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 " sheetId="39" r:id="rId6"/>
    <sheet name="ميزانية 2017" sheetId="38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</workbook>
</file>

<file path=xl/calcChain.xml><?xml version="1.0" encoding="utf-8"?>
<calcChain xmlns="http://schemas.openxmlformats.org/spreadsheetml/2006/main">
  <c r="D778" i="39"/>
  <c r="D777" s="1"/>
  <c r="C777"/>
  <c r="D776"/>
  <c r="E776" s="1"/>
  <c r="D775"/>
  <c r="E775" s="1"/>
  <c r="D774"/>
  <c r="E774" s="1"/>
  <c r="D773"/>
  <c r="E773" s="1"/>
  <c r="D772"/>
  <c r="D771" s="1"/>
  <c r="C772"/>
  <c r="C771"/>
  <c r="D770"/>
  <c r="E770" s="1"/>
  <c r="D769"/>
  <c r="E769" s="1"/>
  <c r="C768"/>
  <c r="C767"/>
  <c r="D766"/>
  <c r="E766" s="1"/>
  <c r="E765" s="1"/>
  <c r="D765"/>
  <c r="C765"/>
  <c r="E764"/>
  <c r="D764"/>
  <c r="E763"/>
  <c r="D763"/>
  <c r="E762"/>
  <c r="D762"/>
  <c r="E761"/>
  <c r="E760" s="1"/>
  <c r="D761"/>
  <c r="C761"/>
  <c r="C760" s="1"/>
  <c r="D760"/>
  <c r="E759"/>
  <c r="D759"/>
  <c r="E758"/>
  <c r="D758"/>
  <c r="D757"/>
  <c r="E757" s="1"/>
  <c r="E756" s="1"/>
  <c r="E755" s="1"/>
  <c r="D756"/>
  <c r="D755" s="1"/>
  <c r="C756"/>
  <c r="C755"/>
  <c r="E754"/>
  <c r="D754"/>
  <c r="D753"/>
  <c r="E753" s="1"/>
  <c r="D752"/>
  <c r="E752" s="1"/>
  <c r="C751"/>
  <c r="C750" s="1"/>
  <c r="C726" s="1"/>
  <c r="D749"/>
  <c r="E749" s="1"/>
  <c r="D748"/>
  <c r="E748" s="1"/>
  <c r="D747"/>
  <c r="E747" s="1"/>
  <c r="E746" s="1"/>
  <c r="D746"/>
  <c r="C746"/>
  <c r="D745"/>
  <c r="E745" s="1"/>
  <c r="E744" s="1"/>
  <c r="C744"/>
  <c r="C743"/>
  <c r="D742"/>
  <c r="E742" s="1"/>
  <c r="E741" s="1"/>
  <c r="D741"/>
  <c r="C741"/>
  <c r="D740"/>
  <c r="D739" s="1"/>
  <c r="C739"/>
  <c r="D738"/>
  <c r="E738" s="1"/>
  <c r="D737"/>
  <c r="E737" s="1"/>
  <c r="D736"/>
  <c r="E736" s="1"/>
  <c r="D735"/>
  <c r="E735" s="1"/>
  <c r="D734"/>
  <c r="C734"/>
  <c r="D733"/>
  <c r="C733"/>
  <c r="D732"/>
  <c r="E732" s="1"/>
  <c r="E731" s="1"/>
  <c r="E730" s="1"/>
  <c r="D731"/>
  <c r="D730" s="1"/>
  <c r="C731"/>
  <c r="C730"/>
  <c r="D729"/>
  <c r="E729" s="1"/>
  <c r="D728"/>
  <c r="E728" s="1"/>
  <c r="E727" s="1"/>
  <c r="D727"/>
  <c r="C727"/>
  <c r="H724"/>
  <c r="D724"/>
  <c r="E724" s="1"/>
  <c r="H723"/>
  <c r="D723"/>
  <c r="E723" s="1"/>
  <c r="D722"/>
  <c r="C722"/>
  <c r="H722" s="1"/>
  <c r="H721"/>
  <c r="D721"/>
  <c r="E721" s="1"/>
  <c r="H720"/>
  <c r="D720"/>
  <c r="E720" s="1"/>
  <c r="H719"/>
  <c r="E719"/>
  <c r="D719"/>
  <c r="D718"/>
  <c r="C718"/>
  <c r="H718" s="1"/>
  <c r="D717"/>
  <c r="C717"/>
  <c r="H717" s="1"/>
  <c r="J717" s="1"/>
  <c r="D716"/>
  <c r="C716"/>
  <c r="H716" s="1"/>
  <c r="J716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E708"/>
  <c r="D708"/>
  <c r="H707"/>
  <c r="D707"/>
  <c r="E707" s="1"/>
  <c r="H706"/>
  <c r="D706"/>
  <c r="E706" s="1"/>
  <c r="H705"/>
  <c r="D705"/>
  <c r="E705" s="1"/>
  <c r="H704"/>
  <c r="E704"/>
  <c r="D704"/>
  <c r="H703"/>
  <c r="D703"/>
  <c r="E703" s="1"/>
  <c r="H702"/>
  <c r="D702"/>
  <c r="E702" s="1"/>
  <c r="H701"/>
  <c r="D701"/>
  <c r="E701" s="1"/>
  <c r="C700"/>
  <c r="H700" s="1"/>
  <c r="H699"/>
  <c r="E699"/>
  <c r="D699"/>
  <c r="H698"/>
  <c r="D698"/>
  <c r="E698" s="1"/>
  <c r="H697"/>
  <c r="E697"/>
  <c r="D697"/>
  <c r="H696"/>
  <c r="D696"/>
  <c r="E696" s="1"/>
  <c r="H695"/>
  <c r="E695"/>
  <c r="D695"/>
  <c r="D694"/>
  <c r="C694"/>
  <c r="H694" s="1"/>
  <c r="H693"/>
  <c r="D693"/>
  <c r="E693" s="1"/>
  <c r="H692"/>
  <c r="E692"/>
  <c r="D692"/>
  <c r="H691"/>
  <c r="D691"/>
  <c r="E691" s="1"/>
  <c r="H690"/>
  <c r="E690"/>
  <c r="D690"/>
  <c r="H689"/>
  <c r="D689"/>
  <c r="E689" s="1"/>
  <c r="E687" s="1"/>
  <c r="H688"/>
  <c r="E688"/>
  <c r="D688"/>
  <c r="D687"/>
  <c r="C687"/>
  <c r="H687" s="1"/>
  <c r="H686"/>
  <c r="E686"/>
  <c r="D686"/>
  <c r="H685"/>
  <c r="D685"/>
  <c r="E685" s="1"/>
  <c r="H684"/>
  <c r="D684"/>
  <c r="E684" s="1"/>
  <c r="E683" s="1"/>
  <c r="D683"/>
  <c r="C683"/>
  <c r="H683" s="1"/>
  <c r="H682"/>
  <c r="D682"/>
  <c r="E682" s="1"/>
  <c r="H681"/>
  <c r="D681"/>
  <c r="E681" s="1"/>
  <c r="H680"/>
  <c r="D680"/>
  <c r="E680" s="1"/>
  <c r="E679" s="1"/>
  <c r="D679"/>
  <c r="C679"/>
  <c r="H679" s="1"/>
  <c r="H678"/>
  <c r="D678"/>
  <c r="E678" s="1"/>
  <c r="H677"/>
  <c r="D677"/>
  <c r="E677" s="1"/>
  <c r="E676" s="1"/>
  <c r="D676"/>
  <c r="C676"/>
  <c r="H676" s="1"/>
  <c r="H675"/>
  <c r="E675"/>
  <c r="D675"/>
  <c r="H674"/>
  <c r="D674"/>
  <c r="E674" s="1"/>
  <c r="H673"/>
  <c r="E673"/>
  <c r="D673"/>
  <c r="H672"/>
  <c r="D672"/>
  <c r="E672" s="1"/>
  <c r="E671" s="1"/>
  <c r="C671"/>
  <c r="H671" s="1"/>
  <c r="H670"/>
  <c r="E670"/>
  <c r="D670"/>
  <c r="H669"/>
  <c r="D669"/>
  <c r="E669" s="1"/>
  <c r="H668"/>
  <c r="D668"/>
  <c r="E668" s="1"/>
  <c r="H667"/>
  <c r="D667"/>
  <c r="E667" s="1"/>
  <c r="E665" s="1"/>
  <c r="H666"/>
  <c r="E666"/>
  <c r="D666"/>
  <c r="D665"/>
  <c r="C665"/>
  <c r="H665" s="1"/>
  <c r="H664"/>
  <c r="D664"/>
  <c r="E664" s="1"/>
  <c r="H663"/>
  <c r="D663"/>
  <c r="E663" s="1"/>
  <c r="H662"/>
  <c r="D662"/>
  <c r="E662" s="1"/>
  <c r="E661" s="1"/>
  <c r="D661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E654" s="1"/>
  <c r="D653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E646" s="1"/>
  <c r="D646"/>
  <c r="C646"/>
  <c r="H646" s="1"/>
  <c r="C645"/>
  <c r="H645" s="1"/>
  <c r="J645" s="1"/>
  <c r="H644"/>
  <c r="D644"/>
  <c r="E644" s="1"/>
  <c r="H643"/>
  <c r="D643"/>
  <c r="E643" s="1"/>
  <c r="E642" s="1"/>
  <c r="H642"/>
  <c r="J642" s="1"/>
  <c r="C642"/>
  <c r="H641"/>
  <c r="D641"/>
  <c r="E641" s="1"/>
  <c r="H640"/>
  <c r="E640"/>
  <c r="D640"/>
  <c r="H639"/>
  <c r="D639"/>
  <c r="E639" s="1"/>
  <c r="E638" s="1"/>
  <c r="D638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E632"/>
  <c r="D632"/>
  <c r="H631"/>
  <c r="D631"/>
  <c r="E631" s="1"/>
  <c r="H630"/>
  <c r="E630"/>
  <c r="D630"/>
  <c r="H629"/>
  <c r="D629"/>
  <c r="E629" s="1"/>
  <c r="C628"/>
  <c r="H628" s="1"/>
  <c r="H627"/>
  <c r="E627"/>
  <c r="D627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E616" s="1"/>
  <c r="D616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D603"/>
  <c r="C603"/>
  <c r="H603" s="1"/>
  <c r="H602"/>
  <c r="D602"/>
  <c r="E602" s="1"/>
  <c r="H601"/>
  <c r="D601"/>
  <c r="E601" s="1"/>
  <c r="H600"/>
  <c r="E600"/>
  <c r="D600"/>
  <c r="H599"/>
  <c r="D599"/>
  <c r="C599"/>
  <c r="H598"/>
  <c r="D598"/>
  <c r="E598" s="1"/>
  <c r="H597"/>
  <c r="E597"/>
  <c r="D597"/>
  <c r="H596"/>
  <c r="D596"/>
  <c r="E596" s="1"/>
  <c r="C595"/>
  <c r="H595" s="1"/>
  <c r="H594"/>
  <c r="E594"/>
  <c r="D594"/>
  <c r="H593"/>
  <c r="D593"/>
  <c r="E593" s="1"/>
  <c r="E592" s="1"/>
  <c r="C592"/>
  <c r="H592" s="1"/>
  <c r="H591"/>
  <c r="E591"/>
  <c r="D591"/>
  <c r="H590"/>
  <c r="D590"/>
  <c r="E590" s="1"/>
  <c r="H589"/>
  <c r="E589"/>
  <c r="D589"/>
  <c r="H588"/>
  <c r="D588"/>
  <c r="E588" s="1"/>
  <c r="E587" s="1"/>
  <c r="C587"/>
  <c r="H587" s="1"/>
  <c r="H586"/>
  <c r="E586"/>
  <c r="D586"/>
  <c r="H585"/>
  <c r="D585"/>
  <c r="E585" s="1"/>
  <c r="H584"/>
  <c r="E584"/>
  <c r="D584"/>
  <c r="H583"/>
  <c r="D583"/>
  <c r="E583" s="1"/>
  <c r="H582"/>
  <c r="E582"/>
  <c r="E581" s="1"/>
  <c r="D582"/>
  <c r="H581"/>
  <c r="D581"/>
  <c r="C581"/>
  <c r="H580"/>
  <c r="D580"/>
  <c r="E580" s="1"/>
  <c r="H579"/>
  <c r="E579"/>
  <c r="D579"/>
  <c r="H578"/>
  <c r="D578"/>
  <c r="E578" s="1"/>
  <c r="E577" s="1"/>
  <c r="C577"/>
  <c r="H577" s="1"/>
  <c r="H576"/>
  <c r="E576"/>
  <c r="D576"/>
  <c r="H575"/>
  <c r="D575"/>
  <c r="E575" s="1"/>
  <c r="H574"/>
  <c r="E574"/>
  <c r="D574"/>
  <c r="H573"/>
  <c r="D573"/>
  <c r="E573" s="1"/>
  <c r="H572"/>
  <c r="E572"/>
  <c r="D572"/>
  <c r="H571"/>
  <c r="D571"/>
  <c r="E571" s="1"/>
  <c r="H570"/>
  <c r="D570"/>
  <c r="E570" s="1"/>
  <c r="E569" s="1"/>
  <c r="D569"/>
  <c r="C569"/>
  <c r="H569" s="1"/>
  <c r="H568"/>
  <c r="D568"/>
  <c r="E568" s="1"/>
  <c r="H567"/>
  <c r="E567"/>
  <c r="D567"/>
  <c r="H566"/>
  <c r="D566"/>
  <c r="E566" s="1"/>
  <c r="H565"/>
  <c r="E565"/>
  <c r="D565"/>
  <c r="H564"/>
  <c r="D564"/>
  <c r="E564" s="1"/>
  <c r="H563"/>
  <c r="E563"/>
  <c r="E562" s="1"/>
  <c r="D563"/>
  <c r="H562"/>
  <c r="D562"/>
  <c r="C562"/>
  <c r="C561"/>
  <c r="H561" s="1"/>
  <c r="J561" s="1"/>
  <c r="H558"/>
  <c r="E558"/>
  <c r="D558"/>
  <c r="H557"/>
  <c r="D557"/>
  <c r="E557" s="1"/>
  <c r="E556" s="1"/>
  <c r="C556"/>
  <c r="H556" s="1"/>
  <c r="H555"/>
  <c r="E555"/>
  <c r="D555"/>
  <c r="H554"/>
  <c r="D554"/>
  <c r="E554" s="1"/>
  <c r="H553"/>
  <c r="E553"/>
  <c r="D553"/>
  <c r="H552"/>
  <c r="D552"/>
  <c r="C552"/>
  <c r="C551"/>
  <c r="H551" s="1"/>
  <c r="J551" s="1"/>
  <c r="H549"/>
  <c r="D549"/>
  <c r="E549" s="1"/>
  <c r="E547" s="1"/>
  <c r="H548"/>
  <c r="E548"/>
  <c r="D548"/>
  <c r="C547"/>
  <c r="H547" s="1"/>
  <c r="J547" s="1"/>
  <c r="H546"/>
  <c r="E546"/>
  <c r="D546"/>
  <c r="H545"/>
  <c r="D545"/>
  <c r="E545" s="1"/>
  <c r="E544" s="1"/>
  <c r="C544"/>
  <c r="H544" s="1"/>
  <c r="H543"/>
  <c r="E543"/>
  <c r="D543"/>
  <c r="H542"/>
  <c r="D542"/>
  <c r="E542" s="1"/>
  <c r="H541"/>
  <c r="E541"/>
  <c r="D541"/>
  <c r="H540"/>
  <c r="D540"/>
  <c r="E540" s="1"/>
  <c r="H539"/>
  <c r="E539"/>
  <c r="D539"/>
  <c r="H538"/>
  <c r="C538"/>
  <c r="H537"/>
  <c r="D537"/>
  <c r="E537" s="1"/>
  <c r="H536"/>
  <c r="E536"/>
  <c r="D536"/>
  <c r="H535"/>
  <c r="D535"/>
  <c r="E535" s="1"/>
  <c r="H534"/>
  <c r="E534"/>
  <c r="D534"/>
  <c r="H533"/>
  <c r="D533"/>
  <c r="E533" s="1"/>
  <c r="H532"/>
  <c r="E532"/>
  <c r="E531" s="1"/>
  <c r="D532"/>
  <c r="H531"/>
  <c r="D531"/>
  <c r="C53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E525"/>
  <c r="D525"/>
  <c r="H524"/>
  <c r="D524"/>
  <c r="E524" s="1"/>
  <c r="H523"/>
  <c r="E523"/>
  <c r="E522" s="1"/>
  <c r="D523"/>
  <c r="H522"/>
  <c r="D522"/>
  <c r="C522"/>
  <c r="H521"/>
  <c r="D521"/>
  <c r="E521" s="1"/>
  <c r="H520"/>
  <c r="E520"/>
  <c r="D520"/>
  <c r="H519"/>
  <c r="D519"/>
  <c r="E519" s="1"/>
  <c r="H518"/>
  <c r="E518"/>
  <c r="D518"/>
  <c r="H517"/>
  <c r="D517"/>
  <c r="E517" s="1"/>
  <c r="H516"/>
  <c r="E516"/>
  <c r="D516"/>
  <c r="H515"/>
  <c r="D515"/>
  <c r="E515" s="1"/>
  <c r="H514"/>
  <c r="E514"/>
  <c r="E513" s="1"/>
  <c r="D514"/>
  <c r="H513"/>
  <c r="D513"/>
  <c r="C513"/>
  <c r="H512"/>
  <c r="D512"/>
  <c r="E512" s="1"/>
  <c r="H511"/>
  <c r="E511"/>
  <c r="D511"/>
  <c r="H510"/>
  <c r="D510"/>
  <c r="E510" s="1"/>
  <c r="C509"/>
  <c r="H509" s="1"/>
  <c r="H508"/>
  <c r="E508"/>
  <c r="D508"/>
  <c r="H507"/>
  <c r="D507"/>
  <c r="E507" s="1"/>
  <c r="H506"/>
  <c r="E506"/>
  <c r="D506"/>
  <c r="H505"/>
  <c r="D505"/>
  <c r="E505" s="1"/>
  <c r="C504"/>
  <c r="H504" s="1"/>
  <c r="H503"/>
  <c r="E503"/>
  <c r="D503"/>
  <c r="H502"/>
  <c r="D502"/>
  <c r="E502" s="1"/>
  <c r="H501"/>
  <c r="E501"/>
  <c r="D501"/>
  <c r="H500"/>
  <c r="D500"/>
  <c r="E500" s="1"/>
  <c r="H499"/>
  <c r="E499"/>
  <c r="D499"/>
  <c r="H498"/>
  <c r="D498"/>
  <c r="E498" s="1"/>
  <c r="E497" s="1"/>
  <c r="C497"/>
  <c r="H497" s="1"/>
  <c r="H496"/>
  <c r="E496"/>
  <c r="D496"/>
  <c r="H495"/>
  <c r="D495"/>
  <c r="E495" s="1"/>
  <c r="E494" s="1"/>
  <c r="C494"/>
  <c r="H494" s="1"/>
  <c r="H493"/>
  <c r="E493"/>
  <c r="D493"/>
  <c r="H492"/>
  <c r="D492"/>
  <c r="E492" s="1"/>
  <c r="E491" s="1"/>
  <c r="C491"/>
  <c r="H491" s="1"/>
  <c r="H490"/>
  <c r="E490"/>
  <c r="D490"/>
  <c r="H489"/>
  <c r="D489"/>
  <c r="E489" s="1"/>
  <c r="H488"/>
  <c r="E488"/>
  <c r="D488"/>
  <c r="H487"/>
  <c r="D487"/>
  <c r="E487" s="1"/>
  <c r="E486" s="1"/>
  <c r="C486"/>
  <c r="H486" s="1"/>
  <c r="H485"/>
  <c r="E485"/>
  <c r="D485"/>
  <c r="C484"/>
  <c r="H484" s="1"/>
  <c r="H482"/>
  <c r="H481"/>
  <c r="E481"/>
  <c r="D481"/>
  <c r="H480"/>
  <c r="D480"/>
  <c r="E480" s="1"/>
  <c r="H479"/>
  <c r="D479"/>
  <c r="E479" s="1"/>
  <c r="H478"/>
  <c r="D478"/>
  <c r="E478" s="1"/>
  <c r="E477" s="1"/>
  <c r="D477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E470" s="1"/>
  <c r="H469"/>
  <c r="E469"/>
  <c r="D469"/>
  <c r="D468"/>
  <c r="C468"/>
  <c r="H468" s="1"/>
  <c r="H467"/>
  <c r="D467"/>
  <c r="E467" s="1"/>
  <c r="H466"/>
  <c r="E466"/>
  <c r="D466"/>
  <c r="H465"/>
  <c r="D465"/>
  <c r="E465" s="1"/>
  <c r="H464"/>
  <c r="D464"/>
  <c r="E464" s="1"/>
  <c r="D463"/>
  <c r="C463"/>
  <c r="H463" s="1"/>
  <c r="H462"/>
  <c r="D462"/>
  <c r="E462" s="1"/>
  <c r="H461"/>
  <c r="E461"/>
  <c r="D461"/>
  <c r="H460"/>
  <c r="D460"/>
  <c r="E460" s="1"/>
  <c r="E459" s="1"/>
  <c r="D459"/>
  <c r="C459"/>
  <c r="H459" s="1"/>
  <c r="H458"/>
  <c r="D458"/>
  <c r="E458" s="1"/>
  <c r="H457"/>
  <c r="D457"/>
  <c r="E457" s="1"/>
  <c r="E455" s="1"/>
  <c r="H456"/>
  <c r="E456"/>
  <c r="D456"/>
  <c r="H455"/>
  <c r="D455"/>
  <c r="C455"/>
  <c r="H454"/>
  <c r="E454"/>
  <c r="D454"/>
  <c r="H453"/>
  <c r="D453"/>
  <c r="E453" s="1"/>
  <c r="H452"/>
  <c r="D452"/>
  <c r="E452" s="1"/>
  <c r="E450" s="1"/>
  <c r="H451"/>
  <c r="E451"/>
  <c r="D451"/>
  <c r="H450"/>
  <c r="D450"/>
  <c r="C450"/>
  <c r="H449"/>
  <c r="E449"/>
  <c r="D449"/>
  <c r="H448"/>
  <c r="D448"/>
  <c r="E448" s="1"/>
  <c r="H447"/>
  <c r="D447"/>
  <c r="E447" s="1"/>
  <c r="E445" s="1"/>
  <c r="H446"/>
  <c r="E446"/>
  <c r="D446"/>
  <c r="D445"/>
  <c r="C445"/>
  <c r="H445" s="1"/>
  <c r="C444"/>
  <c r="H444" s="1"/>
  <c r="H443"/>
  <c r="E443"/>
  <c r="D443"/>
  <c r="H442"/>
  <c r="D442"/>
  <c r="E442" s="1"/>
  <c r="H441"/>
  <c r="E441"/>
  <c r="D441"/>
  <c r="H440"/>
  <c r="D440"/>
  <c r="E440" s="1"/>
  <c r="H439"/>
  <c r="E439"/>
  <c r="D439"/>
  <c r="H438"/>
  <c r="D438"/>
  <c r="E438" s="1"/>
  <c r="H437"/>
  <c r="E437"/>
  <c r="D437"/>
  <c r="H436"/>
  <c r="D436"/>
  <c r="E436" s="1"/>
  <c r="H435"/>
  <c r="E435"/>
  <c r="D435"/>
  <c r="H434"/>
  <c r="D434"/>
  <c r="E434" s="1"/>
  <c r="H433"/>
  <c r="E433"/>
  <c r="D433"/>
  <c r="H432"/>
  <c r="D432"/>
  <c r="E432" s="1"/>
  <c r="H431"/>
  <c r="E431"/>
  <c r="D431"/>
  <c r="H430"/>
  <c r="D430"/>
  <c r="E430" s="1"/>
  <c r="C429"/>
  <c r="H429" s="1"/>
  <c r="H428"/>
  <c r="E428"/>
  <c r="D428"/>
  <c r="H427"/>
  <c r="D427"/>
  <c r="E427" s="1"/>
  <c r="H426"/>
  <c r="E426"/>
  <c r="D426"/>
  <c r="H425"/>
  <c r="D425"/>
  <c r="E425" s="1"/>
  <c r="H424"/>
  <c r="E424"/>
  <c r="D424"/>
  <c r="H423"/>
  <c r="D423"/>
  <c r="E423" s="1"/>
  <c r="E422" s="1"/>
  <c r="C422"/>
  <c r="H422" s="1"/>
  <c r="H421"/>
  <c r="E421"/>
  <c r="D421"/>
  <c r="H420"/>
  <c r="D420"/>
  <c r="E420" s="1"/>
  <c r="H419"/>
  <c r="E419"/>
  <c r="D419"/>
  <c r="H418"/>
  <c r="D418"/>
  <c r="E418" s="1"/>
  <c r="H417"/>
  <c r="E417"/>
  <c r="E416" s="1"/>
  <c r="D417"/>
  <c r="H416"/>
  <c r="D416"/>
  <c r="C416"/>
  <c r="H415"/>
  <c r="D415"/>
  <c r="E415" s="1"/>
  <c r="H414"/>
  <c r="E414"/>
  <c r="D414"/>
  <c r="H413"/>
  <c r="D413"/>
  <c r="E413" s="1"/>
  <c r="E412" s="1"/>
  <c r="C412"/>
  <c r="H412" s="1"/>
  <c r="H411"/>
  <c r="E411"/>
  <c r="D411"/>
  <c r="H410"/>
  <c r="D410"/>
  <c r="E410" s="1"/>
  <c r="E409" s="1"/>
  <c r="C409"/>
  <c r="H409" s="1"/>
  <c r="H408"/>
  <c r="E408"/>
  <c r="D408"/>
  <c r="H407"/>
  <c r="D407"/>
  <c r="E407" s="1"/>
  <c r="H406"/>
  <c r="E406"/>
  <c r="D406"/>
  <c r="H405"/>
  <c r="D405"/>
  <c r="E405" s="1"/>
  <c r="E404" s="1"/>
  <c r="C404"/>
  <c r="H404" s="1"/>
  <c r="H403"/>
  <c r="E403"/>
  <c r="D403"/>
  <c r="H402"/>
  <c r="D402"/>
  <c r="E402" s="1"/>
  <c r="H401"/>
  <c r="E401"/>
  <c r="D401"/>
  <c r="H400"/>
  <c r="D400"/>
  <c r="E400" s="1"/>
  <c r="E399" s="1"/>
  <c r="C399"/>
  <c r="H399" s="1"/>
  <c r="H398"/>
  <c r="E398"/>
  <c r="D398"/>
  <c r="H397"/>
  <c r="D397"/>
  <c r="E397" s="1"/>
  <c r="H396"/>
  <c r="E396"/>
  <c r="E395" s="1"/>
  <c r="D396"/>
  <c r="H395"/>
  <c r="D395"/>
  <c r="C395"/>
  <c r="H394"/>
  <c r="D394"/>
  <c r="E394" s="1"/>
  <c r="H393"/>
  <c r="E393"/>
  <c r="E392" s="1"/>
  <c r="D393"/>
  <c r="H392"/>
  <c r="D392"/>
  <c r="C392"/>
  <c r="H391"/>
  <c r="D391"/>
  <c r="E391" s="1"/>
  <c r="H390"/>
  <c r="E390"/>
  <c r="D390"/>
  <c r="H389"/>
  <c r="D389"/>
  <c r="E389" s="1"/>
  <c r="E388" s="1"/>
  <c r="C388"/>
  <c r="H388" s="1"/>
  <c r="H387"/>
  <c r="E387"/>
  <c r="D387"/>
  <c r="H386"/>
  <c r="D386"/>
  <c r="E386" s="1"/>
  <c r="H385"/>
  <c r="D385"/>
  <c r="E385" s="1"/>
  <c r="H384"/>
  <c r="D384"/>
  <c r="E384" s="1"/>
  <c r="E382" s="1"/>
  <c r="H383"/>
  <c r="E383"/>
  <c r="D383"/>
  <c r="D382"/>
  <c r="C382"/>
  <c r="H382" s="1"/>
  <c r="H381"/>
  <c r="E381"/>
  <c r="D381"/>
  <c r="H380"/>
  <c r="D380"/>
  <c r="E380" s="1"/>
  <c r="H379"/>
  <c r="D379"/>
  <c r="E379" s="1"/>
  <c r="E378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E372"/>
  <c r="D372"/>
  <c r="H371"/>
  <c r="D371"/>
  <c r="E371" s="1"/>
  <c r="H370"/>
  <c r="D370"/>
  <c r="E370" s="1"/>
  <c r="H369"/>
  <c r="D369"/>
  <c r="E369" s="1"/>
  <c r="E368" s="1"/>
  <c r="C368"/>
  <c r="H368" s="1"/>
  <c r="H367"/>
  <c r="E367"/>
  <c r="D367"/>
  <c r="H366"/>
  <c r="E366"/>
  <c r="D366"/>
  <c r="H365"/>
  <c r="D365"/>
  <c r="E365" s="1"/>
  <c r="H364"/>
  <c r="D364"/>
  <c r="E364" s="1"/>
  <c r="H363"/>
  <c r="D363"/>
  <c r="E363" s="1"/>
  <c r="D362"/>
  <c r="C362"/>
  <c r="H362" s="1"/>
  <c r="H361"/>
  <c r="D361"/>
  <c r="E361" s="1"/>
  <c r="H360"/>
  <c r="D360"/>
  <c r="E360" s="1"/>
  <c r="H359"/>
  <c r="D359"/>
  <c r="E359" s="1"/>
  <c r="H358"/>
  <c r="E358"/>
  <c r="E357" s="1"/>
  <c r="D358"/>
  <c r="D357"/>
  <c r="C357"/>
  <c r="H357" s="1"/>
  <c r="H356"/>
  <c r="D356"/>
  <c r="E356" s="1"/>
  <c r="H355"/>
  <c r="D355"/>
  <c r="E355" s="1"/>
  <c r="H354"/>
  <c r="D354"/>
  <c r="E354" s="1"/>
  <c r="E353" s="1"/>
  <c r="D353"/>
  <c r="C353"/>
  <c r="H353" s="1"/>
  <c r="H352"/>
  <c r="D352"/>
  <c r="E352" s="1"/>
  <c r="H351"/>
  <c r="D351"/>
  <c r="E351" s="1"/>
  <c r="H350"/>
  <c r="E350"/>
  <c r="D350"/>
  <c r="H349"/>
  <c r="D349"/>
  <c r="E349" s="1"/>
  <c r="E348" s="1"/>
  <c r="D348"/>
  <c r="C348"/>
  <c r="H348" s="1"/>
  <c r="H347"/>
  <c r="D347"/>
  <c r="E347" s="1"/>
  <c r="H346"/>
  <c r="D346"/>
  <c r="E346" s="1"/>
  <c r="E344" s="1"/>
  <c r="H345"/>
  <c r="E345"/>
  <c r="D345"/>
  <c r="D344"/>
  <c r="C344"/>
  <c r="H344" s="1"/>
  <c r="H343"/>
  <c r="E343"/>
  <c r="D343"/>
  <c r="H342"/>
  <c r="D342"/>
  <c r="E342" s="1"/>
  <c r="H341"/>
  <c r="D341"/>
  <c r="E341" s="1"/>
  <c r="C340"/>
  <c r="H340" s="1"/>
  <c r="H338"/>
  <c r="D338"/>
  <c r="E338" s="1"/>
  <c r="H337"/>
  <c r="D337"/>
  <c r="E337" s="1"/>
  <c r="H336"/>
  <c r="E336"/>
  <c r="D336"/>
  <c r="H335"/>
  <c r="E335"/>
  <c r="D335"/>
  <c r="H334"/>
  <c r="D334"/>
  <c r="D331" s="1"/>
  <c r="H333"/>
  <c r="D333"/>
  <c r="E333" s="1"/>
  <c r="H332"/>
  <c r="E332"/>
  <c r="D332"/>
  <c r="C331"/>
  <c r="H331" s="1"/>
  <c r="H330"/>
  <c r="E330"/>
  <c r="D330"/>
  <c r="H329"/>
  <c r="D329"/>
  <c r="E329" s="1"/>
  <c r="E328" s="1"/>
  <c r="C328"/>
  <c r="H328" s="1"/>
  <c r="H327"/>
  <c r="E327"/>
  <c r="D327"/>
  <c r="H326"/>
  <c r="D326"/>
  <c r="E326" s="1"/>
  <c r="E325" s="1"/>
  <c r="D325"/>
  <c r="C325"/>
  <c r="H325" s="1"/>
  <c r="H324"/>
  <c r="E324"/>
  <c r="D324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E316"/>
  <c r="D316"/>
  <c r="D315"/>
  <c r="C315"/>
  <c r="H315" s="1"/>
  <c r="C314"/>
  <c r="H314" s="1"/>
  <c r="H313"/>
  <c r="D313"/>
  <c r="E313" s="1"/>
  <c r="H312"/>
  <c r="D312"/>
  <c r="E312" s="1"/>
  <c r="H311"/>
  <c r="E311"/>
  <c r="D311"/>
  <c r="H310"/>
  <c r="D310"/>
  <c r="E310" s="1"/>
  <c r="H309"/>
  <c r="D309"/>
  <c r="E309" s="1"/>
  <c r="E308" s="1"/>
  <c r="C308"/>
  <c r="H308" s="1"/>
  <c r="H307"/>
  <c r="D307"/>
  <c r="E307" s="1"/>
  <c r="H306"/>
  <c r="D306"/>
  <c r="E306" s="1"/>
  <c r="E305" s="1"/>
  <c r="D305"/>
  <c r="C305"/>
  <c r="H305" s="1"/>
  <c r="H304"/>
  <c r="E304"/>
  <c r="D304"/>
  <c r="H303"/>
  <c r="D303"/>
  <c r="E303" s="1"/>
  <c r="E302" s="1"/>
  <c r="C302"/>
  <c r="H302" s="1"/>
  <c r="H301"/>
  <c r="E301"/>
  <c r="D301"/>
  <c r="H300"/>
  <c r="D300"/>
  <c r="E300" s="1"/>
  <c r="H299"/>
  <c r="E299"/>
  <c r="E298" s="1"/>
  <c r="D299"/>
  <c r="D298"/>
  <c r="C298"/>
  <c r="H298" s="1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E291"/>
  <c r="D291"/>
  <c r="H290"/>
  <c r="D290"/>
  <c r="E290" s="1"/>
  <c r="E289" s="1"/>
  <c r="C289"/>
  <c r="H289" s="1"/>
  <c r="H288"/>
  <c r="E288"/>
  <c r="D288"/>
  <c r="H287"/>
  <c r="D287"/>
  <c r="E287" s="1"/>
  <c r="H286"/>
  <c r="E286"/>
  <c r="D286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E280"/>
  <c r="D280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C259" s="1"/>
  <c r="H262"/>
  <c r="D262"/>
  <c r="E262" s="1"/>
  <c r="E260" s="1"/>
  <c r="H261"/>
  <c r="E261"/>
  <c r="D261"/>
  <c r="D260"/>
  <c r="C260"/>
  <c r="H260" s="1"/>
  <c r="E252"/>
  <c r="D252"/>
  <c r="D251"/>
  <c r="E251" s="1"/>
  <c r="E250" s="1"/>
  <c r="D250"/>
  <c r="C250"/>
  <c r="D249"/>
  <c r="E249" s="1"/>
  <c r="D248"/>
  <c r="E248" s="1"/>
  <c r="D247"/>
  <c r="E247" s="1"/>
  <c r="D246"/>
  <c r="E246" s="1"/>
  <c r="E244" s="1"/>
  <c r="E243" s="1"/>
  <c r="D245"/>
  <c r="E245" s="1"/>
  <c r="C244"/>
  <c r="C243" s="1"/>
  <c r="D242"/>
  <c r="E242" s="1"/>
  <c r="D241"/>
  <c r="E241" s="1"/>
  <c r="E239" s="1"/>
  <c r="E238" s="1"/>
  <c r="D240"/>
  <c r="E240" s="1"/>
  <c r="C239"/>
  <c r="C238" s="1"/>
  <c r="E237"/>
  <c r="E236" s="1"/>
  <c r="E235" s="1"/>
  <c r="D237"/>
  <c r="D236" s="1"/>
  <c r="D235" s="1"/>
  <c r="C236"/>
  <c r="C235" s="1"/>
  <c r="E234"/>
  <c r="E233" s="1"/>
  <c r="D234"/>
  <c r="D233" s="1"/>
  <c r="C233"/>
  <c r="D232"/>
  <c r="E232" s="1"/>
  <c r="D231"/>
  <c r="E231" s="1"/>
  <c r="E229" s="1"/>
  <c r="E228" s="1"/>
  <c r="D230"/>
  <c r="E230" s="1"/>
  <c r="D229"/>
  <c r="D228" s="1"/>
  <c r="C229"/>
  <c r="C228"/>
  <c r="D227"/>
  <c r="E227" s="1"/>
  <c r="D226"/>
  <c r="E226" s="1"/>
  <c r="D225"/>
  <c r="E225" s="1"/>
  <c r="D224"/>
  <c r="E224" s="1"/>
  <c r="D223"/>
  <c r="D222" s="1"/>
  <c r="C223"/>
  <c r="C222"/>
  <c r="D221"/>
  <c r="E221" s="1"/>
  <c r="E220" s="1"/>
  <c r="D220"/>
  <c r="C220"/>
  <c r="D219"/>
  <c r="E219" s="1"/>
  <c r="D218"/>
  <c r="E218" s="1"/>
  <c r="D217"/>
  <c r="E217" s="1"/>
  <c r="D216"/>
  <c r="C216"/>
  <c r="D215"/>
  <c r="C215"/>
  <c r="D214"/>
  <c r="E214" s="1"/>
  <c r="E213" s="1"/>
  <c r="D213"/>
  <c r="C213"/>
  <c r="D212"/>
  <c r="E212" s="1"/>
  <c r="E211" s="1"/>
  <c r="D211"/>
  <c r="C211"/>
  <c r="D210"/>
  <c r="E210" s="1"/>
  <c r="E209"/>
  <c r="D209"/>
  <c r="D208"/>
  <c r="E208" s="1"/>
  <c r="C207"/>
  <c r="D206"/>
  <c r="E206" s="1"/>
  <c r="D205"/>
  <c r="D204" s="1"/>
  <c r="C204"/>
  <c r="C203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D195"/>
  <c r="C195"/>
  <c r="E194"/>
  <c r="D194"/>
  <c r="D193" s="1"/>
  <c r="E193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/>
  <c r="D183"/>
  <c r="E183" s="1"/>
  <c r="E182" s="1"/>
  <c r="D182"/>
  <c r="C182"/>
  <c r="E181"/>
  <c r="D181"/>
  <c r="E180"/>
  <c r="D180"/>
  <c r="C180"/>
  <c r="C179" s="1"/>
  <c r="C178" s="1"/>
  <c r="D179"/>
  <c r="H176"/>
  <c r="D176"/>
  <c r="E176" s="1"/>
  <c r="H175"/>
  <c r="E175"/>
  <c r="E174" s="1"/>
  <c r="D175"/>
  <c r="D174"/>
  <c r="C174"/>
  <c r="H174" s="1"/>
  <c r="H173"/>
  <c r="D173"/>
  <c r="E173" s="1"/>
  <c r="H172"/>
  <c r="E172"/>
  <c r="E171" s="1"/>
  <c r="E170" s="1"/>
  <c r="D172"/>
  <c r="H171"/>
  <c r="D171"/>
  <c r="D170" s="1"/>
  <c r="C171"/>
  <c r="C170"/>
  <c r="H170" s="1"/>
  <c r="J170" s="1"/>
  <c r="H169"/>
  <c r="E169"/>
  <c r="D169"/>
  <c r="H168"/>
  <c r="D168"/>
  <c r="E168" s="1"/>
  <c r="E167" s="1"/>
  <c r="C167"/>
  <c r="H167" s="1"/>
  <c r="H166"/>
  <c r="E166"/>
  <c r="D166"/>
  <c r="H165"/>
  <c r="D165"/>
  <c r="E165" s="1"/>
  <c r="E164" s="1"/>
  <c r="E163" s="1"/>
  <c r="C164"/>
  <c r="H164" s="1"/>
  <c r="H162"/>
  <c r="D162"/>
  <c r="E162" s="1"/>
  <c r="H161"/>
  <c r="E161"/>
  <c r="D161"/>
  <c r="H160"/>
  <c r="D160"/>
  <c r="C160"/>
  <c r="H159"/>
  <c r="D159"/>
  <c r="E159" s="1"/>
  <c r="H158"/>
  <c r="E158"/>
  <c r="E157" s="1"/>
  <c r="D158"/>
  <c r="H157"/>
  <c r="D157"/>
  <c r="C157"/>
  <c r="H156"/>
  <c r="D156"/>
  <c r="E156" s="1"/>
  <c r="H155"/>
  <c r="E155"/>
  <c r="E154" s="1"/>
  <c r="D155"/>
  <c r="H154"/>
  <c r="D154"/>
  <c r="D153" s="1"/>
  <c r="C154"/>
  <c r="C153"/>
  <c r="H153" s="1"/>
  <c r="J153" s="1"/>
  <c r="H151"/>
  <c r="D151"/>
  <c r="E151" s="1"/>
  <c r="H150"/>
  <c r="E150"/>
  <c r="D150"/>
  <c r="H149"/>
  <c r="D149"/>
  <c r="C149"/>
  <c r="H148"/>
  <c r="D148"/>
  <c r="E148" s="1"/>
  <c r="H147"/>
  <c r="E147"/>
  <c r="D147"/>
  <c r="H146"/>
  <c r="D146"/>
  <c r="C146"/>
  <c r="H145"/>
  <c r="D145"/>
  <c r="E145" s="1"/>
  <c r="E143" s="1"/>
  <c r="H144"/>
  <c r="E144"/>
  <c r="D144"/>
  <c r="H143"/>
  <c r="D143"/>
  <c r="C143"/>
  <c r="H142"/>
  <c r="D142"/>
  <c r="E142" s="1"/>
  <c r="H141"/>
  <c r="E141"/>
  <c r="D141"/>
  <c r="D140"/>
  <c r="C140"/>
  <c r="H140" s="1"/>
  <c r="H139"/>
  <c r="D139"/>
  <c r="E139" s="1"/>
  <c r="H138"/>
  <c r="E138"/>
  <c r="D138"/>
  <c r="H137"/>
  <c r="D137"/>
  <c r="E137" s="1"/>
  <c r="E136" s="1"/>
  <c r="D136"/>
  <c r="C136"/>
  <c r="H136" s="1"/>
  <c r="D135"/>
  <c r="H134"/>
  <c r="D134"/>
  <c r="E134" s="1"/>
  <c r="H133"/>
  <c r="E133"/>
  <c r="E132" s="1"/>
  <c r="D133"/>
  <c r="H132"/>
  <c r="D132"/>
  <c r="C132"/>
  <c r="H131"/>
  <c r="D131"/>
  <c r="E131" s="1"/>
  <c r="H130"/>
  <c r="E130"/>
  <c r="E129" s="1"/>
  <c r="D130"/>
  <c r="H129"/>
  <c r="D129"/>
  <c r="C129"/>
  <c r="H128"/>
  <c r="D128"/>
  <c r="E128" s="1"/>
  <c r="H127"/>
  <c r="E127"/>
  <c r="E126" s="1"/>
  <c r="D127"/>
  <c r="H126"/>
  <c r="D126"/>
  <c r="H125"/>
  <c r="E125"/>
  <c r="D125"/>
  <c r="H124"/>
  <c r="D124"/>
  <c r="E124" s="1"/>
  <c r="E123" s="1"/>
  <c r="C123"/>
  <c r="H123" s="1"/>
  <c r="H122"/>
  <c r="E122"/>
  <c r="D122"/>
  <c r="H121"/>
  <c r="D121"/>
  <c r="E121" s="1"/>
  <c r="E120" s="1"/>
  <c r="C120"/>
  <c r="H120" s="1"/>
  <c r="H119"/>
  <c r="E119"/>
  <c r="D119"/>
  <c r="H118"/>
  <c r="D118"/>
  <c r="E118" s="1"/>
  <c r="E117" s="1"/>
  <c r="E116" s="1"/>
  <c r="C117"/>
  <c r="H117" s="1"/>
  <c r="C116"/>
  <c r="H116" s="1"/>
  <c r="J116" s="1"/>
  <c r="H113"/>
  <c r="E113"/>
  <c r="D113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E105"/>
  <c r="D105"/>
  <c r="H104"/>
  <c r="E104"/>
  <c r="D104"/>
  <c r="H103"/>
  <c r="D103"/>
  <c r="E103" s="1"/>
  <c r="H102"/>
  <c r="D102"/>
  <c r="E102" s="1"/>
  <c r="H101"/>
  <c r="E101"/>
  <c r="D101"/>
  <c r="H100"/>
  <c r="E100"/>
  <c r="D100"/>
  <c r="H99"/>
  <c r="D99"/>
  <c r="E99" s="1"/>
  <c r="H98"/>
  <c r="D98"/>
  <c r="E98" s="1"/>
  <c r="E97" s="1"/>
  <c r="D97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E91"/>
  <c r="D91"/>
  <c r="H90"/>
  <c r="E90"/>
  <c r="D90"/>
  <c r="H89"/>
  <c r="D89"/>
  <c r="E89" s="1"/>
  <c r="H88"/>
  <c r="D88"/>
  <c r="E88" s="1"/>
  <c r="H87"/>
  <c r="E87"/>
  <c r="D87"/>
  <c r="H86"/>
  <c r="E86"/>
  <c r="D86"/>
  <c r="H85"/>
  <c r="D85"/>
  <c r="E85" s="1"/>
  <c r="H84"/>
  <c r="D84"/>
  <c r="E84" s="1"/>
  <c r="H83"/>
  <c r="E83"/>
  <c r="D83"/>
  <c r="H82"/>
  <c r="E82"/>
  <c r="D82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E68" s="1"/>
  <c r="H69"/>
  <c r="E69"/>
  <c r="D69"/>
  <c r="D68"/>
  <c r="C68"/>
  <c r="H68" s="1"/>
  <c r="J68" s="1"/>
  <c r="D67"/>
  <c r="H66"/>
  <c r="E66"/>
  <c r="D66"/>
  <c r="H65"/>
  <c r="D65"/>
  <c r="E65" s="1"/>
  <c r="H64"/>
  <c r="D64"/>
  <c r="E64" s="1"/>
  <c r="E61" s="1"/>
  <c r="H63"/>
  <c r="E63"/>
  <c r="D63"/>
  <c r="H62"/>
  <c r="E62"/>
  <c r="D62"/>
  <c r="D6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E54"/>
  <c r="D54"/>
  <c r="H53"/>
  <c r="D53"/>
  <c r="E53" s="1"/>
  <c r="H52"/>
  <c r="E52"/>
  <c r="D52"/>
  <c r="H51"/>
  <c r="D51"/>
  <c r="E51" s="1"/>
  <c r="H50"/>
  <c r="E50"/>
  <c r="D50"/>
  <c r="H49"/>
  <c r="D49"/>
  <c r="E49" s="1"/>
  <c r="H48"/>
  <c r="E48"/>
  <c r="D48"/>
  <c r="H47"/>
  <c r="D47"/>
  <c r="E47" s="1"/>
  <c r="H46"/>
  <c r="E46"/>
  <c r="D46"/>
  <c r="H45"/>
  <c r="D45"/>
  <c r="E45" s="1"/>
  <c r="H44"/>
  <c r="E44"/>
  <c r="D44"/>
  <c r="H43"/>
  <c r="D43"/>
  <c r="E43" s="1"/>
  <c r="H42"/>
  <c r="E42"/>
  <c r="D42"/>
  <c r="H41"/>
  <c r="D41"/>
  <c r="E41" s="1"/>
  <c r="H40"/>
  <c r="E40"/>
  <c r="D40"/>
  <c r="H39"/>
  <c r="D39"/>
  <c r="E39" s="1"/>
  <c r="D38"/>
  <c r="C38"/>
  <c r="H38" s="1"/>
  <c r="J38" s="1"/>
  <c r="H37"/>
  <c r="D37"/>
  <c r="E37" s="1"/>
  <c r="H36"/>
  <c r="E36"/>
  <c r="D36"/>
  <c r="H35"/>
  <c r="D35"/>
  <c r="E35" s="1"/>
  <c r="H34"/>
  <c r="E34"/>
  <c r="D34"/>
  <c r="H33"/>
  <c r="D33"/>
  <c r="E33" s="1"/>
  <c r="H32"/>
  <c r="E32"/>
  <c r="D32"/>
  <c r="H31"/>
  <c r="D31"/>
  <c r="E31" s="1"/>
  <c r="H30"/>
  <c r="E30"/>
  <c r="D30"/>
  <c r="H29"/>
  <c r="D29"/>
  <c r="E29" s="1"/>
  <c r="H28"/>
  <c r="E28"/>
  <c r="D28"/>
  <c r="H27"/>
  <c r="D27"/>
  <c r="E27" s="1"/>
  <c r="H26"/>
  <c r="E26"/>
  <c r="D26"/>
  <c r="H25"/>
  <c r="D25"/>
  <c r="E25" s="1"/>
  <c r="H24"/>
  <c r="E24"/>
  <c r="D24"/>
  <c r="H23"/>
  <c r="D23"/>
  <c r="E23" s="1"/>
  <c r="H22"/>
  <c r="E22"/>
  <c r="D22"/>
  <c r="H21"/>
  <c r="D21"/>
  <c r="E21" s="1"/>
  <c r="H20"/>
  <c r="E20"/>
  <c r="D20"/>
  <c r="H19"/>
  <c r="D19"/>
  <c r="E19" s="1"/>
  <c r="H18"/>
  <c r="D18"/>
  <c r="E18" s="1"/>
  <c r="H17"/>
  <c r="D17"/>
  <c r="E17" s="1"/>
  <c r="H16"/>
  <c r="D16"/>
  <c r="E16" s="1"/>
  <c r="H15"/>
  <c r="E15"/>
  <c r="D15"/>
  <c r="H14"/>
  <c r="D14"/>
  <c r="E14" s="1"/>
  <c r="H13"/>
  <c r="D13"/>
  <c r="E13" s="1"/>
  <c r="H12"/>
  <c r="D12"/>
  <c r="E12" s="1"/>
  <c r="D11"/>
  <c r="C11"/>
  <c r="H11" s="1"/>
  <c r="J11" s="1"/>
  <c r="H10"/>
  <c r="D10"/>
  <c r="E10" s="1"/>
  <c r="H9"/>
  <c r="E9"/>
  <c r="D9"/>
  <c r="H8"/>
  <c r="D8"/>
  <c r="E8" s="1"/>
  <c r="H7"/>
  <c r="E7"/>
  <c r="D7"/>
  <c r="H6"/>
  <c r="D6"/>
  <c r="E6" s="1"/>
  <c r="E4" s="1"/>
  <c r="H5"/>
  <c r="E5"/>
  <c r="D5"/>
  <c r="D4"/>
  <c r="C4"/>
  <c r="H4" s="1"/>
  <c r="J4" s="1"/>
  <c r="D3"/>
  <c r="D2" s="1"/>
  <c r="C544" i="38"/>
  <c r="C416"/>
  <c r="C344"/>
  <c r="H259" i="39" l="1"/>
  <c r="J259" s="1"/>
  <c r="E160"/>
  <c r="E153" s="1"/>
  <c r="E152" s="1"/>
  <c r="E185"/>
  <c r="E184" s="1"/>
  <c r="E189"/>
  <c r="E188" s="1"/>
  <c r="E315"/>
  <c r="E429"/>
  <c r="E743"/>
  <c r="E751"/>
  <c r="E750" s="1"/>
  <c r="E11"/>
  <c r="E38"/>
  <c r="E140"/>
  <c r="E146"/>
  <c r="E149"/>
  <c r="E179"/>
  <c r="E207"/>
  <c r="E216"/>
  <c r="E223"/>
  <c r="E222" s="1"/>
  <c r="E504"/>
  <c r="E595"/>
  <c r="E561" s="1"/>
  <c r="E610"/>
  <c r="E772"/>
  <c r="E771" s="1"/>
  <c r="H726"/>
  <c r="J726" s="1"/>
  <c r="C725"/>
  <c r="H725" s="1"/>
  <c r="J725" s="1"/>
  <c r="E67"/>
  <c r="E215"/>
  <c r="E362"/>
  <c r="E463"/>
  <c r="E468"/>
  <c r="E509"/>
  <c r="E528"/>
  <c r="E552"/>
  <c r="E551" s="1"/>
  <c r="E550" s="1"/>
  <c r="E599"/>
  <c r="E603"/>
  <c r="E653"/>
  <c r="E645" s="1"/>
  <c r="E700"/>
  <c r="E768"/>
  <c r="E767" s="1"/>
  <c r="H178"/>
  <c r="J178" s="1"/>
  <c r="C177"/>
  <c r="H177" s="1"/>
  <c r="J177" s="1"/>
  <c r="E3"/>
  <c r="E2" s="1"/>
  <c r="E135"/>
  <c r="E115" s="1"/>
  <c r="E265"/>
  <c r="E263" s="1"/>
  <c r="E373"/>
  <c r="E340" s="1"/>
  <c r="E339" s="1"/>
  <c r="E444"/>
  <c r="E484"/>
  <c r="E483" s="1"/>
  <c r="E538"/>
  <c r="E628"/>
  <c r="E694"/>
  <c r="E718"/>
  <c r="E717" s="1"/>
  <c r="E716" s="1"/>
  <c r="E722"/>
  <c r="E734"/>
  <c r="E733" s="1"/>
  <c r="E726" s="1"/>
  <c r="E725" s="1"/>
  <c r="D117"/>
  <c r="D123"/>
  <c r="C163"/>
  <c r="H163" s="1"/>
  <c r="J163" s="1"/>
  <c r="D167"/>
  <c r="E205"/>
  <c r="E204" s="1"/>
  <c r="E203" s="1"/>
  <c r="D207"/>
  <c r="D203" s="1"/>
  <c r="D474"/>
  <c r="D444" s="1"/>
  <c r="D642"/>
  <c r="D700"/>
  <c r="E740"/>
  <c r="E739" s="1"/>
  <c r="D768"/>
  <c r="D767" s="1"/>
  <c r="E778"/>
  <c r="E777" s="1"/>
  <c r="C3"/>
  <c r="D189"/>
  <c r="D188" s="1"/>
  <c r="D178" s="1"/>
  <c r="D177" s="1"/>
  <c r="H263"/>
  <c r="D296"/>
  <c r="D302"/>
  <c r="D308"/>
  <c r="D328"/>
  <c r="D314" s="1"/>
  <c r="E334"/>
  <c r="E331" s="1"/>
  <c r="D412"/>
  <c r="D422"/>
  <c r="D486"/>
  <c r="D491"/>
  <c r="D497"/>
  <c r="D547"/>
  <c r="C560"/>
  <c r="D595"/>
  <c r="D610"/>
  <c r="D628"/>
  <c r="D671"/>
  <c r="D645" s="1"/>
  <c r="D751"/>
  <c r="D750" s="1"/>
  <c r="D120"/>
  <c r="C135"/>
  <c r="H135" s="1"/>
  <c r="J135" s="1"/>
  <c r="D164"/>
  <c r="D163" s="1"/>
  <c r="D152" s="1"/>
  <c r="D239"/>
  <c r="D238" s="1"/>
  <c r="D244"/>
  <c r="D243" s="1"/>
  <c r="C483"/>
  <c r="H483" s="1"/>
  <c r="J483" s="1"/>
  <c r="D744"/>
  <c r="D743" s="1"/>
  <c r="D726" s="1"/>
  <c r="D725" s="1"/>
  <c r="C67"/>
  <c r="H67" s="1"/>
  <c r="J67" s="1"/>
  <c r="C115"/>
  <c r="D289"/>
  <c r="D263" s="1"/>
  <c r="D259" s="1"/>
  <c r="C339"/>
  <c r="H339" s="1"/>
  <c r="J339" s="1"/>
  <c r="D368"/>
  <c r="D373"/>
  <c r="D388"/>
  <c r="D399"/>
  <c r="D404"/>
  <c r="D409"/>
  <c r="D429"/>
  <c r="D494"/>
  <c r="D504"/>
  <c r="D509"/>
  <c r="D529"/>
  <c r="D528" s="1"/>
  <c r="D544"/>
  <c r="D538" s="1"/>
  <c r="C550"/>
  <c r="H550" s="1"/>
  <c r="J550" s="1"/>
  <c r="D556"/>
  <c r="D551" s="1"/>
  <c r="D550" s="1"/>
  <c r="D577"/>
  <c r="D561" s="1"/>
  <c r="D560" s="1"/>
  <c r="D587"/>
  <c r="D592"/>
  <c r="D778" i="38"/>
  <c r="D777" s="1"/>
  <c r="C777"/>
  <c r="D776"/>
  <c r="E776" s="1"/>
  <c r="E775"/>
  <c r="D775"/>
  <c r="D774"/>
  <c r="E774" s="1"/>
  <c r="D773"/>
  <c r="D772" s="1"/>
  <c r="D771" s="1"/>
  <c r="C772"/>
  <c r="C771" s="1"/>
  <c r="E770"/>
  <c r="D770"/>
  <c r="E769"/>
  <c r="E768" s="1"/>
  <c r="E767" s="1"/>
  <c r="D769"/>
  <c r="D768" s="1"/>
  <c r="D767" s="1"/>
  <c r="C768"/>
  <c r="C767" s="1"/>
  <c r="D766"/>
  <c r="D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E742" s="1"/>
  <c r="E741" s="1"/>
  <c r="C741"/>
  <c r="D740"/>
  <c r="D739" s="1"/>
  <c r="C739"/>
  <c r="D738"/>
  <c r="E738" s="1"/>
  <c r="D737"/>
  <c r="E737" s="1"/>
  <c r="E736"/>
  <c r="D736"/>
  <c r="D735"/>
  <c r="C734"/>
  <c r="C733" s="1"/>
  <c r="E732"/>
  <c r="E731" s="1"/>
  <c r="E730" s="1"/>
  <c r="D732"/>
  <c r="D731"/>
  <c r="D730" s="1"/>
  <c r="C731"/>
  <c r="C730" s="1"/>
  <c r="D729"/>
  <c r="D728"/>
  <c r="E728" s="1"/>
  <c r="C727"/>
  <c r="H724"/>
  <c r="D724"/>
  <c r="E724" s="1"/>
  <c r="H723"/>
  <c r="D723"/>
  <c r="E723" s="1"/>
  <c r="C722"/>
  <c r="H722" s="1"/>
  <c r="H721"/>
  <c r="E721"/>
  <c r="D721"/>
  <c r="H720"/>
  <c r="D720"/>
  <c r="E720" s="1"/>
  <c r="H719"/>
  <c r="D719"/>
  <c r="E719" s="1"/>
  <c r="C718"/>
  <c r="C717" s="1"/>
  <c r="H717" s="1"/>
  <c r="J717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E695"/>
  <c r="D695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E680"/>
  <c r="D680"/>
  <c r="D679"/>
  <c r="C679"/>
  <c r="H679" s="1"/>
  <c r="H678"/>
  <c r="D678"/>
  <c r="E678" s="1"/>
  <c r="H677"/>
  <c r="D677"/>
  <c r="D676" s="1"/>
  <c r="C676"/>
  <c r="H676" s="1"/>
  <c r="H675"/>
  <c r="D675"/>
  <c r="E675" s="1"/>
  <c r="H674"/>
  <c r="E674"/>
  <c r="D674"/>
  <c r="H673"/>
  <c r="D673"/>
  <c r="H672"/>
  <c r="D672"/>
  <c r="E672" s="1"/>
  <c r="H671"/>
  <c r="C67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E664"/>
  <c r="D664"/>
  <c r="H663"/>
  <c r="D663"/>
  <c r="H662"/>
  <c r="D662"/>
  <c r="E662" s="1"/>
  <c r="C661"/>
  <c r="H661" s="1"/>
  <c r="H660"/>
  <c r="D660"/>
  <c r="E660" s="1"/>
  <c r="H659"/>
  <c r="E659"/>
  <c r="D659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E596"/>
  <c r="D596"/>
  <c r="C595"/>
  <c r="H595" s="1"/>
  <c r="H594"/>
  <c r="D594"/>
  <c r="E594" s="1"/>
  <c r="H593"/>
  <c r="D593"/>
  <c r="D592" s="1"/>
  <c r="C592"/>
  <c r="H592" s="1"/>
  <c r="H591"/>
  <c r="D591"/>
  <c r="E591" s="1"/>
  <c r="H590"/>
  <c r="E590"/>
  <c r="D590"/>
  <c r="H589"/>
  <c r="D589"/>
  <c r="E589" s="1"/>
  <c r="H588"/>
  <c r="D588"/>
  <c r="C587"/>
  <c r="H587" s="1"/>
  <c r="H586"/>
  <c r="D586"/>
  <c r="E586" s="1"/>
  <c r="H585"/>
  <c r="D585"/>
  <c r="E585" s="1"/>
  <c r="H584"/>
  <c r="D584"/>
  <c r="E584" s="1"/>
  <c r="H583"/>
  <c r="E583"/>
  <c r="D583"/>
  <c r="H582"/>
  <c r="D582"/>
  <c r="E582" s="1"/>
  <c r="C581"/>
  <c r="H581" s="1"/>
  <c r="H580"/>
  <c r="E580"/>
  <c r="D580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E573"/>
  <c r="D573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H562"/>
  <c r="H558"/>
  <c r="D558"/>
  <c r="E558" s="1"/>
  <c r="H557"/>
  <c r="D557"/>
  <c r="E557" s="1"/>
  <c r="D556"/>
  <c r="C556"/>
  <c r="H556" s="1"/>
  <c r="H555"/>
  <c r="D555"/>
  <c r="E555" s="1"/>
  <c r="H554"/>
  <c r="D554"/>
  <c r="E554" s="1"/>
  <c r="H553"/>
  <c r="D553"/>
  <c r="E553" s="1"/>
  <c r="E552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H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D529" s="1"/>
  <c r="C529"/>
  <c r="H529" s="1"/>
  <c r="H527"/>
  <c r="D527"/>
  <c r="E527" s="1"/>
  <c r="H526"/>
  <c r="E526"/>
  <c r="D526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E519"/>
  <c r="D519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E512"/>
  <c r="D512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C504"/>
  <c r="H504" s="1"/>
  <c r="H503"/>
  <c r="D503"/>
  <c r="E503" s="1"/>
  <c r="H502"/>
  <c r="D502"/>
  <c r="E502" s="1"/>
  <c r="H501"/>
  <c r="D501"/>
  <c r="E501" s="1"/>
  <c r="H500"/>
  <c r="E500"/>
  <c r="D500"/>
  <c r="H499"/>
  <c r="D499"/>
  <c r="E499" s="1"/>
  <c r="H498"/>
  <c r="D498"/>
  <c r="E498" s="1"/>
  <c r="H497"/>
  <c r="C497"/>
  <c r="H496"/>
  <c r="D496"/>
  <c r="E496" s="1"/>
  <c r="H495"/>
  <c r="D495"/>
  <c r="E495" s="1"/>
  <c r="D494"/>
  <c r="C494"/>
  <c r="H494" s="1"/>
  <c r="H493"/>
  <c r="D493"/>
  <c r="E493" s="1"/>
  <c r="H492"/>
  <c r="D492"/>
  <c r="E492" s="1"/>
  <c r="D491"/>
  <c r="C491"/>
  <c r="H491" s="1"/>
  <c r="H490"/>
  <c r="D490"/>
  <c r="E490" s="1"/>
  <c r="H489"/>
  <c r="D489"/>
  <c r="E489" s="1"/>
  <c r="H488"/>
  <c r="D488"/>
  <c r="E488" s="1"/>
  <c r="H487"/>
  <c r="D487"/>
  <c r="D486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H463"/>
  <c r="H462"/>
  <c r="D462"/>
  <c r="E462" s="1"/>
  <c r="H461"/>
  <c r="E461"/>
  <c r="D461"/>
  <c r="H460"/>
  <c r="D460"/>
  <c r="E460" s="1"/>
  <c r="C459"/>
  <c r="H459" s="1"/>
  <c r="H458"/>
  <c r="E458"/>
  <c r="D458"/>
  <c r="H457"/>
  <c r="D457"/>
  <c r="E457" s="1"/>
  <c r="H456"/>
  <c r="D456"/>
  <c r="E456" s="1"/>
  <c r="D455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H416"/>
  <c r="H415"/>
  <c r="D415"/>
  <c r="E415" s="1"/>
  <c r="H414"/>
  <c r="D414"/>
  <c r="E414" s="1"/>
  <c r="H413"/>
  <c r="D413"/>
  <c r="C412"/>
  <c r="H412" s="1"/>
  <c r="H411"/>
  <c r="D411"/>
  <c r="E411" s="1"/>
  <c r="H410"/>
  <c r="D410"/>
  <c r="H409"/>
  <c r="H408"/>
  <c r="D408"/>
  <c r="E408" s="1"/>
  <c r="H407"/>
  <c r="D407"/>
  <c r="E407" s="1"/>
  <c r="H406"/>
  <c r="D406"/>
  <c r="E406" s="1"/>
  <c r="H405"/>
  <c r="D405"/>
  <c r="D404" s="1"/>
  <c r="C404"/>
  <c r="H404" s="1"/>
  <c r="H403"/>
  <c r="D403"/>
  <c r="E403" s="1"/>
  <c r="H402"/>
  <c r="E402"/>
  <c r="D402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E395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H378"/>
  <c r="H377"/>
  <c r="D377"/>
  <c r="E377" s="1"/>
  <c r="H376"/>
  <c r="D376"/>
  <c r="E376" s="1"/>
  <c r="H375"/>
  <c r="D375"/>
  <c r="E375" s="1"/>
  <c r="H374"/>
  <c r="D374"/>
  <c r="H373"/>
  <c r="H372"/>
  <c r="D372"/>
  <c r="E372" s="1"/>
  <c r="H371"/>
  <c r="D371"/>
  <c r="E371" s="1"/>
  <c r="H370"/>
  <c r="D370"/>
  <c r="E370" s="1"/>
  <c r="H369"/>
  <c r="E369"/>
  <c r="D369"/>
  <c r="D368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H350"/>
  <c r="D350"/>
  <c r="E350" s="1"/>
  <c r="H349"/>
  <c r="D349"/>
  <c r="E349" s="1"/>
  <c r="H348"/>
  <c r="H347"/>
  <c r="D347"/>
  <c r="E347" s="1"/>
  <c r="H346"/>
  <c r="D346"/>
  <c r="E346" s="1"/>
  <c r="H345"/>
  <c r="D345"/>
  <c r="E345" s="1"/>
  <c r="H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E317"/>
  <c r="D317"/>
  <c r="H316"/>
  <c r="D316"/>
  <c r="E316" s="1"/>
  <c r="C315"/>
  <c r="H313"/>
  <c r="D313"/>
  <c r="E313" s="1"/>
  <c r="H312"/>
  <c r="D312"/>
  <c r="E312" s="1"/>
  <c r="H311"/>
  <c r="E311"/>
  <c r="D311"/>
  <c r="H310"/>
  <c r="D310"/>
  <c r="E310" s="1"/>
  <c r="H309"/>
  <c r="D309"/>
  <c r="E309" s="1"/>
  <c r="C308"/>
  <c r="H308" s="1"/>
  <c r="H307"/>
  <c r="D307"/>
  <c r="E307" s="1"/>
  <c r="H306"/>
  <c r="D306"/>
  <c r="D305" s="1"/>
  <c r="C305"/>
  <c r="H305" s="1"/>
  <c r="H304"/>
  <c r="D304"/>
  <c r="E304" s="1"/>
  <c r="H303"/>
  <c r="D303"/>
  <c r="D302" s="1"/>
  <c r="C302"/>
  <c r="H302" s="1"/>
  <c r="H301"/>
  <c r="D301"/>
  <c r="E301" s="1"/>
  <c r="H300"/>
  <c r="E300"/>
  <c r="D300"/>
  <c r="H299"/>
  <c r="D299"/>
  <c r="E299" s="1"/>
  <c r="C298"/>
  <c r="H298" s="1"/>
  <c r="H297"/>
  <c r="D297"/>
  <c r="D296" s="1"/>
  <c r="C296"/>
  <c r="H296" s="1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E287"/>
  <c r="D287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E239" s="1"/>
  <c r="E238" s="1"/>
  <c r="C239"/>
  <c r="C238" s="1"/>
  <c r="D237"/>
  <c r="C236"/>
  <c r="C235" s="1"/>
  <c r="E234"/>
  <c r="E233" s="1"/>
  <c r="D234"/>
  <c r="D233" s="1"/>
  <c r="C233"/>
  <c r="D232"/>
  <c r="E232" s="1"/>
  <c r="D231"/>
  <c r="E231" s="1"/>
  <c r="E229" s="1"/>
  <c r="D230"/>
  <c r="E230" s="1"/>
  <c r="C229"/>
  <c r="C228" s="1"/>
  <c r="D227"/>
  <c r="E227" s="1"/>
  <c r="D226"/>
  <c r="E226" s="1"/>
  <c r="D225"/>
  <c r="D224"/>
  <c r="E224" s="1"/>
  <c r="C223"/>
  <c r="C222"/>
  <c r="D221"/>
  <c r="C220"/>
  <c r="D219"/>
  <c r="E219" s="1"/>
  <c r="D218"/>
  <c r="E218" s="1"/>
  <c r="D217"/>
  <c r="E217" s="1"/>
  <c r="C216"/>
  <c r="E214"/>
  <c r="E213" s="1"/>
  <c r="D214"/>
  <c r="D213" s="1"/>
  <c r="C213"/>
  <c r="D212"/>
  <c r="D211" s="1"/>
  <c r="C211"/>
  <c r="D210"/>
  <c r="E210" s="1"/>
  <c r="D209"/>
  <c r="E209" s="1"/>
  <c r="D208"/>
  <c r="E208" s="1"/>
  <c r="C207"/>
  <c r="D206"/>
  <c r="E206" s="1"/>
  <c r="D205"/>
  <c r="C204"/>
  <c r="C203" s="1"/>
  <c r="D202"/>
  <c r="E202" s="1"/>
  <c r="E201" s="1"/>
  <c r="E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E190" s="1"/>
  <c r="C189"/>
  <c r="C188" s="1"/>
  <c r="D187"/>
  <c r="E187" s="1"/>
  <c r="D186"/>
  <c r="C185"/>
  <c r="C184" s="1"/>
  <c r="D183"/>
  <c r="D182" s="1"/>
  <c r="C182"/>
  <c r="D181"/>
  <c r="D180" s="1"/>
  <c r="C180"/>
  <c r="C179" s="1"/>
  <c r="H176"/>
  <c r="D176"/>
  <c r="E176" s="1"/>
  <c r="H175"/>
  <c r="E175"/>
  <c r="D175"/>
  <c r="H174"/>
  <c r="C174"/>
  <c r="H173"/>
  <c r="D173"/>
  <c r="E173" s="1"/>
  <c r="H172"/>
  <c r="D172"/>
  <c r="D171" s="1"/>
  <c r="C171"/>
  <c r="C170" s="1"/>
  <c r="H170" s="1"/>
  <c r="J170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D160" s="1"/>
  <c r="C160"/>
  <c r="H160" s="1"/>
  <c r="H159"/>
  <c r="D159"/>
  <c r="E159" s="1"/>
  <c r="H158"/>
  <c r="D158"/>
  <c r="D157" s="1"/>
  <c r="C157"/>
  <c r="H157" s="1"/>
  <c r="H156"/>
  <c r="D156"/>
  <c r="E156" s="1"/>
  <c r="H155"/>
  <c r="D155"/>
  <c r="C154"/>
  <c r="H154" s="1"/>
  <c r="H151"/>
  <c r="D151"/>
  <c r="E151" s="1"/>
  <c r="H150"/>
  <c r="D150"/>
  <c r="E150" s="1"/>
  <c r="E149" s="1"/>
  <c r="C149"/>
  <c r="H149" s="1"/>
  <c r="H148"/>
  <c r="D148"/>
  <c r="E148" s="1"/>
  <c r="H147"/>
  <c r="D147"/>
  <c r="E147" s="1"/>
  <c r="E146" s="1"/>
  <c r="C146"/>
  <c r="H146" s="1"/>
  <c r="H145"/>
  <c r="D145"/>
  <c r="E145" s="1"/>
  <c r="H144"/>
  <c r="D144"/>
  <c r="E144" s="1"/>
  <c r="E143" s="1"/>
  <c r="C143"/>
  <c r="H143" s="1"/>
  <c r="H142"/>
  <c r="D142"/>
  <c r="E142" s="1"/>
  <c r="H141"/>
  <c r="D141"/>
  <c r="E141" s="1"/>
  <c r="E140" s="1"/>
  <c r="C140"/>
  <c r="H140" s="1"/>
  <c r="H139"/>
  <c r="D139"/>
  <c r="E139" s="1"/>
  <c r="H138"/>
  <c r="D138"/>
  <c r="E138" s="1"/>
  <c r="H137"/>
  <c r="D137"/>
  <c r="C136"/>
  <c r="H134"/>
  <c r="D134"/>
  <c r="E134" s="1"/>
  <c r="H133"/>
  <c r="D133"/>
  <c r="E133" s="1"/>
  <c r="E132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H126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D118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E108"/>
  <c r="D108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E96"/>
  <c r="D96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E66"/>
  <c r="D66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E20"/>
  <c r="D20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C4"/>
  <c r="H4" s="1"/>
  <c r="J4" s="1"/>
  <c r="E560" i="39" l="1"/>
  <c r="E559" s="1"/>
  <c r="H115"/>
  <c r="J115" s="1"/>
  <c r="H3"/>
  <c r="J3" s="1"/>
  <c r="C2"/>
  <c r="E314"/>
  <c r="E259" s="1"/>
  <c r="E258" s="1"/>
  <c r="E257" s="1"/>
  <c r="D340"/>
  <c r="D339" s="1"/>
  <c r="D258" s="1"/>
  <c r="D257" s="1"/>
  <c r="C152"/>
  <c r="H152" s="1"/>
  <c r="J152" s="1"/>
  <c r="C258"/>
  <c r="H560"/>
  <c r="J560" s="1"/>
  <c r="C559"/>
  <c r="H559" s="1"/>
  <c r="J559" s="1"/>
  <c r="D559"/>
  <c r="D484"/>
  <c r="D483" s="1"/>
  <c r="D116"/>
  <c r="D115" s="1"/>
  <c r="D114" s="1"/>
  <c r="E178"/>
  <c r="E177" s="1"/>
  <c r="E114" s="1"/>
  <c r="E244" i="38"/>
  <c r="E243" s="1"/>
  <c r="H171"/>
  <c r="D174"/>
  <c r="E405"/>
  <c r="E404" s="1"/>
  <c r="E530"/>
  <c r="E529" s="1"/>
  <c r="C538"/>
  <c r="H538" s="1"/>
  <c r="D544"/>
  <c r="E593"/>
  <c r="E677"/>
  <c r="E676" s="1"/>
  <c r="D718"/>
  <c r="D741"/>
  <c r="E745"/>
  <c r="E744" s="1"/>
  <c r="E743" s="1"/>
  <c r="D761"/>
  <c r="D760" s="1"/>
  <c r="D244"/>
  <c r="D243" s="1"/>
  <c r="E172"/>
  <c r="D185"/>
  <c r="D184" s="1"/>
  <c r="C215"/>
  <c r="E216"/>
  <c r="D239"/>
  <c r="D238" s="1"/>
  <c r="D250"/>
  <c r="D260"/>
  <c r="D325"/>
  <c r="D399"/>
  <c r="D610"/>
  <c r="C743"/>
  <c r="D751"/>
  <c r="E766"/>
  <c r="E765" s="1"/>
  <c r="E773"/>
  <c r="E362"/>
  <c r="D378"/>
  <c r="D547"/>
  <c r="D497"/>
  <c r="D484" s="1"/>
  <c r="C484"/>
  <c r="H484" s="1"/>
  <c r="D331"/>
  <c r="D328"/>
  <c r="E306"/>
  <c r="E305" s="1"/>
  <c r="E303"/>
  <c r="E302" s="1"/>
  <c r="D154"/>
  <c r="D153" s="1"/>
  <c r="C153"/>
  <c r="H153" s="1"/>
  <c r="J153" s="1"/>
  <c r="C67"/>
  <c r="H67" s="1"/>
  <c r="J67" s="1"/>
  <c r="C3"/>
  <c r="H3" s="1"/>
  <c r="J3" s="1"/>
  <c r="E207"/>
  <c r="D170"/>
  <c r="D207"/>
  <c r="D38"/>
  <c r="D140"/>
  <c r="D143"/>
  <c r="D146"/>
  <c r="D149"/>
  <c r="E155"/>
  <c r="E154" s="1"/>
  <c r="E158"/>
  <c r="E157" s="1"/>
  <c r="E161"/>
  <c r="E160" s="1"/>
  <c r="E181"/>
  <c r="E180" s="1"/>
  <c r="E194"/>
  <c r="E193" s="1"/>
  <c r="D201"/>
  <c r="D200" s="1"/>
  <c r="D204"/>
  <c r="D203" s="1"/>
  <c r="D216"/>
  <c r="E221"/>
  <c r="E220" s="1"/>
  <c r="E215" s="1"/>
  <c r="D220"/>
  <c r="D215" s="1"/>
  <c r="E225"/>
  <c r="E223" s="1"/>
  <c r="E222" s="1"/>
  <c r="D223"/>
  <c r="D222" s="1"/>
  <c r="E522"/>
  <c r="E569"/>
  <c r="D577"/>
  <c r="E578"/>
  <c r="E577" s="1"/>
  <c r="D587"/>
  <c r="E588"/>
  <c r="E587" s="1"/>
  <c r="D628"/>
  <c r="D734"/>
  <c r="D733" s="1"/>
  <c r="E735"/>
  <c r="E734" s="1"/>
  <c r="E733" s="1"/>
  <c r="E68"/>
  <c r="E167"/>
  <c r="E228"/>
  <c r="E292"/>
  <c r="E289" s="1"/>
  <c r="D289"/>
  <c r="D68"/>
  <c r="E164"/>
  <c r="D189"/>
  <c r="D229"/>
  <c r="D228" s="1"/>
  <c r="H315"/>
  <c r="C314"/>
  <c r="H314" s="1"/>
  <c r="E351"/>
  <c r="E348" s="1"/>
  <c r="D348"/>
  <c r="D409"/>
  <c r="E410"/>
  <c r="E409" s="1"/>
  <c r="D422"/>
  <c r="E423"/>
  <c r="E422" s="1"/>
  <c r="D450"/>
  <c r="E477"/>
  <c r="D603"/>
  <c r="E604"/>
  <c r="E603" s="1"/>
  <c r="E663"/>
  <c r="D661"/>
  <c r="E689"/>
  <c r="E687" s="1"/>
  <c r="D687"/>
  <c r="E729"/>
  <c r="D727"/>
  <c r="D445"/>
  <c r="E446"/>
  <c r="D4"/>
  <c r="D179"/>
  <c r="E189"/>
  <c r="E237"/>
  <c r="E236" s="1"/>
  <c r="E235" s="1"/>
  <c r="D236"/>
  <c r="D235" s="1"/>
  <c r="D353"/>
  <c r="E354"/>
  <c r="E353" s="1"/>
  <c r="D373"/>
  <c r="E374"/>
  <c r="E373" s="1"/>
  <c r="D412"/>
  <c r="E413"/>
  <c r="E412" s="1"/>
  <c r="D429"/>
  <c r="D504"/>
  <c r="E505"/>
  <c r="E562"/>
  <c r="D595"/>
  <c r="E673"/>
  <c r="E671" s="1"/>
  <c r="D671"/>
  <c r="D694"/>
  <c r="C726"/>
  <c r="H726" s="1"/>
  <c r="J726" s="1"/>
  <c r="E344"/>
  <c r="E416"/>
  <c r="E581"/>
  <c r="E638"/>
  <c r="H718"/>
  <c r="E297"/>
  <c r="E296" s="1"/>
  <c r="E379"/>
  <c r="E378" s="1"/>
  <c r="E382"/>
  <c r="E389"/>
  <c r="E388" s="1"/>
  <c r="E392"/>
  <c r="E451"/>
  <c r="E450" s="1"/>
  <c r="E474"/>
  <c r="E487"/>
  <c r="E547"/>
  <c r="E592"/>
  <c r="E595"/>
  <c r="E599"/>
  <c r="E642"/>
  <c r="E661"/>
  <c r="E665"/>
  <c r="D746"/>
  <c r="D743" s="1"/>
  <c r="E751"/>
  <c r="D756"/>
  <c r="D755" s="1"/>
  <c r="E459"/>
  <c r="D463"/>
  <c r="D468"/>
  <c r="E679"/>
  <c r="E718"/>
  <c r="E717" s="1"/>
  <c r="E716" s="1"/>
  <c r="E722"/>
  <c r="E727"/>
  <c r="E772"/>
  <c r="E771" s="1"/>
  <c r="E38"/>
  <c r="E11"/>
  <c r="E61"/>
  <c r="E97"/>
  <c r="E67" s="1"/>
  <c r="E121"/>
  <c r="E120" s="1"/>
  <c r="D120"/>
  <c r="E5"/>
  <c r="E4" s="1"/>
  <c r="D61"/>
  <c r="D126"/>
  <c r="D129"/>
  <c r="D132"/>
  <c r="E163"/>
  <c r="E171"/>
  <c r="E170" s="1"/>
  <c r="E174"/>
  <c r="C178"/>
  <c r="D188"/>
  <c r="E260"/>
  <c r="E265"/>
  <c r="E308"/>
  <c r="E325"/>
  <c r="E328"/>
  <c r="E331"/>
  <c r="E399"/>
  <c r="E429"/>
  <c r="E455"/>
  <c r="E491"/>
  <c r="E494"/>
  <c r="E497"/>
  <c r="E513"/>
  <c r="E509" s="1"/>
  <c r="E531"/>
  <c r="E528" s="1"/>
  <c r="E544"/>
  <c r="E538" s="1"/>
  <c r="E556"/>
  <c r="E551" s="1"/>
  <c r="E550" s="1"/>
  <c r="E610"/>
  <c r="E628"/>
  <c r="E683"/>
  <c r="E750"/>
  <c r="E756"/>
  <c r="E755" s="1"/>
  <c r="H117"/>
  <c r="C116"/>
  <c r="E124"/>
  <c r="E123" s="1"/>
  <c r="D123"/>
  <c r="E137"/>
  <c r="E136" s="1"/>
  <c r="E135" s="1"/>
  <c r="D136"/>
  <c r="D135" s="1"/>
  <c r="E126"/>
  <c r="E129"/>
  <c r="E486"/>
  <c r="D11"/>
  <c r="D97"/>
  <c r="D67" s="1"/>
  <c r="E250"/>
  <c r="E298"/>
  <c r="E315"/>
  <c r="E357"/>
  <c r="E445"/>
  <c r="E504"/>
  <c r="E646"/>
  <c r="E653"/>
  <c r="E700"/>
  <c r="E761"/>
  <c r="E760" s="1"/>
  <c r="E118"/>
  <c r="E117" s="1"/>
  <c r="D117"/>
  <c r="D116" s="1"/>
  <c r="H136"/>
  <c r="C135"/>
  <c r="H135" s="1"/>
  <c r="J135" s="1"/>
  <c r="D178"/>
  <c r="D177" s="1"/>
  <c r="E368"/>
  <c r="E616"/>
  <c r="E694"/>
  <c r="C163"/>
  <c r="H163" s="1"/>
  <c r="J163" s="1"/>
  <c r="D167"/>
  <c r="E183"/>
  <c r="E182" s="1"/>
  <c r="E179" s="1"/>
  <c r="E186"/>
  <c r="E185" s="1"/>
  <c r="E184" s="1"/>
  <c r="E196"/>
  <c r="E195" s="1"/>
  <c r="E188" s="1"/>
  <c r="E199"/>
  <c r="E198" s="1"/>
  <c r="E197" s="1"/>
  <c r="E205"/>
  <c r="E204" s="1"/>
  <c r="E212"/>
  <c r="E211" s="1"/>
  <c r="C263"/>
  <c r="D265"/>
  <c r="D344"/>
  <c r="D395"/>
  <c r="D416"/>
  <c r="D459"/>
  <c r="E465"/>
  <c r="E463" s="1"/>
  <c r="E470"/>
  <c r="E468" s="1"/>
  <c r="D47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D750"/>
  <c r="E778"/>
  <c r="E777" s="1"/>
  <c r="D308"/>
  <c r="D164"/>
  <c r="D298"/>
  <c r="D315"/>
  <c r="C340"/>
  <c r="D357"/>
  <c r="D362"/>
  <c r="D382"/>
  <c r="D392"/>
  <c r="C444"/>
  <c r="H444" s="1"/>
  <c r="D477"/>
  <c r="D513"/>
  <c r="D509" s="1"/>
  <c r="D522"/>
  <c r="D538"/>
  <c r="C551"/>
  <c r="D562"/>
  <c r="D581"/>
  <c r="D616"/>
  <c r="D638"/>
  <c r="C645"/>
  <c r="H645" s="1"/>
  <c r="J645" s="1"/>
  <c r="D653"/>
  <c r="D683"/>
  <c r="D778" i="37"/>
  <c r="D777" s="1"/>
  <c r="C777"/>
  <c r="D776"/>
  <c r="E776" s="1"/>
  <c r="D775"/>
  <c r="E775" s="1"/>
  <c r="D774"/>
  <c r="E774" s="1"/>
  <c r="D773"/>
  <c r="C772"/>
  <c r="C771"/>
  <c r="D770"/>
  <c r="E770" s="1"/>
  <c r="D769"/>
  <c r="E769" s="1"/>
  <c r="C768"/>
  <c r="C767"/>
  <c r="D766"/>
  <c r="E766" s="1"/>
  <c r="E765" s="1"/>
  <c r="C765"/>
  <c r="E764"/>
  <c r="D764"/>
  <c r="D763"/>
  <c r="E763" s="1"/>
  <c r="E762"/>
  <c r="E761" s="1"/>
  <c r="E760" s="1"/>
  <c r="D762"/>
  <c r="D761" s="1"/>
  <c r="D760" s="1"/>
  <c r="C761"/>
  <c r="C760" s="1"/>
  <c r="E759"/>
  <c r="D759"/>
  <c r="D758"/>
  <c r="E758" s="1"/>
  <c r="E757"/>
  <c r="D757"/>
  <c r="D756" s="1"/>
  <c r="D755" s="1"/>
  <c r="C756"/>
  <c r="C755" s="1"/>
  <c r="E754"/>
  <c r="D754"/>
  <c r="D753"/>
  <c r="E753" s="1"/>
  <c r="E751" s="1"/>
  <c r="E752"/>
  <c r="D752"/>
  <c r="D751" s="1"/>
  <c r="D750" s="1"/>
  <c r="C751"/>
  <c r="C750" s="1"/>
  <c r="E749"/>
  <c r="D749"/>
  <c r="D748"/>
  <c r="E748" s="1"/>
  <c r="E747"/>
  <c r="E746" s="1"/>
  <c r="D747"/>
  <c r="D746" s="1"/>
  <c r="C746"/>
  <c r="D745"/>
  <c r="D744" s="1"/>
  <c r="C744"/>
  <c r="C743" s="1"/>
  <c r="D742"/>
  <c r="E742" s="1"/>
  <c r="E741" s="1"/>
  <c r="D741"/>
  <c r="C741"/>
  <c r="D740"/>
  <c r="D739" s="1"/>
  <c r="C739"/>
  <c r="D738"/>
  <c r="E738" s="1"/>
  <c r="D737"/>
  <c r="E737" s="1"/>
  <c r="D736"/>
  <c r="E736" s="1"/>
  <c r="D735"/>
  <c r="E735" s="1"/>
  <c r="C734"/>
  <c r="C733"/>
  <c r="D732"/>
  <c r="E732" s="1"/>
  <c r="E731" s="1"/>
  <c r="E730" s="1"/>
  <c r="C731"/>
  <c r="C730"/>
  <c r="D729"/>
  <c r="E729" s="1"/>
  <c r="D728"/>
  <c r="C727"/>
  <c r="H724"/>
  <c r="D724"/>
  <c r="E724" s="1"/>
  <c r="H723"/>
  <c r="D723"/>
  <c r="D722" s="1"/>
  <c r="H722"/>
  <c r="C722"/>
  <c r="H721"/>
  <c r="D721"/>
  <c r="E721" s="1"/>
  <c r="H720"/>
  <c r="D720"/>
  <c r="E720" s="1"/>
  <c r="H719"/>
  <c r="D719"/>
  <c r="E719" s="1"/>
  <c r="C718"/>
  <c r="H718" s="1"/>
  <c r="H715"/>
  <c r="E715"/>
  <c r="D715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D700" s="1"/>
  <c r="C700"/>
  <c r="H700" s="1"/>
  <c r="H699"/>
  <c r="D699"/>
  <c r="E699" s="1"/>
  <c r="H698"/>
  <c r="E698"/>
  <c r="D698"/>
  <c r="H697"/>
  <c r="D697"/>
  <c r="E697" s="1"/>
  <c r="H696"/>
  <c r="E696"/>
  <c r="D696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E689"/>
  <c r="D689"/>
  <c r="H688"/>
  <c r="D688"/>
  <c r="E688" s="1"/>
  <c r="C687"/>
  <c r="H687" s="1"/>
  <c r="H686"/>
  <c r="D686"/>
  <c r="E686" s="1"/>
  <c r="H685"/>
  <c r="D685"/>
  <c r="E685" s="1"/>
  <c r="H684"/>
  <c r="E684"/>
  <c r="D684"/>
  <c r="D683" s="1"/>
  <c r="C683"/>
  <c r="H683" s="1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E673"/>
  <c r="D673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E666"/>
  <c r="D666"/>
  <c r="D665"/>
  <c r="C665"/>
  <c r="H665" s="1"/>
  <c r="H664"/>
  <c r="D664"/>
  <c r="E664" s="1"/>
  <c r="H663"/>
  <c r="E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E656"/>
  <c r="D656"/>
  <c r="H655"/>
  <c r="D655"/>
  <c r="E655" s="1"/>
  <c r="H654"/>
  <c r="D654"/>
  <c r="E654" s="1"/>
  <c r="H653"/>
  <c r="D653"/>
  <c r="C653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D646" s="1"/>
  <c r="C646"/>
  <c r="H646" s="1"/>
  <c r="H644"/>
  <c r="D644"/>
  <c r="E644" s="1"/>
  <c r="H643"/>
  <c r="D643"/>
  <c r="E643" s="1"/>
  <c r="D642"/>
  <c r="C642"/>
  <c r="H642" s="1"/>
  <c r="J642" s="1"/>
  <c r="H641"/>
  <c r="D641"/>
  <c r="E641" s="1"/>
  <c r="H640"/>
  <c r="E640"/>
  <c r="D640"/>
  <c r="H639"/>
  <c r="D639"/>
  <c r="E639" s="1"/>
  <c r="H638"/>
  <c r="J638" s="1"/>
  <c r="C638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E632"/>
  <c r="D632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E617"/>
  <c r="D617"/>
  <c r="D616"/>
  <c r="C616"/>
  <c r="H616" s="1"/>
  <c r="H615"/>
  <c r="D615"/>
  <c r="E615" s="1"/>
  <c r="H614"/>
  <c r="E614"/>
  <c r="D614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E607"/>
  <c r="D607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H600"/>
  <c r="E600"/>
  <c r="D600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E589"/>
  <c r="D589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E582"/>
  <c r="D582"/>
  <c r="D581"/>
  <c r="C581"/>
  <c r="H581" s="1"/>
  <c r="H580"/>
  <c r="D580"/>
  <c r="E580" s="1"/>
  <c r="H579"/>
  <c r="E579"/>
  <c r="D579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E572"/>
  <c r="D572"/>
  <c r="H571"/>
  <c r="D571"/>
  <c r="E571" s="1"/>
  <c r="H570"/>
  <c r="D570"/>
  <c r="E570" s="1"/>
  <c r="H569"/>
  <c r="D569"/>
  <c r="C569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E563"/>
  <c r="D563"/>
  <c r="D562" s="1"/>
  <c r="C562"/>
  <c r="H562" s="1"/>
  <c r="H558"/>
  <c r="D558"/>
  <c r="H557"/>
  <c r="D557"/>
  <c r="E557" s="1"/>
  <c r="H556"/>
  <c r="C556"/>
  <c r="H555"/>
  <c r="D555"/>
  <c r="E555" s="1"/>
  <c r="H554"/>
  <c r="E554"/>
  <c r="D554"/>
  <c r="H553"/>
  <c r="D553"/>
  <c r="C552"/>
  <c r="H549"/>
  <c r="D549"/>
  <c r="E549" s="1"/>
  <c r="H548"/>
  <c r="D548"/>
  <c r="E548" s="1"/>
  <c r="D547"/>
  <c r="C547"/>
  <c r="H547" s="1"/>
  <c r="J547" s="1"/>
  <c r="H546"/>
  <c r="D546"/>
  <c r="H545"/>
  <c r="E545"/>
  <c r="D545"/>
  <c r="C544"/>
  <c r="H544" s="1"/>
  <c r="H543"/>
  <c r="D543"/>
  <c r="E543" s="1"/>
  <c r="H542"/>
  <c r="E542"/>
  <c r="D542"/>
  <c r="H541"/>
  <c r="D541"/>
  <c r="E541" s="1"/>
  <c r="H540"/>
  <c r="E540"/>
  <c r="D540"/>
  <c r="H539"/>
  <c r="D539"/>
  <c r="E539" s="1"/>
  <c r="C538"/>
  <c r="H538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C531"/>
  <c r="H530"/>
  <c r="D530"/>
  <c r="D529" s="1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D497" s="1"/>
  <c r="H497"/>
  <c r="C497"/>
  <c r="H496"/>
  <c r="D496"/>
  <c r="H495"/>
  <c r="D495"/>
  <c r="E495" s="1"/>
  <c r="H494"/>
  <c r="C494"/>
  <c r="H493"/>
  <c r="D493"/>
  <c r="E493" s="1"/>
  <c r="H492"/>
  <c r="D492"/>
  <c r="E492" s="1"/>
  <c r="E491" s="1"/>
  <c r="H491"/>
  <c r="C491"/>
  <c r="H490"/>
  <c r="D490"/>
  <c r="E490" s="1"/>
  <c r="H489"/>
  <c r="D489"/>
  <c r="E489" s="1"/>
  <c r="H488"/>
  <c r="D488"/>
  <c r="E488" s="1"/>
  <c r="H487"/>
  <c r="D487"/>
  <c r="D486" s="1"/>
  <c r="H486"/>
  <c r="C486"/>
  <c r="C484" s="1"/>
  <c r="H485"/>
  <c r="D485"/>
  <c r="H482"/>
  <c r="H481"/>
  <c r="E481"/>
  <c r="D48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E458"/>
  <c r="D458"/>
  <c r="H457"/>
  <c r="D457"/>
  <c r="E457" s="1"/>
  <c r="H456"/>
  <c r="D456"/>
  <c r="E456" s="1"/>
  <c r="E455" s="1"/>
  <c r="H455"/>
  <c r="C455"/>
  <c r="H454"/>
  <c r="D454"/>
  <c r="E454" s="1"/>
  <c r="H453"/>
  <c r="D453"/>
  <c r="E453" s="1"/>
  <c r="H452"/>
  <c r="D452"/>
  <c r="E452" s="1"/>
  <c r="H451"/>
  <c r="D451"/>
  <c r="D450" s="1"/>
  <c r="H450"/>
  <c r="C450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E430"/>
  <c r="D430"/>
  <c r="C429"/>
  <c r="H429" s="1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D423"/>
  <c r="E423" s="1"/>
  <c r="E422" s="1"/>
  <c r="H422"/>
  <c r="C422"/>
  <c r="H421"/>
  <c r="D421"/>
  <c r="E421" s="1"/>
  <c r="H420"/>
  <c r="E420"/>
  <c r="D420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E406" s="1"/>
  <c r="H405"/>
  <c r="D405"/>
  <c r="E405" s="1"/>
  <c r="H404"/>
  <c r="C404"/>
  <c r="H403"/>
  <c r="D403"/>
  <c r="E403" s="1"/>
  <c r="H402"/>
  <c r="E402"/>
  <c r="D402"/>
  <c r="H401"/>
  <c r="D401"/>
  <c r="E401" s="1"/>
  <c r="H400"/>
  <c r="D400"/>
  <c r="E400" s="1"/>
  <c r="H399"/>
  <c r="C399"/>
  <c r="H398"/>
  <c r="D398"/>
  <c r="E398" s="1"/>
  <c r="H397"/>
  <c r="E397"/>
  <c r="D397"/>
  <c r="H396"/>
  <c r="D396"/>
  <c r="C395"/>
  <c r="H395" s="1"/>
  <c r="H394"/>
  <c r="D394"/>
  <c r="E394" s="1"/>
  <c r="H393"/>
  <c r="D393"/>
  <c r="C392"/>
  <c r="H392" s="1"/>
  <c r="H391"/>
  <c r="E391"/>
  <c r="D391"/>
  <c r="H390"/>
  <c r="D390"/>
  <c r="E390" s="1"/>
  <c r="H389"/>
  <c r="D389"/>
  <c r="E389" s="1"/>
  <c r="H388"/>
  <c r="C388"/>
  <c r="H387"/>
  <c r="D387"/>
  <c r="E387" s="1"/>
  <c r="H386"/>
  <c r="E386"/>
  <c r="D386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E379"/>
  <c r="D379"/>
  <c r="C378"/>
  <c r="H378" s="1"/>
  <c r="H377"/>
  <c r="D377"/>
  <c r="E377" s="1"/>
  <c r="H376"/>
  <c r="E376"/>
  <c r="D376"/>
  <c r="H375"/>
  <c r="D375"/>
  <c r="E375" s="1"/>
  <c r="H374"/>
  <c r="E374"/>
  <c r="E373" s="1"/>
  <c r="D374"/>
  <c r="D373"/>
  <c r="C373"/>
  <c r="H373" s="1"/>
  <c r="H372"/>
  <c r="D372"/>
  <c r="E372" s="1"/>
  <c r="H371"/>
  <c r="E371"/>
  <c r="D371"/>
  <c r="H370"/>
  <c r="D370"/>
  <c r="E370" s="1"/>
  <c r="H369"/>
  <c r="D369"/>
  <c r="E369" s="1"/>
  <c r="H368"/>
  <c r="C368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E361"/>
  <c r="D36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E354"/>
  <c r="D354"/>
  <c r="C353"/>
  <c r="H353" s="1"/>
  <c r="H352"/>
  <c r="D352"/>
  <c r="E352" s="1"/>
  <c r="H351"/>
  <c r="E351"/>
  <c r="D351"/>
  <c r="H350"/>
  <c r="D350"/>
  <c r="E350" s="1"/>
  <c r="H349"/>
  <c r="E349"/>
  <c r="D349"/>
  <c r="C348"/>
  <c r="H348" s="1"/>
  <c r="H347"/>
  <c r="D347"/>
  <c r="E347" s="1"/>
  <c r="H346"/>
  <c r="E346"/>
  <c r="D346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E332"/>
  <c r="D332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D305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H296"/>
  <c r="C296"/>
  <c r="H295"/>
  <c r="D295"/>
  <c r="E295" s="1"/>
  <c r="H294"/>
  <c r="E294"/>
  <c r="D294"/>
  <c r="H293"/>
  <c r="D293"/>
  <c r="E293" s="1"/>
  <c r="H292"/>
  <c r="D292"/>
  <c r="E292" s="1"/>
  <c r="H291"/>
  <c r="D291"/>
  <c r="E291" s="1"/>
  <c r="H290"/>
  <c r="E290"/>
  <c r="D290"/>
  <c r="D289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E269"/>
  <c r="D269"/>
  <c r="H268"/>
  <c r="D268"/>
  <c r="E268" s="1"/>
  <c r="H267"/>
  <c r="D267"/>
  <c r="H266"/>
  <c r="D266"/>
  <c r="E266" s="1"/>
  <c r="C265"/>
  <c r="H265" s="1"/>
  <c r="H264"/>
  <c r="E264"/>
  <c r="D264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D244"/>
  <c r="D243" s="1"/>
  <c r="C244"/>
  <c r="C243" s="1"/>
  <c r="E242"/>
  <c r="D242"/>
  <c r="D241"/>
  <c r="E241" s="1"/>
  <c r="E239" s="1"/>
  <c r="E238" s="1"/>
  <c r="E240"/>
  <c r="D240"/>
  <c r="C239"/>
  <c r="C238" s="1"/>
  <c r="E237"/>
  <c r="E236" s="1"/>
  <c r="E235" s="1"/>
  <c r="D237"/>
  <c r="D236" s="1"/>
  <c r="D235" s="1"/>
  <c r="C236"/>
  <c r="C235" s="1"/>
  <c r="E234"/>
  <c r="E233" s="1"/>
  <c r="D234"/>
  <c r="D233" s="1"/>
  <c r="C233"/>
  <c r="E232"/>
  <c r="D232"/>
  <c r="D231"/>
  <c r="E231" s="1"/>
  <c r="E230"/>
  <c r="D230"/>
  <c r="D229" s="1"/>
  <c r="D228" s="1"/>
  <c r="C229"/>
  <c r="C228"/>
  <c r="E227"/>
  <c r="D227"/>
  <c r="D226"/>
  <c r="E225"/>
  <c r="D225"/>
  <c r="D224"/>
  <c r="E224" s="1"/>
  <c r="C223"/>
  <c r="C222" s="1"/>
  <c r="D221"/>
  <c r="D220" s="1"/>
  <c r="C220"/>
  <c r="D219"/>
  <c r="E219" s="1"/>
  <c r="D218"/>
  <c r="E218" s="1"/>
  <c r="E217"/>
  <c r="D217"/>
  <c r="C216"/>
  <c r="C215" s="1"/>
  <c r="E214"/>
  <c r="E213" s="1"/>
  <c r="D214"/>
  <c r="D213"/>
  <c r="C213"/>
  <c r="C203" s="1"/>
  <c r="E212"/>
  <c r="E211" s="1"/>
  <c r="D212"/>
  <c r="D211"/>
  <c r="C211"/>
  <c r="D210"/>
  <c r="E210" s="1"/>
  <c r="D209"/>
  <c r="E209" s="1"/>
  <c r="D208"/>
  <c r="C207"/>
  <c r="D206"/>
  <c r="E206" s="1"/>
  <c r="E205"/>
  <c r="D205"/>
  <c r="C204"/>
  <c r="D202"/>
  <c r="D201" s="1"/>
  <c r="D200" s="1"/>
  <c r="C201"/>
  <c r="C200"/>
  <c r="D199"/>
  <c r="E199" s="1"/>
  <c r="E198" s="1"/>
  <c r="E197" s="1"/>
  <c r="D198"/>
  <c r="D197" s="1"/>
  <c r="C198"/>
  <c r="C197"/>
  <c r="D196"/>
  <c r="D195" s="1"/>
  <c r="C195"/>
  <c r="D194"/>
  <c r="D193" s="1"/>
  <c r="C193"/>
  <c r="D192"/>
  <c r="E192" s="1"/>
  <c r="D191"/>
  <c r="E191" s="1"/>
  <c r="D190"/>
  <c r="C189"/>
  <c r="C188" s="1"/>
  <c r="D187"/>
  <c r="E187" s="1"/>
  <c r="E186"/>
  <c r="D186"/>
  <c r="C185"/>
  <c r="C184" s="1"/>
  <c r="E183"/>
  <c r="E182" s="1"/>
  <c r="D183"/>
  <c r="D182"/>
  <c r="C182"/>
  <c r="D181"/>
  <c r="D180" s="1"/>
  <c r="C180"/>
  <c r="D179"/>
  <c r="C179"/>
  <c r="H176"/>
  <c r="E176"/>
  <c r="D176"/>
  <c r="H175"/>
  <c r="D175"/>
  <c r="E175" s="1"/>
  <c r="E174" s="1"/>
  <c r="C174"/>
  <c r="H174" s="1"/>
  <c r="H173"/>
  <c r="D173"/>
  <c r="E173" s="1"/>
  <c r="H172"/>
  <c r="D172"/>
  <c r="E172" s="1"/>
  <c r="C171"/>
  <c r="H171" s="1"/>
  <c r="C170"/>
  <c r="H170" s="1"/>
  <c r="J170" s="1"/>
  <c r="H169"/>
  <c r="D169"/>
  <c r="E169" s="1"/>
  <c r="H168"/>
  <c r="E168"/>
  <c r="E167" s="1"/>
  <c r="D168"/>
  <c r="H167"/>
  <c r="D167"/>
  <c r="C167"/>
  <c r="H166"/>
  <c r="D166"/>
  <c r="E166" s="1"/>
  <c r="H165"/>
  <c r="D165"/>
  <c r="C164"/>
  <c r="H162"/>
  <c r="D162"/>
  <c r="E162" s="1"/>
  <c r="H161"/>
  <c r="D161"/>
  <c r="E161" s="1"/>
  <c r="E160" s="1"/>
  <c r="H160"/>
  <c r="C160"/>
  <c r="H159"/>
  <c r="D159"/>
  <c r="E159" s="1"/>
  <c r="H158"/>
  <c r="E158"/>
  <c r="D158"/>
  <c r="D157"/>
  <c r="C157"/>
  <c r="H157" s="1"/>
  <c r="H156"/>
  <c r="D156"/>
  <c r="E156" s="1"/>
  <c r="H155"/>
  <c r="D155"/>
  <c r="E155" s="1"/>
  <c r="E154" s="1"/>
  <c r="H154"/>
  <c r="C154"/>
  <c r="C153"/>
  <c r="H151"/>
  <c r="D151"/>
  <c r="E151" s="1"/>
  <c r="H150"/>
  <c r="D150"/>
  <c r="E150" s="1"/>
  <c r="E149" s="1"/>
  <c r="C149"/>
  <c r="H149" s="1"/>
  <c r="H148"/>
  <c r="E148"/>
  <c r="D148"/>
  <c r="H147"/>
  <c r="D147"/>
  <c r="D146" s="1"/>
  <c r="C146"/>
  <c r="H146" s="1"/>
  <c r="H145"/>
  <c r="D145"/>
  <c r="E145" s="1"/>
  <c r="H144"/>
  <c r="D144"/>
  <c r="C143"/>
  <c r="H143" s="1"/>
  <c r="H142"/>
  <c r="E142"/>
  <c r="D142"/>
  <c r="H141"/>
  <c r="D141"/>
  <c r="D140" s="1"/>
  <c r="C140"/>
  <c r="H140" s="1"/>
  <c r="H139"/>
  <c r="D139"/>
  <c r="E139" s="1"/>
  <c r="H138"/>
  <c r="D138"/>
  <c r="E138" s="1"/>
  <c r="H137"/>
  <c r="E137"/>
  <c r="E136" s="1"/>
  <c r="D137"/>
  <c r="H136"/>
  <c r="C136"/>
  <c r="C135"/>
  <c r="H135" s="1"/>
  <c r="J135" s="1"/>
  <c r="H134"/>
  <c r="E134"/>
  <c r="D134"/>
  <c r="H133"/>
  <c r="D133"/>
  <c r="E133" s="1"/>
  <c r="E132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E120" s="1"/>
  <c r="H120"/>
  <c r="C120"/>
  <c r="H119"/>
  <c r="D119"/>
  <c r="E119" s="1"/>
  <c r="H118"/>
  <c r="E118"/>
  <c r="D118"/>
  <c r="D117"/>
  <c r="C117"/>
  <c r="H117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E79"/>
  <c r="D79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E63"/>
  <c r="D63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E27"/>
  <c r="D27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D1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C768"/>
  <c r="C767" s="1"/>
  <c r="D766"/>
  <c r="E766" s="1"/>
  <c r="E765" s="1"/>
  <c r="D765"/>
  <c r="C765"/>
  <c r="D764"/>
  <c r="E764" s="1"/>
  <c r="D763"/>
  <c r="E763" s="1"/>
  <c r="D762"/>
  <c r="D761" s="1"/>
  <c r="D760" s="1"/>
  <c r="C761"/>
  <c r="C760"/>
  <c r="D759"/>
  <c r="E759" s="1"/>
  <c r="D758"/>
  <c r="E758" s="1"/>
  <c r="D757"/>
  <c r="E757" s="1"/>
  <c r="C756"/>
  <c r="C755" s="1"/>
  <c r="D754"/>
  <c r="E754" s="1"/>
  <c r="D753"/>
  <c r="E753" s="1"/>
  <c r="D752"/>
  <c r="E752" s="1"/>
  <c r="D751"/>
  <c r="D750" s="1"/>
  <c r="C751"/>
  <c r="C750"/>
  <c r="D749"/>
  <c r="E749" s="1"/>
  <c r="D748"/>
  <c r="E748" s="1"/>
  <c r="D747"/>
  <c r="E747" s="1"/>
  <c r="E746" s="1"/>
  <c r="D746"/>
  <c r="C746"/>
  <c r="D745"/>
  <c r="D744" s="1"/>
  <c r="D743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C727"/>
  <c r="H724"/>
  <c r="D724"/>
  <c r="D722" s="1"/>
  <c r="H723"/>
  <c r="D723"/>
  <c r="E723" s="1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D687"/>
  <c r="C687"/>
  <c r="H687" s="1"/>
  <c r="H686"/>
  <c r="D686"/>
  <c r="E686" s="1"/>
  <c r="H685"/>
  <c r="D685"/>
  <c r="E685" s="1"/>
  <c r="H684"/>
  <c r="D684"/>
  <c r="E684" s="1"/>
  <c r="E683" s="1"/>
  <c r="D683"/>
  <c r="C683"/>
  <c r="H683" s="1"/>
  <c r="H682"/>
  <c r="D682"/>
  <c r="E682" s="1"/>
  <c r="H681"/>
  <c r="D681"/>
  <c r="E681" s="1"/>
  <c r="H680"/>
  <c r="D680"/>
  <c r="E680" s="1"/>
  <c r="E679" s="1"/>
  <c r="D679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E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D663"/>
  <c r="E663" s="1"/>
  <c r="H662"/>
  <c r="D662"/>
  <c r="E662" s="1"/>
  <c r="E661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E653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D638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D603"/>
  <c r="C603"/>
  <c r="H603" s="1"/>
  <c r="H602"/>
  <c r="D602"/>
  <c r="E602" s="1"/>
  <c r="H601"/>
  <c r="D601"/>
  <c r="E601" s="1"/>
  <c r="H600"/>
  <c r="D600"/>
  <c r="E600" s="1"/>
  <c r="D599"/>
  <c r="C599"/>
  <c r="H599" s="1"/>
  <c r="H598"/>
  <c r="D598"/>
  <c r="E598" s="1"/>
  <c r="H597"/>
  <c r="D597"/>
  <c r="E597" s="1"/>
  <c r="H596"/>
  <c r="D596"/>
  <c r="E596" s="1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D587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D581"/>
  <c r="C581"/>
  <c r="H581" s="1"/>
  <c r="H580"/>
  <c r="D580"/>
  <c r="E580" s="1"/>
  <c r="H579"/>
  <c r="D579"/>
  <c r="E579" s="1"/>
  <c r="H578"/>
  <c r="D578"/>
  <c r="E578" s="1"/>
  <c r="D577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D569"/>
  <c r="C569"/>
  <c r="H569" s="1"/>
  <c r="H568"/>
  <c r="D568"/>
  <c r="E568" s="1"/>
  <c r="H567"/>
  <c r="D567"/>
  <c r="E567" s="1"/>
  <c r="H566"/>
  <c r="D566"/>
  <c r="E566" s="1"/>
  <c r="H565"/>
  <c r="E565"/>
  <c r="D565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E553"/>
  <c r="D553"/>
  <c r="C552"/>
  <c r="H552" s="1"/>
  <c r="H549"/>
  <c r="D549"/>
  <c r="E549" s="1"/>
  <c r="H548"/>
  <c r="E548"/>
  <c r="E547" s="1"/>
  <c r="D548"/>
  <c r="D547"/>
  <c r="C547"/>
  <c r="H547" s="1"/>
  <c r="J547" s="1"/>
  <c r="H546"/>
  <c r="D546"/>
  <c r="E546" s="1"/>
  <c r="H545"/>
  <c r="D545"/>
  <c r="E545" s="1"/>
  <c r="D544"/>
  <c r="C544"/>
  <c r="C538" s="1"/>
  <c r="H538" s="1"/>
  <c r="H543"/>
  <c r="D543"/>
  <c r="E543" s="1"/>
  <c r="H542"/>
  <c r="D542"/>
  <c r="E542" s="1"/>
  <c r="H541"/>
  <c r="D541"/>
  <c r="D538" s="1"/>
  <c r="H540"/>
  <c r="D540"/>
  <c r="E540" s="1"/>
  <c r="H539"/>
  <c r="E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E532"/>
  <c r="D532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D522" s="1"/>
  <c r="C522"/>
  <c r="H522" s="1"/>
  <c r="H521"/>
  <c r="D521"/>
  <c r="E521" s="1"/>
  <c r="H520"/>
  <c r="D520"/>
  <c r="E520" s="1"/>
  <c r="H519"/>
  <c r="D519"/>
  <c r="E519" s="1"/>
  <c r="H518"/>
  <c r="E518"/>
  <c r="D518"/>
  <c r="H517"/>
  <c r="D517"/>
  <c r="E517" s="1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E508"/>
  <c r="D508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E501"/>
  <c r="D50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E488"/>
  <c r="D488"/>
  <c r="H487"/>
  <c r="D487"/>
  <c r="E487" s="1"/>
  <c r="C486"/>
  <c r="H486" s="1"/>
  <c r="H485"/>
  <c r="D485"/>
  <c r="E485" s="1"/>
  <c r="H482"/>
  <c r="H481"/>
  <c r="D481"/>
  <c r="E481" s="1"/>
  <c r="H480"/>
  <c r="E480"/>
  <c r="D480"/>
  <c r="H479"/>
  <c r="D479"/>
  <c r="E479" s="1"/>
  <c r="H478"/>
  <c r="D478"/>
  <c r="E478" s="1"/>
  <c r="H477"/>
  <c r="D477"/>
  <c r="C477"/>
  <c r="H476"/>
  <c r="D476"/>
  <c r="E476" s="1"/>
  <c r="H475"/>
  <c r="D475"/>
  <c r="E475" s="1"/>
  <c r="E474" s="1"/>
  <c r="H474"/>
  <c r="D474"/>
  <c r="C474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E467"/>
  <c r="D467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D459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C444"/>
  <c r="H444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E433"/>
  <c r="D433"/>
  <c r="H432"/>
  <c r="D432"/>
  <c r="E432" s="1"/>
  <c r="H431"/>
  <c r="D431"/>
  <c r="E431" s="1"/>
  <c r="H430"/>
  <c r="D430"/>
  <c r="E430" s="1"/>
  <c r="H429"/>
  <c r="C429"/>
  <c r="H428"/>
  <c r="D428"/>
  <c r="E428" s="1"/>
  <c r="H427"/>
  <c r="D427"/>
  <c r="E427" s="1"/>
  <c r="H426"/>
  <c r="D426"/>
  <c r="E426" s="1"/>
  <c r="H425"/>
  <c r="D425"/>
  <c r="E425" s="1"/>
  <c r="H424"/>
  <c r="E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H416"/>
  <c r="C416"/>
  <c r="H415"/>
  <c r="D415"/>
  <c r="E415" s="1"/>
  <c r="H414"/>
  <c r="E414"/>
  <c r="D414"/>
  <c r="H413"/>
  <c r="D413"/>
  <c r="E413" s="1"/>
  <c r="E412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E405"/>
  <c r="D405"/>
  <c r="D404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E393"/>
  <c r="D393"/>
  <c r="D392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D362"/>
  <c r="C362"/>
  <c r="H362" s="1"/>
  <c r="H361"/>
  <c r="D361"/>
  <c r="E361" s="1"/>
  <c r="H360"/>
  <c r="E360"/>
  <c r="D360"/>
  <c r="H359"/>
  <c r="D359"/>
  <c r="E359" s="1"/>
  <c r="H358"/>
  <c r="D358"/>
  <c r="E358" s="1"/>
  <c r="D357"/>
  <c r="C357"/>
  <c r="H357" s="1"/>
  <c r="H356"/>
  <c r="D356"/>
  <c r="E356" s="1"/>
  <c r="H355"/>
  <c r="E355"/>
  <c r="D355"/>
  <c r="H354"/>
  <c r="D354"/>
  <c r="E354" s="1"/>
  <c r="E353" s="1"/>
  <c r="D353"/>
  <c r="C353"/>
  <c r="H353" s="1"/>
  <c r="H352"/>
  <c r="D352"/>
  <c r="E352" s="1"/>
  <c r="H351"/>
  <c r="D351"/>
  <c r="E351" s="1"/>
  <c r="H350"/>
  <c r="E350"/>
  <c r="D350"/>
  <c r="H349"/>
  <c r="D349"/>
  <c r="E349" s="1"/>
  <c r="D348"/>
  <c r="C348"/>
  <c r="H348" s="1"/>
  <c r="H347"/>
  <c r="D347"/>
  <c r="E347" s="1"/>
  <c r="H346"/>
  <c r="D346"/>
  <c r="E346" s="1"/>
  <c r="H345"/>
  <c r="D345"/>
  <c r="E345" s="1"/>
  <c r="H344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E312"/>
  <c r="D312"/>
  <c r="H311"/>
  <c r="D311"/>
  <c r="E311" s="1"/>
  <c r="H310"/>
  <c r="D310"/>
  <c r="E310" s="1"/>
  <c r="H309"/>
  <c r="D309"/>
  <c r="C308"/>
  <c r="H308" s="1"/>
  <c r="H307"/>
  <c r="E307"/>
  <c r="D307"/>
  <c r="H306"/>
  <c r="D306"/>
  <c r="D305" s="1"/>
  <c r="C305"/>
  <c r="H305" s="1"/>
  <c r="H304"/>
  <c r="D304"/>
  <c r="E304" s="1"/>
  <c r="H303"/>
  <c r="D303"/>
  <c r="C302"/>
  <c r="H302" s="1"/>
  <c r="H301"/>
  <c r="D301"/>
  <c r="D298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E288"/>
  <c r="D288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E269"/>
  <c r="D269"/>
  <c r="H268"/>
  <c r="D268"/>
  <c r="E268" s="1"/>
  <c r="H267"/>
  <c r="D267"/>
  <c r="E267" s="1"/>
  <c r="H266"/>
  <c r="D266"/>
  <c r="E266" s="1"/>
  <c r="C265"/>
  <c r="C263" s="1"/>
  <c r="H264"/>
  <c r="D264"/>
  <c r="E264" s="1"/>
  <c r="H262"/>
  <c r="D262"/>
  <c r="H261"/>
  <c r="E261"/>
  <c r="D261"/>
  <c r="C260"/>
  <c r="H260" s="1"/>
  <c r="D252"/>
  <c r="E252" s="1"/>
  <c r="D251"/>
  <c r="C250"/>
  <c r="D249"/>
  <c r="E249" s="1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D237"/>
  <c r="E237" s="1"/>
  <c r="E236" s="1"/>
  <c r="E235" s="1"/>
  <c r="D236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C228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E214"/>
  <c r="E213" s="1"/>
  <c r="D214"/>
  <c r="D213"/>
  <c r="C213"/>
  <c r="D212"/>
  <c r="E212" s="1"/>
  <c r="E211" s="1"/>
  <c r="C211"/>
  <c r="D210"/>
  <c r="E210" s="1"/>
  <c r="D209"/>
  <c r="E209" s="1"/>
  <c r="D208"/>
  <c r="D207" s="1"/>
  <c r="C207"/>
  <c r="D206"/>
  <c r="E206" s="1"/>
  <c r="D205"/>
  <c r="E205" s="1"/>
  <c r="E204" s="1"/>
  <c r="C204"/>
  <c r="C203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D192"/>
  <c r="E192" s="1"/>
  <c r="D191"/>
  <c r="E191" s="1"/>
  <c r="D190"/>
  <c r="C189"/>
  <c r="C188"/>
  <c r="D187"/>
  <c r="E187" s="1"/>
  <c r="D186"/>
  <c r="E186" s="1"/>
  <c r="C185"/>
  <c r="C184"/>
  <c r="D183"/>
  <c r="E183" s="1"/>
  <c r="E182" s="1"/>
  <c r="C182"/>
  <c r="E181"/>
  <c r="E180" s="1"/>
  <c r="D181"/>
  <c r="D180" s="1"/>
  <c r="C180"/>
  <c r="C179" s="1"/>
  <c r="H176"/>
  <c r="D176"/>
  <c r="E176" s="1"/>
  <c r="H175"/>
  <c r="D175"/>
  <c r="D174" s="1"/>
  <c r="C174"/>
  <c r="H174" s="1"/>
  <c r="H173"/>
  <c r="D173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E161"/>
  <c r="D161"/>
  <c r="H160"/>
  <c r="C160"/>
  <c r="H159"/>
  <c r="D159"/>
  <c r="E159" s="1"/>
  <c r="H158"/>
  <c r="D158"/>
  <c r="E158" s="1"/>
  <c r="H157"/>
  <c r="C157"/>
  <c r="H156"/>
  <c r="D156"/>
  <c r="H155"/>
  <c r="D155"/>
  <c r="E155" s="1"/>
  <c r="H154"/>
  <c r="C154"/>
  <c r="C153" s="1"/>
  <c r="H153" s="1"/>
  <c r="J153" s="1"/>
  <c r="H151"/>
  <c r="D151"/>
  <c r="D149" s="1"/>
  <c r="H150"/>
  <c r="D150"/>
  <c r="E150" s="1"/>
  <c r="H149"/>
  <c r="C149"/>
  <c r="H148"/>
  <c r="D148"/>
  <c r="E148" s="1"/>
  <c r="H147"/>
  <c r="E147"/>
  <c r="D147"/>
  <c r="H146"/>
  <c r="D146"/>
  <c r="C146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/>
  <c r="C140"/>
  <c r="H140" s="1"/>
  <c r="H139"/>
  <c r="D139"/>
  <c r="E139" s="1"/>
  <c r="H138"/>
  <c r="E138"/>
  <c r="D138"/>
  <c r="H137"/>
  <c r="D137"/>
  <c r="E137" s="1"/>
  <c r="E136" s="1"/>
  <c r="C136"/>
  <c r="H136" s="1"/>
  <c r="H134"/>
  <c r="D134"/>
  <c r="E134" s="1"/>
  <c r="H133"/>
  <c r="E133"/>
  <c r="E132" s="1"/>
  <c r="D133"/>
  <c r="D132"/>
  <c r="C132"/>
  <c r="H132" s="1"/>
  <c r="H131"/>
  <c r="D131"/>
  <c r="D129" s="1"/>
  <c r="H130"/>
  <c r="E130"/>
  <c r="D130"/>
  <c r="C129"/>
  <c r="H129" s="1"/>
  <c r="H128"/>
  <c r="D128"/>
  <c r="E128" s="1"/>
  <c r="H127"/>
  <c r="D127"/>
  <c r="D126" s="1"/>
  <c r="C126"/>
  <c r="H126" s="1"/>
  <c r="H125"/>
  <c r="D125"/>
  <c r="E125" s="1"/>
  <c r="H124"/>
  <c r="D124"/>
  <c r="D123" s="1"/>
  <c r="C123"/>
  <c r="H123" s="1"/>
  <c r="H122"/>
  <c r="D122"/>
  <c r="E122" s="1"/>
  <c r="H121"/>
  <c r="D121"/>
  <c r="D120" s="1"/>
  <c r="C120"/>
  <c r="H120" s="1"/>
  <c r="H119"/>
  <c r="D119"/>
  <c r="E119" s="1"/>
  <c r="H118"/>
  <c r="D118"/>
  <c r="D117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E101"/>
  <c r="D10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H61"/>
  <c r="J61" s="1"/>
  <c r="D61"/>
  <c r="C61"/>
  <c r="H60"/>
  <c r="D60"/>
  <c r="E60" s="1"/>
  <c r="H59"/>
  <c r="D59"/>
  <c r="E59" s="1"/>
  <c r="H58"/>
  <c r="D58"/>
  <c r="E58" s="1"/>
  <c r="H57"/>
  <c r="E57"/>
  <c r="D57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E51"/>
  <c r="D51"/>
  <c r="H50"/>
  <c r="D50"/>
  <c r="E50" s="1"/>
  <c r="H49"/>
  <c r="E49"/>
  <c r="D49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E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E31"/>
  <c r="D3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E23"/>
  <c r="D23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E15"/>
  <c r="D15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E7"/>
  <c r="D7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 s="1"/>
  <c r="D770"/>
  <c r="E770" s="1"/>
  <c r="E769"/>
  <c r="E768" s="1"/>
  <c r="E767" s="1"/>
  <c r="D769"/>
  <c r="D768" s="1"/>
  <c r="D767" s="1"/>
  <c r="C768"/>
  <c r="C767"/>
  <c r="E766"/>
  <c r="E765" s="1"/>
  <c r="D766"/>
  <c r="D765"/>
  <c r="C765"/>
  <c r="D764"/>
  <c r="E764" s="1"/>
  <c r="D763"/>
  <c r="E763" s="1"/>
  <c r="D762"/>
  <c r="E762" s="1"/>
  <c r="D761"/>
  <c r="D760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C743" s="1"/>
  <c r="D742"/>
  <c r="D741" s="1"/>
  <c r="C741"/>
  <c r="D740"/>
  <c r="E740" s="1"/>
  <c r="E739" s="1"/>
  <c r="C739"/>
  <c r="E738"/>
  <c r="D738"/>
  <c r="D737"/>
  <c r="E737" s="1"/>
  <c r="D736"/>
  <c r="E736" s="1"/>
  <c r="D735"/>
  <c r="C734"/>
  <c r="C733" s="1"/>
  <c r="D732"/>
  <c r="D731" s="1"/>
  <c r="D730" s="1"/>
  <c r="C731"/>
  <c r="C730" s="1"/>
  <c r="D729"/>
  <c r="E729" s="1"/>
  <c r="E728"/>
  <c r="E727" s="1"/>
  <c r="D728"/>
  <c r="D727" s="1"/>
  <c r="C727"/>
  <c r="H724"/>
  <c r="E724"/>
  <c r="D724"/>
  <c r="H723"/>
  <c r="D723"/>
  <c r="E723" s="1"/>
  <c r="E722" s="1"/>
  <c r="C722"/>
  <c r="H722" s="1"/>
  <c r="H721"/>
  <c r="D721"/>
  <c r="E721" s="1"/>
  <c r="H720"/>
  <c r="D720"/>
  <c r="E720" s="1"/>
  <c r="H719"/>
  <c r="E719"/>
  <c r="D719"/>
  <c r="D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E688"/>
  <c r="D688"/>
  <c r="D687" s="1"/>
  <c r="C687"/>
  <c r="H687" s="1"/>
  <c r="H686"/>
  <c r="D686"/>
  <c r="E686" s="1"/>
  <c r="H685"/>
  <c r="D685"/>
  <c r="H684"/>
  <c r="D684"/>
  <c r="E684" s="1"/>
  <c r="C683"/>
  <c r="H683" s="1"/>
  <c r="H682"/>
  <c r="E682"/>
  <c r="D682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E667"/>
  <c r="D667"/>
  <c r="H666"/>
  <c r="D666"/>
  <c r="E666" s="1"/>
  <c r="E665" s="1"/>
  <c r="D665"/>
  <c r="C665"/>
  <c r="H665" s="1"/>
  <c r="H664"/>
  <c r="D664"/>
  <c r="E664" s="1"/>
  <c r="H663"/>
  <c r="D663"/>
  <c r="E663" s="1"/>
  <c r="H662"/>
  <c r="E662"/>
  <c r="D662"/>
  <c r="D661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D653" s="1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H638"/>
  <c r="J638" s="1"/>
  <c r="C638"/>
  <c r="H637"/>
  <c r="D637"/>
  <c r="E637" s="1"/>
  <c r="H636"/>
  <c r="D636"/>
  <c r="E636" s="1"/>
  <c r="H635"/>
  <c r="D635"/>
  <c r="E635" s="1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D629"/>
  <c r="E629" s="1"/>
  <c r="D628"/>
  <c r="C628"/>
  <c r="H628" s="1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E615"/>
  <c r="D615"/>
  <c r="H614"/>
  <c r="D614"/>
  <c r="E614" s="1"/>
  <c r="H613"/>
  <c r="D613"/>
  <c r="E613" s="1"/>
  <c r="H612"/>
  <c r="D612"/>
  <c r="E612" s="1"/>
  <c r="H611"/>
  <c r="D611"/>
  <c r="E611" s="1"/>
  <c r="D610"/>
  <c r="C610"/>
  <c r="H610" s="1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E604" s="1"/>
  <c r="C603"/>
  <c r="H603" s="1"/>
  <c r="H602"/>
  <c r="D602"/>
  <c r="E602" s="1"/>
  <c r="H601"/>
  <c r="E601"/>
  <c r="D601"/>
  <c r="H600"/>
  <c r="D600"/>
  <c r="E600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E585"/>
  <c r="D585"/>
  <c r="H584"/>
  <c r="D584"/>
  <c r="E584" s="1"/>
  <c r="H583"/>
  <c r="D583"/>
  <c r="H582"/>
  <c r="D582"/>
  <c r="E582" s="1"/>
  <c r="C581"/>
  <c r="H581" s="1"/>
  <c r="H580"/>
  <c r="E580"/>
  <c r="D580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D562"/>
  <c r="C562"/>
  <c r="C561" s="1"/>
  <c r="H561" s="1"/>
  <c r="J561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D552"/>
  <c r="C552"/>
  <c r="H552" s="1"/>
  <c r="H549"/>
  <c r="D549"/>
  <c r="E549" s="1"/>
  <c r="H548"/>
  <c r="D548"/>
  <c r="E548" s="1"/>
  <c r="E547" s="1"/>
  <c r="C547"/>
  <c r="H547" s="1"/>
  <c r="J547" s="1"/>
  <c r="H546"/>
  <c r="E546"/>
  <c r="D546"/>
  <c r="H545"/>
  <c r="D545"/>
  <c r="E545" s="1"/>
  <c r="E544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D527"/>
  <c r="E527" s="1"/>
  <c r="H526"/>
  <c r="E526"/>
  <c r="D526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E511"/>
  <c r="D51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E501"/>
  <c r="D501"/>
  <c r="H500"/>
  <c r="D500"/>
  <c r="E500" s="1"/>
  <c r="H499"/>
  <c r="D499"/>
  <c r="D497" s="1"/>
  <c r="H498"/>
  <c r="D498"/>
  <c r="E498" s="1"/>
  <c r="H497"/>
  <c r="C497"/>
  <c r="H496"/>
  <c r="D496"/>
  <c r="E496" s="1"/>
  <c r="H495"/>
  <c r="D495"/>
  <c r="E495" s="1"/>
  <c r="C494"/>
  <c r="H494" s="1"/>
  <c r="H493"/>
  <c r="D493"/>
  <c r="D491" s="1"/>
  <c r="H492"/>
  <c r="D492"/>
  <c r="E492" s="1"/>
  <c r="H491"/>
  <c r="C491"/>
  <c r="H490"/>
  <c r="D490"/>
  <c r="E490" s="1"/>
  <c r="H489"/>
  <c r="D489"/>
  <c r="E489" s="1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E475"/>
  <c r="D475"/>
  <c r="D474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H456"/>
  <c r="D456"/>
  <c r="E456" s="1"/>
  <c r="C455"/>
  <c r="H455" s="1"/>
  <c r="H454"/>
  <c r="E454"/>
  <c r="D454"/>
  <c r="H453"/>
  <c r="D453"/>
  <c r="E453" s="1"/>
  <c r="H452"/>
  <c r="D452"/>
  <c r="D450" s="1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E443"/>
  <c r="D443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D416"/>
  <c r="C416"/>
  <c r="H416" s="1"/>
  <c r="H415"/>
  <c r="D415"/>
  <c r="E415" s="1"/>
  <c r="H414"/>
  <c r="D414"/>
  <c r="D412" s="1"/>
  <c r="H413"/>
  <c r="D413"/>
  <c r="E413" s="1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D407"/>
  <c r="E407" s="1"/>
  <c r="H406"/>
  <c r="E406"/>
  <c r="D406"/>
  <c r="H405"/>
  <c r="D405"/>
  <c r="E405" s="1"/>
  <c r="E404" s="1"/>
  <c r="C404"/>
  <c r="H404" s="1"/>
  <c r="H403"/>
  <c r="D403"/>
  <c r="E403" s="1"/>
  <c r="H402"/>
  <c r="D402"/>
  <c r="E402" s="1"/>
  <c r="H401"/>
  <c r="E401"/>
  <c r="D401"/>
  <c r="H400"/>
  <c r="D400"/>
  <c r="E400" s="1"/>
  <c r="C399"/>
  <c r="H399" s="1"/>
  <c r="H398"/>
  <c r="D398"/>
  <c r="E398" s="1"/>
  <c r="H397"/>
  <c r="D397"/>
  <c r="E397" s="1"/>
  <c r="E395" s="1"/>
  <c r="H396"/>
  <c r="E396"/>
  <c r="D396"/>
  <c r="D395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E389"/>
  <c r="D389"/>
  <c r="D388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E380"/>
  <c r="D380"/>
  <c r="H379"/>
  <c r="D379"/>
  <c r="E379" s="1"/>
  <c r="E378" s="1"/>
  <c r="D378"/>
  <c r="C378"/>
  <c r="H378" s="1"/>
  <c r="H377"/>
  <c r="D377"/>
  <c r="E377" s="1"/>
  <c r="H376"/>
  <c r="D376"/>
  <c r="E376" s="1"/>
  <c r="H375"/>
  <c r="E375"/>
  <c r="D375"/>
  <c r="H374"/>
  <c r="D374"/>
  <c r="D373" s="1"/>
  <c r="C373"/>
  <c r="H373" s="1"/>
  <c r="H372"/>
  <c r="D372"/>
  <c r="E372" s="1"/>
  <c r="H371"/>
  <c r="D371"/>
  <c r="E371" s="1"/>
  <c r="H370"/>
  <c r="E370"/>
  <c r="D370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E360"/>
  <c r="D360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E350"/>
  <c r="D350"/>
  <c r="H349"/>
  <c r="D349"/>
  <c r="D348" s="1"/>
  <c r="C348"/>
  <c r="H347"/>
  <c r="D347"/>
  <c r="E347" s="1"/>
  <c r="H346"/>
  <c r="D346"/>
  <c r="E346" s="1"/>
  <c r="H345"/>
  <c r="D345"/>
  <c r="E345" s="1"/>
  <c r="E344" s="1"/>
  <c r="D344"/>
  <c r="C344"/>
  <c r="H344" s="1"/>
  <c r="H343"/>
  <c r="D343"/>
  <c r="E343" s="1"/>
  <c r="H342"/>
  <c r="D342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D315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D298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D265"/>
  <c r="C265"/>
  <c r="H265" s="1"/>
  <c r="H264"/>
  <c r="D264"/>
  <c r="E264" s="1"/>
  <c r="C263"/>
  <c r="H263" s="1"/>
  <c r="H262"/>
  <c r="D262"/>
  <c r="E262" s="1"/>
  <c r="H261"/>
  <c r="D261"/>
  <c r="E261" s="1"/>
  <c r="E260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E237" s="1"/>
  <c r="E236" s="1"/>
  <c r="E235" s="1"/>
  <c r="C236"/>
  <c r="C235"/>
  <c r="D234"/>
  <c r="E234" s="1"/>
  <c r="E233" s="1"/>
  <c r="C233"/>
  <c r="D232"/>
  <c r="E232" s="1"/>
  <c r="E229" s="1"/>
  <c r="E228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D223" s="1"/>
  <c r="D222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E205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D186"/>
  <c r="D185" s="1"/>
  <c r="D184" s="1"/>
  <c r="C185"/>
  <c r="C184" s="1"/>
  <c r="D183"/>
  <c r="D182" s="1"/>
  <c r="C182"/>
  <c r="C179" s="1"/>
  <c r="D181"/>
  <c r="E181" s="1"/>
  <c r="E180" s="1"/>
  <c r="D180"/>
  <c r="D179" s="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C164"/>
  <c r="C163" s="1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H151"/>
  <c r="D151"/>
  <c r="D149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D143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D123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D117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E106"/>
  <c r="D106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D97" s="1"/>
  <c r="H99"/>
  <c r="D99"/>
  <c r="E99" s="1"/>
  <c r="H98"/>
  <c r="E98"/>
  <c r="D98"/>
  <c r="H97"/>
  <c r="J97" s="1"/>
  <c r="C97"/>
  <c r="H96"/>
  <c r="D96"/>
  <c r="E96" s="1"/>
  <c r="H95"/>
  <c r="D95"/>
  <c r="E95" s="1"/>
  <c r="H94"/>
  <c r="D94"/>
  <c r="E94" s="1"/>
  <c r="H93"/>
  <c r="D93"/>
  <c r="E93" s="1"/>
  <c r="H92"/>
  <c r="E92"/>
  <c r="D92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E76"/>
  <c r="D76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E32"/>
  <c r="D32"/>
  <c r="H31"/>
  <c r="D31"/>
  <c r="E31" s="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D11" s="1"/>
  <c r="H13"/>
  <c r="D13"/>
  <c r="E13" s="1"/>
  <c r="H12"/>
  <c r="E12"/>
  <c r="D12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70" s="1"/>
  <c r="D769"/>
  <c r="E769" s="1"/>
  <c r="D768"/>
  <c r="D767" s="1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D759"/>
  <c r="E759" s="1"/>
  <c r="D758"/>
  <c r="E758" s="1"/>
  <c r="E757"/>
  <c r="D757"/>
  <c r="C756"/>
  <c r="C755" s="1"/>
  <c r="D754"/>
  <c r="E754" s="1"/>
  <c r="D753"/>
  <c r="E753" s="1"/>
  <c r="E751" s="1"/>
  <c r="E752"/>
  <c r="D752"/>
  <c r="C751"/>
  <c r="C750" s="1"/>
  <c r="D749"/>
  <c r="E749" s="1"/>
  <c r="D748"/>
  <c r="E748" s="1"/>
  <c r="E747"/>
  <c r="E746" s="1"/>
  <c r="D747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4" s="1"/>
  <c r="D733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H724"/>
  <c r="E724"/>
  <c r="D724"/>
  <c r="H723"/>
  <c r="D723"/>
  <c r="E723" s="1"/>
  <c r="C722"/>
  <c r="H722" s="1"/>
  <c r="H721"/>
  <c r="D721"/>
  <c r="E721" s="1"/>
  <c r="H720"/>
  <c r="E720"/>
  <c r="D720"/>
  <c r="H719"/>
  <c r="D719"/>
  <c r="D718" s="1"/>
  <c r="C718"/>
  <c r="H718" s="1"/>
  <c r="H715"/>
  <c r="E715"/>
  <c r="D715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D683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D676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E662" s="1"/>
  <c r="E661" s="1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E654" s="1"/>
  <c r="D653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D616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D547"/>
  <c r="C547"/>
  <c r="H547" s="1"/>
  <c r="J547" s="1"/>
  <c r="H546"/>
  <c r="D546"/>
  <c r="E546" s="1"/>
  <c r="H545"/>
  <c r="E545"/>
  <c r="D545"/>
  <c r="D544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E505"/>
  <c r="D505"/>
  <c r="D504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H498"/>
  <c r="D498"/>
  <c r="E498" s="1"/>
  <c r="H497"/>
  <c r="C497"/>
  <c r="H496"/>
  <c r="D496"/>
  <c r="E496" s="1"/>
  <c r="H495"/>
  <c r="D495"/>
  <c r="E495" s="1"/>
  <c r="E494" s="1"/>
  <c r="H494"/>
  <c r="D494"/>
  <c r="C494"/>
  <c r="H493"/>
  <c r="D493"/>
  <c r="E493" s="1"/>
  <c r="H492"/>
  <c r="D492"/>
  <c r="E492" s="1"/>
  <c r="E491" s="1"/>
  <c r="H491"/>
  <c r="D491"/>
  <c r="C491"/>
  <c r="H490"/>
  <c r="D490"/>
  <c r="E490" s="1"/>
  <c r="H489"/>
  <c r="D489"/>
  <c r="E489" s="1"/>
  <c r="H488"/>
  <c r="D488"/>
  <c r="E488" s="1"/>
  <c r="H487"/>
  <c r="D487"/>
  <c r="D486" s="1"/>
  <c r="H486"/>
  <c r="C486"/>
  <c r="H485"/>
  <c r="D485"/>
  <c r="E485" s="1"/>
  <c r="C484"/>
  <c r="H484" s="1"/>
  <c r="H482"/>
  <c r="H481"/>
  <c r="E481"/>
  <c r="D481"/>
  <c r="H480"/>
  <c r="D480"/>
  <c r="E480" s="1"/>
  <c r="H479"/>
  <c r="E479"/>
  <c r="D479"/>
  <c r="H478"/>
  <c r="D478"/>
  <c r="E478" s="1"/>
  <c r="E477" s="1"/>
  <c r="C477"/>
  <c r="H477" s="1"/>
  <c r="H476"/>
  <c r="D476"/>
  <c r="E476" s="1"/>
  <c r="H475"/>
  <c r="D475"/>
  <c r="E475" s="1"/>
  <c r="C474"/>
  <c r="H474" s="1"/>
  <c r="H473"/>
  <c r="E473"/>
  <c r="D473"/>
  <c r="H472"/>
  <c r="D472"/>
  <c r="E472" s="1"/>
  <c r="H471"/>
  <c r="D471"/>
  <c r="E471" s="1"/>
  <c r="H470"/>
  <c r="D470"/>
  <c r="H469"/>
  <c r="D469"/>
  <c r="E469" s="1"/>
  <c r="H468"/>
  <c r="C468"/>
  <c r="H467"/>
  <c r="D467"/>
  <c r="E467" s="1"/>
  <c r="H466"/>
  <c r="D466"/>
  <c r="E466" s="1"/>
  <c r="H465"/>
  <c r="D465"/>
  <c r="H464"/>
  <c r="D464"/>
  <c r="E464" s="1"/>
  <c r="H463"/>
  <c r="C463"/>
  <c r="H462"/>
  <c r="D462"/>
  <c r="E462" s="1"/>
  <c r="H461"/>
  <c r="D461"/>
  <c r="E461" s="1"/>
  <c r="H460"/>
  <c r="D460"/>
  <c r="E460" s="1"/>
  <c r="C459"/>
  <c r="H459" s="1"/>
  <c r="H458"/>
  <c r="E458"/>
  <c r="D458"/>
  <c r="H457"/>
  <c r="D457"/>
  <c r="E457" s="1"/>
  <c r="H456"/>
  <c r="E456"/>
  <c r="D456"/>
  <c r="H455"/>
  <c r="D455"/>
  <c r="C455"/>
  <c r="H454"/>
  <c r="D454"/>
  <c r="E454" s="1"/>
  <c r="H453"/>
  <c r="E453"/>
  <c r="D453"/>
  <c r="H452"/>
  <c r="D452"/>
  <c r="E452" s="1"/>
  <c r="H451"/>
  <c r="D451"/>
  <c r="D450" s="1"/>
  <c r="H450"/>
  <c r="C450"/>
  <c r="H449"/>
  <c r="D449"/>
  <c r="E449" s="1"/>
  <c r="H448"/>
  <c r="D448"/>
  <c r="E448" s="1"/>
  <c r="H447"/>
  <c r="D447"/>
  <c r="E447" s="1"/>
  <c r="H446"/>
  <c r="D446"/>
  <c r="D445" s="1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H429"/>
  <c r="D429"/>
  <c r="C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D422" s="1"/>
  <c r="C422"/>
  <c r="H422" s="1"/>
  <c r="H421"/>
  <c r="D421"/>
  <c r="E421" s="1"/>
  <c r="H420"/>
  <c r="E420"/>
  <c r="D420"/>
  <c r="H419"/>
  <c r="D419"/>
  <c r="E419" s="1"/>
  <c r="H418"/>
  <c r="E418"/>
  <c r="D418"/>
  <c r="H417"/>
  <c r="D417"/>
  <c r="E417" s="1"/>
  <c r="E416" s="1"/>
  <c r="C416"/>
  <c r="H416" s="1"/>
  <c r="H415"/>
  <c r="D415"/>
  <c r="E415" s="1"/>
  <c r="H414"/>
  <c r="D414"/>
  <c r="E414" s="1"/>
  <c r="H413"/>
  <c r="E413"/>
  <c r="D413"/>
  <c r="D412" s="1"/>
  <c r="C412"/>
  <c r="H412" s="1"/>
  <c r="H411"/>
  <c r="D411"/>
  <c r="E411" s="1"/>
  <c r="H410"/>
  <c r="E410"/>
  <c r="D410"/>
  <c r="D409" s="1"/>
  <c r="C409"/>
  <c r="H409" s="1"/>
  <c r="H408"/>
  <c r="D408"/>
  <c r="E408" s="1"/>
  <c r="H407"/>
  <c r="E407"/>
  <c r="D407"/>
  <c r="H406"/>
  <c r="D406"/>
  <c r="E406" s="1"/>
  <c r="H405"/>
  <c r="E405"/>
  <c r="D405"/>
  <c r="D404"/>
  <c r="C404"/>
  <c r="H404" s="1"/>
  <c r="H403"/>
  <c r="D403"/>
  <c r="E403" s="1"/>
  <c r="H402"/>
  <c r="E402"/>
  <c r="D402"/>
  <c r="H401"/>
  <c r="D401"/>
  <c r="E401" s="1"/>
  <c r="H400"/>
  <c r="D400"/>
  <c r="E400" s="1"/>
  <c r="H399"/>
  <c r="D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H378"/>
  <c r="C378"/>
  <c r="H377"/>
  <c r="D377"/>
  <c r="E377" s="1"/>
  <c r="H376"/>
  <c r="D376"/>
  <c r="E376" s="1"/>
  <c r="H375"/>
  <c r="D375"/>
  <c r="E375" s="1"/>
  <c r="H374"/>
  <c r="D374"/>
  <c r="D373" s="1"/>
  <c r="H373"/>
  <c r="C373"/>
  <c r="H372"/>
  <c r="D372"/>
  <c r="E372" s="1"/>
  <c r="H371"/>
  <c r="D371"/>
  <c r="E371" s="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E353" s="1"/>
  <c r="H353"/>
  <c r="D353"/>
  <c r="C353"/>
  <c r="H352"/>
  <c r="D352"/>
  <c r="E352" s="1"/>
  <c r="H351"/>
  <c r="D351"/>
  <c r="E351" s="1"/>
  <c r="H350"/>
  <c r="D350"/>
  <c r="E350" s="1"/>
  <c r="H349"/>
  <c r="D349"/>
  <c r="E349" s="1"/>
  <c r="E348" s="1"/>
  <c r="H348"/>
  <c r="C348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E341"/>
  <c r="D34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H315"/>
  <c r="D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E305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E268"/>
  <c r="D268"/>
  <c r="H267"/>
  <c r="D267"/>
  <c r="E267" s="1"/>
  <c r="H266"/>
  <c r="D266"/>
  <c r="E266" s="1"/>
  <c r="H265"/>
  <c r="D265"/>
  <c r="C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E250" s="1"/>
  <c r="E251"/>
  <c r="D25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D229" s="1"/>
  <c r="E231"/>
  <c r="D23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D202"/>
  <c r="D201" s="1"/>
  <c r="D200" s="1"/>
  <c r="C201"/>
  <c r="C200" s="1"/>
  <c r="E199"/>
  <c r="E198" s="1"/>
  <c r="E197" s="1"/>
  <c r="D199"/>
  <c r="D198" s="1"/>
  <c r="D197" s="1"/>
  <c r="C198"/>
  <c r="C197" s="1"/>
  <c r="E196"/>
  <c r="E195" s="1"/>
  <c r="D196"/>
  <c r="D195" s="1"/>
  <c r="C195"/>
  <c r="D194"/>
  <c r="D193" s="1"/>
  <c r="C193"/>
  <c r="E192"/>
  <c r="D192"/>
  <c r="D191"/>
  <c r="E191" s="1"/>
  <c r="D190"/>
  <c r="C189"/>
  <c r="E187"/>
  <c r="D187"/>
  <c r="D186"/>
  <c r="D185" s="1"/>
  <c r="D184" s="1"/>
  <c r="C185"/>
  <c r="C184" s="1"/>
  <c r="E183"/>
  <c r="E182" s="1"/>
  <c r="D183"/>
  <c r="D182"/>
  <c r="C182"/>
  <c r="C179" s="1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C167"/>
  <c r="H167" s="1"/>
  <c r="H166"/>
  <c r="D166"/>
  <c r="E166" s="1"/>
  <c r="H165"/>
  <c r="D165"/>
  <c r="D164" s="1"/>
  <c r="C164"/>
  <c r="H164" s="1"/>
  <c r="H162"/>
  <c r="D162"/>
  <c r="E162" s="1"/>
  <c r="H161"/>
  <c r="D161"/>
  <c r="E161" s="1"/>
  <c r="C160"/>
  <c r="H160" s="1"/>
  <c r="H159"/>
  <c r="E159"/>
  <c r="D159"/>
  <c r="H158"/>
  <c r="D158"/>
  <c r="E158" s="1"/>
  <c r="E157" s="1"/>
  <c r="C157"/>
  <c r="H157" s="1"/>
  <c r="H156"/>
  <c r="D156"/>
  <c r="E156" s="1"/>
  <c r="H155"/>
  <c r="D155"/>
  <c r="E155" s="1"/>
  <c r="C154"/>
  <c r="H154" s="1"/>
  <c r="H151"/>
  <c r="E151"/>
  <c r="D151"/>
  <c r="H150"/>
  <c r="D150"/>
  <c r="E150" s="1"/>
  <c r="E149" s="1"/>
  <c r="C149"/>
  <c r="H149" s="1"/>
  <c r="H148"/>
  <c r="D148"/>
  <c r="E148" s="1"/>
  <c r="H147"/>
  <c r="D147"/>
  <c r="E147" s="1"/>
  <c r="C146"/>
  <c r="H146" s="1"/>
  <c r="H145"/>
  <c r="E145"/>
  <c r="D145"/>
  <c r="H144"/>
  <c r="D144"/>
  <c r="E144" s="1"/>
  <c r="E143" s="1"/>
  <c r="C143"/>
  <c r="H143" s="1"/>
  <c r="H142"/>
  <c r="D142"/>
  <c r="E142" s="1"/>
  <c r="H141"/>
  <c r="D141"/>
  <c r="E141" s="1"/>
  <c r="C140"/>
  <c r="H140" s="1"/>
  <c r="H139"/>
  <c r="E139"/>
  <c r="D139"/>
  <c r="H138"/>
  <c r="D138"/>
  <c r="E138" s="1"/>
  <c r="H137"/>
  <c r="D137"/>
  <c r="E137" s="1"/>
  <c r="H136"/>
  <c r="D136"/>
  <c r="C136"/>
  <c r="C135" s="1"/>
  <c r="H135" s="1"/>
  <c r="J135" s="1"/>
  <c r="H134"/>
  <c r="E134"/>
  <c r="D134"/>
  <c r="H133"/>
  <c r="D133"/>
  <c r="E133" s="1"/>
  <c r="E132" s="1"/>
  <c r="C132"/>
  <c r="H132" s="1"/>
  <c r="H131"/>
  <c r="D131"/>
  <c r="E131" s="1"/>
  <c r="H130"/>
  <c r="D130"/>
  <c r="E130" s="1"/>
  <c r="C129"/>
  <c r="H129" s="1"/>
  <c r="H128"/>
  <c r="E128"/>
  <c r="D128"/>
  <c r="H127"/>
  <c r="D127"/>
  <c r="E127" s="1"/>
  <c r="E126" s="1"/>
  <c r="C126"/>
  <c r="H126" s="1"/>
  <c r="H125"/>
  <c r="D125"/>
  <c r="E125" s="1"/>
  <c r="H124"/>
  <c r="D124"/>
  <c r="E124" s="1"/>
  <c r="C123"/>
  <c r="H123" s="1"/>
  <c r="H122"/>
  <c r="E122"/>
  <c r="D122"/>
  <c r="H121"/>
  <c r="D121"/>
  <c r="E121" s="1"/>
  <c r="E120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E108"/>
  <c r="D108"/>
  <c r="H107"/>
  <c r="D107"/>
  <c r="E107" s="1"/>
  <c r="H106"/>
  <c r="D106"/>
  <c r="E106" s="1"/>
  <c r="H105"/>
  <c r="D105"/>
  <c r="E105" s="1"/>
  <c r="H104"/>
  <c r="E104"/>
  <c r="D104"/>
  <c r="H103"/>
  <c r="E103"/>
  <c r="D103"/>
  <c r="H102"/>
  <c r="D102"/>
  <c r="E102" s="1"/>
  <c r="H101"/>
  <c r="D101"/>
  <c r="E101" s="1"/>
  <c r="H100"/>
  <c r="E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E94"/>
  <c r="D94"/>
  <c r="H93"/>
  <c r="E93"/>
  <c r="D93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E86"/>
  <c r="D86"/>
  <c r="H85"/>
  <c r="E85"/>
  <c r="D85"/>
  <c r="H84"/>
  <c r="D84"/>
  <c r="E84" s="1"/>
  <c r="H83"/>
  <c r="D83"/>
  <c r="E83" s="1"/>
  <c r="H82"/>
  <c r="E82"/>
  <c r="D82"/>
  <c r="H81"/>
  <c r="D81"/>
  <c r="E81" s="1"/>
  <c r="H80"/>
  <c r="D80"/>
  <c r="E80" s="1"/>
  <c r="H79"/>
  <c r="D79"/>
  <c r="E79" s="1"/>
  <c r="H78"/>
  <c r="E78"/>
  <c r="D78"/>
  <c r="H77"/>
  <c r="E77"/>
  <c r="D77"/>
  <c r="H76"/>
  <c r="D76"/>
  <c r="E76" s="1"/>
  <c r="H75"/>
  <c r="D75"/>
  <c r="E75" s="1"/>
  <c r="H74"/>
  <c r="E74"/>
  <c r="D74"/>
  <c r="H73"/>
  <c r="D73"/>
  <c r="E73" s="1"/>
  <c r="H72"/>
  <c r="D72"/>
  <c r="E72" s="1"/>
  <c r="H71"/>
  <c r="D71"/>
  <c r="E71" s="1"/>
  <c r="H70"/>
  <c r="E70"/>
  <c r="D70"/>
  <c r="H69"/>
  <c r="E69"/>
  <c r="D69"/>
  <c r="C68"/>
  <c r="C67" s="1"/>
  <c r="H67" s="1"/>
  <c r="J67" s="1"/>
  <c r="H66"/>
  <c r="E66"/>
  <c r="D66"/>
  <c r="H65"/>
  <c r="D65"/>
  <c r="E65" s="1"/>
  <c r="H64"/>
  <c r="D64"/>
  <c r="E64" s="1"/>
  <c r="H63"/>
  <c r="D63"/>
  <c r="E63" s="1"/>
  <c r="H62"/>
  <c r="E62"/>
  <c r="D62"/>
  <c r="H61"/>
  <c r="J61" s="1"/>
  <c r="C61"/>
  <c r="H60"/>
  <c r="D60"/>
  <c r="E60" s="1"/>
  <c r="H59"/>
  <c r="E59"/>
  <c r="D59"/>
  <c r="H58"/>
  <c r="D58"/>
  <c r="E58" s="1"/>
  <c r="H57"/>
  <c r="D57"/>
  <c r="E57" s="1"/>
  <c r="H56"/>
  <c r="E56"/>
  <c r="D56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E48"/>
  <c r="D48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E40"/>
  <c r="D40"/>
  <c r="H39"/>
  <c r="E39"/>
  <c r="D39"/>
  <c r="C38"/>
  <c r="H38" s="1"/>
  <c r="J38" s="1"/>
  <c r="H37"/>
  <c r="E37"/>
  <c r="D37"/>
  <c r="H36"/>
  <c r="D36"/>
  <c r="E36" s="1"/>
  <c r="H35"/>
  <c r="D35"/>
  <c r="E35" s="1"/>
  <c r="H34"/>
  <c r="E34"/>
  <c r="D34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E22"/>
  <c r="D22"/>
  <c r="H21"/>
  <c r="E21"/>
  <c r="D21"/>
  <c r="H20"/>
  <c r="D20"/>
  <c r="E20" s="1"/>
  <c r="H19"/>
  <c r="D19"/>
  <c r="E19" s="1"/>
  <c r="H18"/>
  <c r="E18"/>
  <c r="D18"/>
  <c r="H17"/>
  <c r="D17"/>
  <c r="E17" s="1"/>
  <c r="H16"/>
  <c r="D16"/>
  <c r="E16" s="1"/>
  <c r="H15"/>
  <c r="D15"/>
  <c r="E15" s="1"/>
  <c r="H14"/>
  <c r="E14"/>
  <c r="D14"/>
  <c r="H13"/>
  <c r="E13"/>
  <c r="D13"/>
  <c r="H12"/>
  <c r="D12"/>
  <c r="E12" s="1"/>
  <c r="C11"/>
  <c r="H11" s="1"/>
  <c r="J11" s="1"/>
  <c r="H10"/>
  <c r="D10"/>
  <c r="E10" s="1"/>
  <c r="H9"/>
  <c r="D9"/>
  <c r="E9" s="1"/>
  <c r="H8"/>
  <c r="E8"/>
  <c r="D8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C114" i="39" l="1"/>
  <c r="H114" s="1"/>
  <c r="J114" s="1"/>
  <c r="H258"/>
  <c r="J258" s="1"/>
  <c r="C257"/>
  <c r="H2"/>
  <c r="J2" s="1"/>
  <c r="H1"/>
  <c r="J1" s="1"/>
  <c r="E203" i="38"/>
  <c r="C725"/>
  <c r="H725" s="1"/>
  <c r="J725" s="1"/>
  <c r="E484"/>
  <c r="E483" s="1"/>
  <c r="D314"/>
  <c r="E314"/>
  <c r="E263"/>
  <c r="D115"/>
  <c r="C2"/>
  <c r="H2" s="1"/>
  <c r="J2" s="1"/>
  <c r="D3"/>
  <c r="D2" s="1"/>
  <c r="D163" i="34"/>
  <c r="D11"/>
  <c r="C163"/>
  <c r="H163" s="1"/>
  <c r="J163" s="1"/>
  <c r="E174"/>
  <c r="E328"/>
  <c r="E395"/>
  <c r="D497"/>
  <c r="E4"/>
  <c r="E11"/>
  <c r="E61"/>
  <c r="E68"/>
  <c r="E165"/>
  <c r="E164" s="1"/>
  <c r="E168"/>
  <c r="E167" s="1"/>
  <c r="C188"/>
  <c r="C178" s="1"/>
  <c r="E205"/>
  <c r="E204" s="1"/>
  <c r="D207"/>
  <c r="E232"/>
  <c r="E229" s="1"/>
  <c r="E289"/>
  <c r="E423"/>
  <c r="E446"/>
  <c r="E38"/>
  <c r="H68"/>
  <c r="J68" s="1"/>
  <c r="D97"/>
  <c r="E171"/>
  <c r="E170" s="1"/>
  <c r="E186"/>
  <c r="E185" s="1"/>
  <c r="E184" s="1"/>
  <c r="D189"/>
  <c r="E202"/>
  <c r="E201" s="1"/>
  <c r="E200" s="1"/>
  <c r="D223"/>
  <c r="D222" s="1"/>
  <c r="E325"/>
  <c r="E331"/>
  <c r="E374"/>
  <c r="E382"/>
  <c r="E389"/>
  <c r="E388" s="1"/>
  <c r="E392"/>
  <c r="E451"/>
  <c r="E474"/>
  <c r="E487"/>
  <c r="E486" s="1"/>
  <c r="E513"/>
  <c r="E509" s="1"/>
  <c r="E189" i="35"/>
  <c r="E204"/>
  <c r="E552"/>
  <c r="E117" i="34"/>
  <c r="E123"/>
  <c r="E129"/>
  <c r="E140"/>
  <c r="E146"/>
  <c r="E154"/>
  <c r="E160"/>
  <c r="D179"/>
  <c r="E190"/>
  <c r="E189" s="1"/>
  <c r="C203"/>
  <c r="D216"/>
  <c r="D215" s="1"/>
  <c r="E221"/>
  <c r="E220" s="1"/>
  <c r="E224"/>
  <c r="E223" s="1"/>
  <c r="E222" s="1"/>
  <c r="D228"/>
  <c r="D239"/>
  <c r="D238" s="1"/>
  <c r="E260"/>
  <c r="E302"/>
  <c r="E308"/>
  <c r="E455"/>
  <c r="E459"/>
  <c r="D463"/>
  <c r="D468"/>
  <c r="D529"/>
  <c r="H544"/>
  <c r="D638"/>
  <c r="E683"/>
  <c r="E719"/>
  <c r="E718" s="1"/>
  <c r="E722"/>
  <c r="D751"/>
  <c r="D750" s="1"/>
  <c r="D756"/>
  <c r="D755" s="1"/>
  <c r="E762"/>
  <c r="E761" s="1"/>
  <c r="E760" s="1"/>
  <c r="D4" i="35"/>
  <c r="C116"/>
  <c r="H116" s="1"/>
  <c r="J116" s="1"/>
  <c r="E120"/>
  <c r="E126"/>
  <c r="E140"/>
  <c r="E146"/>
  <c r="E216"/>
  <c r="E251"/>
  <c r="E250" s="1"/>
  <c r="E416"/>
  <c r="D455"/>
  <c r="D486"/>
  <c r="D569"/>
  <c r="D599"/>
  <c r="E610"/>
  <c r="D642"/>
  <c r="D676"/>
  <c r="E676"/>
  <c r="D722"/>
  <c r="D717" s="1"/>
  <c r="D716" s="1"/>
  <c r="D734"/>
  <c r="D733" s="1"/>
  <c r="D751"/>
  <c r="D750" s="1"/>
  <c r="E547" i="34"/>
  <c r="D562"/>
  <c r="E562"/>
  <c r="E581"/>
  <c r="E592"/>
  <c r="D661"/>
  <c r="E679"/>
  <c r="D687"/>
  <c r="C726"/>
  <c r="E734"/>
  <c r="D743"/>
  <c r="D772"/>
  <c r="D771" s="1"/>
  <c r="C3" i="35"/>
  <c r="H3" s="1"/>
  <c r="J3" s="1"/>
  <c r="D61"/>
  <c r="E132"/>
  <c r="C215"/>
  <c r="D236"/>
  <c r="D235" s="1"/>
  <c r="E299"/>
  <c r="E302"/>
  <c r="E308"/>
  <c r="E316"/>
  <c r="D368"/>
  <c r="E374"/>
  <c r="E373" s="1"/>
  <c r="D404"/>
  <c r="D422"/>
  <c r="D429"/>
  <c r="D459"/>
  <c r="E459"/>
  <c r="D468"/>
  <c r="D531"/>
  <c r="D547"/>
  <c r="H562"/>
  <c r="D581"/>
  <c r="D616"/>
  <c r="D638"/>
  <c r="E4" i="36"/>
  <c r="E569" i="34"/>
  <c r="E610"/>
  <c r="E628"/>
  <c r="E676"/>
  <c r="E687"/>
  <c r="D727"/>
  <c r="H164" i="35"/>
  <c r="E183"/>
  <c r="E182" s="1"/>
  <c r="E179" s="1"/>
  <c r="E186"/>
  <c r="E185" s="1"/>
  <c r="E184" s="1"/>
  <c r="D188"/>
  <c r="E223"/>
  <c r="E222" s="1"/>
  <c r="E328"/>
  <c r="D399"/>
  <c r="E409"/>
  <c r="E429"/>
  <c r="E468"/>
  <c r="E494"/>
  <c r="E513"/>
  <c r="E538"/>
  <c r="D646"/>
  <c r="D683"/>
  <c r="C726"/>
  <c r="D746"/>
  <c r="D743" s="1"/>
  <c r="D756"/>
  <c r="D755" s="1"/>
  <c r="D11" i="36"/>
  <c r="D116"/>
  <c r="E750" i="34"/>
  <c r="E756"/>
  <c r="E755" s="1"/>
  <c r="D136" i="35"/>
  <c r="C153"/>
  <c r="H153" s="1"/>
  <c r="J153" s="1"/>
  <c r="E196"/>
  <c r="E195" s="1"/>
  <c r="E199"/>
  <c r="E198" s="1"/>
  <c r="E197" s="1"/>
  <c r="E207"/>
  <c r="E221"/>
  <c r="E220" s="1"/>
  <c r="E215" s="1"/>
  <c r="E289"/>
  <c r="E305"/>
  <c r="E388"/>
  <c r="E392"/>
  <c r="E646"/>
  <c r="E661"/>
  <c r="E679"/>
  <c r="E687"/>
  <c r="E694"/>
  <c r="D700"/>
  <c r="E718"/>
  <c r="E717" s="1"/>
  <c r="E716" s="1"/>
  <c r="E244" i="36"/>
  <c r="E243" s="1"/>
  <c r="H117"/>
  <c r="E146"/>
  <c r="D157"/>
  <c r="D160"/>
  <c r="D171"/>
  <c r="D170" s="1"/>
  <c r="D189"/>
  <c r="D195"/>
  <c r="D198"/>
  <c r="D197" s="1"/>
  <c r="D201"/>
  <c r="D200" s="1"/>
  <c r="D204"/>
  <c r="D211"/>
  <c r="D223"/>
  <c r="D222" s="1"/>
  <c r="D229"/>
  <c r="D228" s="1"/>
  <c r="D244"/>
  <c r="D243" s="1"/>
  <c r="D250"/>
  <c r="C340"/>
  <c r="H340" s="1"/>
  <c r="D344"/>
  <c r="E368"/>
  <c r="D378"/>
  <c r="D382"/>
  <c r="D388"/>
  <c r="E392"/>
  <c r="E395"/>
  <c r="E399"/>
  <c r="D445"/>
  <c r="D513"/>
  <c r="E556"/>
  <c r="C645"/>
  <c r="H645" s="1"/>
  <c r="J645" s="1"/>
  <c r="D694"/>
  <c r="D727"/>
  <c r="D768"/>
  <c r="D767" s="1"/>
  <c r="E4" i="37"/>
  <c r="E38"/>
  <c r="E97" i="36"/>
  <c r="D154"/>
  <c r="D153" s="1"/>
  <c r="E216"/>
  <c r="E239"/>
  <c r="E238" s="1"/>
  <c r="E265"/>
  <c r="E344"/>
  <c r="E445"/>
  <c r="E491"/>
  <c r="E497"/>
  <c r="E504"/>
  <c r="C561"/>
  <c r="H561" s="1"/>
  <c r="J561" s="1"/>
  <c r="D653"/>
  <c r="D661"/>
  <c r="D665"/>
  <c r="D671"/>
  <c r="E694"/>
  <c r="D97" i="37"/>
  <c r="E118" i="36"/>
  <c r="E121"/>
  <c r="E124"/>
  <c r="E127"/>
  <c r="E175"/>
  <c r="C178"/>
  <c r="E194"/>
  <c r="E193" s="1"/>
  <c r="E208"/>
  <c r="E207" s="1"/>
  <c r="E203" s="1"/>
  <c r="E301"/>
  <c r="E306"/>
  <c r="E305" s="1"/>
  <c r="D325"/>
  <c r="D373"/>
  <c r="D455"/>
  <c r="E523"/>
  <c r="E541"/>
  <c r="E687"/>
  <c r="E700"/>
  <c r="E756" i="37"/>
  <c r="E755" s="1"/>
  <c r="D97" i="36"/>
  <c r="E164"/>
  <c r="D182"/>
  <c r="D179" s="1"/>
  <c r="D185"/>
  <c r="D184" s="1"/>
  <c r="D216"/>
  <c r="D215"/>
  <c r="D239"/>
  <c r="D238" s="1"/>
  <c r="D260"/>
  <c r="E325"/>
  <c r="E348"/>
  <c r="E362"/>
  <c r="D368"/>
  <c r="E373"/>
  <c r="D395"/>
  <c r="D399"/>
  <c r="E404"/>
  <c r="D409"/>
  <c r="E416"/>
  <c r="E422"/>
  <c r="E429"/>
  <c r="D450"/>
  <c r="E455"/>
  <c r="E459"/>
  <c r="E494"/>
  <c r="D531"/>
  <c r="H544"/>
  <c r="D552"/>
  <c r="D562"/>
  <c r="E569"/>
  <c r="E577"/>
  <c r="E581"/>
  <c r="E587"/>
  <c r="E595"/>
  <c r="E599"/>
  <c r="E603"/>
  <c r="D616"/>
  <c r="D646"/>
  <c r="D676"/>
  <c r="E751"/>
  <c r="D756"/>
  <c r="D755" s="1"/>
  <c r="C726"/>
  <c r="D61" i="37"/>
  <c r="E117"/>
  <c r="D126"/>
  <c r="D132"/>
  <c r="E147"/>
  <c r="E146" s="1"/>
  <c r="D174"/>
  <c r="E185"/>
  <c r="E184" s="1"/>
  <c r="E196"/>
  <c r="E195" s="1"/>
  <c r="E202"/>
  <c r="E201" s="1"/>
  <c r="E200" s="1"/>
  <c r="E204"/>
  <c r="D216"/>
  <c r="D223"/>
  <c r="D222" s="1"/>
  <c r="E229"/>
  <c r="D239"/>
  <c r="D238" s="1"/>
  <c r="E306"/>
  <c r="E305" s="1"/>
  <c r="D325"/>
  <c r="D368"/>
  <c r="E378"/>
  <c r="D455"/>
  <c r="D491"/>
  <c r="C561"/>
  <c r="E592"/>
  <c r="C645"/>
  <c r="H645" s="1"/>
  <c r="J645" s="1"/>
  <c r="E676"/>
  <c r="E734"/>
  <c r="E733" s="1"/>
  <c r="E768"/>
  <c r="E767" s="1"/>
  <c r="D772"/>
  <c r="D771" s="1"/>
  <c r="E126"/>
  <c r="E157"/>
  <c r="E463"/>
  <c r="E647"/>
  <c r="E683"/>
  <c r="E701"/>
  <c r="E750"/>
  <c r="D561" i="38"/>
  <c r="E561"/>
  <c r="E153"/>
  <c r="E152" s="1"/>
  <c r="D207" i="37"/>
  <c r="D265"/>
  <c r="D331"/>
  <c r="E451"/>
  <c r="E487"/>
  <c r="E486" s="1"/>
  <c r="E498"/>
  <c r="E497" s="1"/>
  <c r="E530"/>
  <c r="E529" s="1"/>
  <c r="E595"/>
  <c r="D599"/>
  <c r="E679"/>
  <c r="E723"/>
  <c r="C726"/>
  <c r="E778"/>
  <c r="E777" s="1"/>
  <c r="D726" i="38"/>
  <c r="D725" s="1"/>
  <c r="E340"/>
  <c r="D215" i="37"/>
  <c r="E289"/>
  <c r="E298"/>
  <c r="E308"/>
  <c r="E522"/>
  <c r="D638"/>
  <c r="E642"/>
  <c r="D727"/>
  <c r="D731"/>
  <c r="D730" s="1"/>
  <c r="D734"/>
  <c r="D733" s="1"/>
  <c r="E740"/>
  <c r="E739" s="1"/>
  <c r="D765"/>
  <c r="D768"/>
  <c r="D767" s="1"/>
  <c r="D163" i="38"/>
  <c r="D152" s="1"/>
  <c r="E726"/>
  <c r="E725" s="1"/>
  <c r="E178"/>
  <c r="E177" s="1"/>
  <c r="H116"/>
  <c r="J116" s="1"/>
  <c r="C115"/>
  <c r="C152"/>
  <c r="H152" s="1"/>
  <c r="J152" s="1"/>
  <c r="E3"/>
  <c r="E2" s="1"/>
  <c r="C259"/>
  <c r="H263"/>
  <c r="H178"/>
  <c r="J178" s="1"/>
  <c r="C177"/>
  <c r="H177" s="1"/>
  <c r="J177" s="1"/>
  <c r="E645"/>
  <c r="H551"/>
  <c r="J551" s="1"/>
  <c r="C550"/>
  <c r="H550" s="1"/>
  <c r="J550" s="1"/>
  <c r="C483"/>
  <c r="H483" s="1"/>
  <c r="J483" s="1"/>
  <c r="D483"/>
  <c r="D444"/>
  <c r="D263"/>
  <c r="D259" s="1"/>
  <c r="E116"/>
  <c r="E115" s="1"/>
  <c r="H340"/>
  <c r="C339"/>
  <c r="H339" s="1"/>
  <c r="J339" s="1"/>
  <c r="H561"/>
  <c r="J561" s="1"/>
  <c r="C560"/>
  <c r="D645"/>
  <c r="D340"/>
  <c r="E444"/>
  <c r="E68" i="37"/>
  <c r="E97"/>
  <c r="E11"/>
  <c r="H164"/>
  <c r="C163"/>
  <c r="H163" s="1"/>
  <c r="J163" s="1"/>
  <c r="D4"/>
  <c r="E64"/>
  <c r="E61" s="1"/>
  <c r="C67"/>
  <c r="H67" s="1"/>
  <c r="J67" s="1"/>
  <c r="E141"/>
  <c r="E140" s="1"/>
  <c r="E135" s="1"/>
  <c r="E144"/>
  <c r="E143" s="1"/>
  <c r="D143"/>
  <c r="H153"/>
  <c r="J153" s="1"/>
  <c r="C152"/>
  <c r="H152" s="1"/>
  <c r="J152" s="1"/>
  <c r="E153"/>
  <c r="E165"/>
  <c r="E164" s="1"/>
  <c r="E163" s="1"/>
  <c r="D164"/>
  <c r="D163" s="1"/>
  <c r="C178"/>
  <c r="D185"/>
  <c r="D184" s="1"/>
  <c r="D204"/>
  <c r="D203" s="1"/>
  <c r="E228"/>
  <c r="E331"/>
  <c r="C116"/>
  <c r="D120"/>
  <c r="E124"/>
  <c r="E123" s="1"/>
  <c r="E116" s="1"/>
  <c r="E115" s="1"/>
  <c r="D123"/>
  <c r="D136"/>
  <c r="E216"/>
  <c r="E302"/>
  <c r="E315"/>
  <c r="E314" s="1"/>
  <c r="E328"/>
  <c r="C3"/>
  <c r="D38"/>
  <c r="D68"/>
  <c r="D67" s="1"/>
  <c r="E130"/>
  <c r="E129" s="1"/>
  <c r="D129"/>
  <c r="E171"/>
  <c r="E170" s="1"/>
  <c r="D189"/>
  <c r="D188" s="1"/>
  <c r="D178" s="1"/>
  <c r="D177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15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E509" s="1"/>
  <c r="H531"/>
  <c r="C528"/>
  <c r="H528" s="1"/>
  <c r="E547"/>
  <c r="E553"/>
  <c r="E552" s="1"/>
  <c r="D552"/>
  <c r="D556"/>
  <c r="E558"/>
  <c r="D149"/>
  <c r="D154"/>
  <c r="D160"/>
  <c r="D171"/>
  <c r="D170" s="1"/>
  <c r="E181"/>
  <c r="E180" s="1"/>
  <c r="E179" s="1"/>
  <c r="E194"/>
  <c r="E193" s="1"/>
  <c r="E208"/>
  <c r="E207" s="1"/>
  <c r="E203" s="1"/>
  <c r="D260"/>
  <c r="E267"/>
  <c r="E265" s="1"/>
  <c r="E263" s="1"/>
  <c r="E259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E528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494"/>
  <c r="E556"/>
  <c r="C509"/>
  <c r="H509" s="1"/>
  <c r="E569"/>
  <c r="E653"/>
  <c r="E718"/>
  <c r="E581"/>
  <c r="E603"/>
  <c r="E610"/>
  <c r="E616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E185"/>
  <c r="E184" s="1"/>
  <c r="D188"/>
  <c r="D203"/>
  <c r="H263"/>
  <c r="E289"/>
  <c r="E117"/>
  <c r="E120"/>
  <c r="E123"/>
  <c r="E126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15" s="1"/>
  <c r="E226"/>
  <c r="E223" s="1"/>
  <c r="E222" s="1"/>
  <c r="E251"/>
  <c r="E250" s="1"/>
  <c r="E262"/>
  <c r="E260" s="1"/>
  <c r="H265"/>
  <c r="D289"/>
  <c r="E292"/>
  <c r="E298"/>
  <c r="E303"/>
  <c r="E302" s="1"/>
  <c r="D302"/>
  <c r="E315"/>
  <c r="E357"/>
  <c r="E450"/>
  <c r="E468"/>
  <c r="E477"/>
  <c r="E509"/>
  <c r="E378"/>
  <c r="E382"/>
  <c r="E388"/>
  <c r="E409"/>
  <c r="D4"/>
  <c r="D3" s="1"/>
  <c r="D2" s="1"/>
  <c r="C67"/>
  <c r="H67" s="1"/>
  <c r="J67" s="1"/>
  <c r="D136"/>
  <c r="D135" s="1"/>
  <c r="D115" s="1"/>
  <c r="C152"/>
  <c r="H152" s="1"/>
  <c r="J152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52"/>
  <c r="E551" s="1"/>
  <c r="E550" s="1"/>
  <c r="E592"/>
  <c r="E628"/>
  <c r="C339"/>
  <c r="H339" s="1"/>
  <c r="J339" s="1"/>
  <c r="D429"/>
  <c r="D340" s="1"/>
  <c r="D463"/>
  <c r="D468"/>
  <c r="D494"/>
  <c r="D504"/>
  <c r="D509"/>
  <c r="D529"/>
  <c r="D528" s="1"/>
  <c r="E718"/>
  <c r="E734"/>
  <c r="E733" s="1"/>
  <c r="E772"/>
  <c r="E771" s="1"/>
  <c r="E638"/>
  <c r="H726"/>
  <c r="J726" s="1"/>
  <c r="C725"/>
  <c r="H725" s="1"/>
  <c r="J725" s="1"/>
  <c r="D556"/>
  <c r="D551" s="1"/>
  <c r="D550" s="1"/>
  <c r="D592"/>
  <c r="C717"/>
  <c r="D739"/>
  <c r="D726" s="1"/>
  <c r="D725" s="1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98"/>
  <c r="E263" s="1"/>
  <c r="E259" s="1"/>
  <c r="E315"/>
  <c r="E314" s="1"/>
  <c r="E158"/>
  <c r="E157" s="1"/>
  <c r="D157"/>
  <c r="D164"/>
  <c r="D167"/>
  <c r="C203"/>
  <c r="C178" s="1"/>
  <c r="D233"/>
  <c r="D228" s="1"/>
  <c r="E239"/>
  <c r="E238" s="1"/>
  <c r="C67"/>
  <c r="C115"/>
  <c r="E155"/>
  <c r="E154" s="1"/>
  <c r="D154"/>
  <c r="D153" s="1"/>
  <c r="H171"/>
  <c r="C170"/>
  <c r="D120"/>
  <c r="D126"/>
  <c r="D132"/>
  <c r="D140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528"/>
  <c r="D260"/>
  <c r="D296"/>
  <c r="D302"/>
  <c r="D308"/>
  <c r="D328"/>
  <c r="E342"/>
  <c r="E399"/>
  <c r="E463"/>
  <c r="E504"/>
  <c r="E53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E551" s="1"/>
  <c r="E550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D645" s="1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97"/>
  <c r="E67" s="1"/>
  <c r="E116"/>
  <c r="E136"/>
  <c r="E135" s="1"/>
  <c r="E153"/>
  <c r="E207"/>
  <c r="E265"/>
  <c r="E298"/>
  <c r="E263" s="1"/>
  <c r="E259" s="1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E468"/>
  <c r="C3"/>
  <c r="D38"/>
  <c r="D68"/>
  <c r="D67" s="1"/>
  <c r="E450"/>
  <c r="E531"/>
  <c r="E528" s="1"/>
  <c r="E544"/>
  <c r="E538" s="1"/>
  <c r="D117"/>
  <c r="D123"/>
  <c r="D129"/>
  <c r="D143"/>
  <c r="D149"/>
  <c r="D154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33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561" s="1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C538"/>
  <c r="H538" s="1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H256" i="39" l="1"/>
  <c r="J256" s="1"/>
  <c r="H257"/>
  <c r="J257" s="1"/>
  <c r="D560" i="38"/>
  <c r="D559" s="1"/>
  <c r="E560"/>
  <c r="E559" s="1"/>
  <c r="E339"/>
  <c r="E259"/>
  <c r="E114"/>
  <c r="D114"/>
  <c r="C177" i="34"/>
  <c r="H177" s="1"/>
  <c r="J177" s="1"/>
  <c r="H178"/>
  <c r="J178" s="1"/>
  <c r="D561"/>
  <c r="D726"/>
  <c r="D725" s="1"/>
  <c r="E340"/>
  <c r="D263"/>
  <c r="E726" i="35"/>
  <c r="E725" s="1"/>
  <c r="E163"/>
  <c r="E645" i="36"/>
  <c r="E444"/>
  <c r="E340"/>
  <c r="E153"/>
  <c r="E152" s="1"/>
  <c r="E3"/>
  <c r="E2" s="1"/>
  <c r="D340" i="37"/>
  <c r="E188" i="35"/>
  <c r="H344" i="33"/>
  <c r="C340"/>
  <c r="D645" i="34"/>
  <c r="E645"/>
  <c r="E551"/>
  <c r="E550" s="1"/>
  <c r="E483"/>
  <c r="D135"/>
  <c r="E645" i="35"/>
  <c r="D340"/>
  <c r="D314"/>
  <c r="D116"/>
  <c r="E67"/>
  <c r="E263" i="36"/>
  <c r="C115"/>
  <c r="D116" i="37"/>
  <c r="E163" i="34"/>
  <c r="E152" s="1"/>
  <c r="E3"/>
  <c r="D160" i="33"/>
  <c r="C203"/>
  <c r="D153" i="34"/>
  <c r="D152" s="1"/>
  <c r="D178"/>
  <c r="D177" s="1"/>
  <c r="D726" i="35"/>
  <c r="D725" s="1"/>
  <c r="D263"/>
  <c r="D135"/>
  <c r="D444" i="36"/>
  <c r="E135"/>
  <c r="D178"/>
  <c r="D177" s="1"/>
  <c r="D645" i="37"/>
  <c r="E340"/>
  <c r="D263"/>
  <c r="E67"/>
  <c r="H561"/>
  <c r="J561" s="1"/>
  <c r="C560"/>
  <c r="H560" s="1"/>
  <c r="J560" s="1"/>
  <c r="E717" i="34"/>
  <c r="E716" s="1"/>
  <c r="E560"/>
  <c r="D340"/>
  <c r="E2"/>
  <c r="E484" i="35"/>
  <c r="E483" s="1"/>
  <c r="E726" i="36"/>
  <c r="E725" s="1"/>
  <c r="D339"/>
  <c r="D561" i="37"/>
  <c r="D560" s="1"/>
  <c r="D559" s="1"/>
  <c r="D339" i="38"/>
  <c r="D258" s="1"/>
  <c r="D257" s="1"/>
  <c r="D645" i="36"/>
  <c r="E203" i="35"/>
  <c r="E178" s="1"/>
  <c r="E177" s="1"/>
  <c r="H115" i="38"/>
  <c r="J115" s="1"/>
  <c r="C114"/>
  <c r="H560"/>
  <c r="J560" s="1"/>
  <c r="C559"/>
  <c r="H559" s="1"/>
  <c r="J559" s="1"/>
  <c r="H259"/>
  <c r="J259" s="1"/>
  <c r="C258"/>
  <c r="E3" i="37"/>
  <c r="E2" s="1"/>
  <c r="E726"/>
  <c r="E725" s="1"/>
  <c r="H717"/>
  <c r="J717" s="1"/>
  <c r="C716"/>
  <c r="E645"/>
  <c r="E561"/>
  <c r="E717"/>
  <c r="E716" s="1"/>
  <c r="E444"/>
  <c r="E339" s="1"/>
  <c r="E258" s="1"/>
  <c r="E257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152" s="1"/>
  <c r="D551"/>
  <c r="D550" s="1"/>
  <c r="D135"/>
  <c r="D115" s="1"/>
  <c r="H116"/>
  <c r="J116" s="1"/>
  <c r="C115"/>
  <c r="E152"/>
  <c r="D3"/>
  <c r="D2" s="1"/>
  <c r="H263"/>
  <c r="C259"/>
  <c r="E178"/>
  <c r="E177" s="1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D114" s="1"/>
  <c r="E178"/>
  <c r="E177" s="1"/>
  <c r="E116"/>
  <c r="E115" s="1"/>
  <c r="E114" s="1"/>
  <c r="D561"/>
  <c r="D560" s="1"/>
  <c r="D559" s="1"/>
  <c r="D484"/>
  <c r="D483" s="1"/>
  <c r="D263"/>
  <c r="D259" s="1"/>
  <c r="D258" s="1"/>
  <c r="D257" s="1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D258" s="1"/>
  <c r="D257" s="1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E559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3" s="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D444" s="1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28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258" i="38" l="1"/>
  <c r="E257" s="1"/>
  <c r="E114" i="37"/>
  <c r="D115" i="35"/>
  <c r="D560" i="34"/>
  <c r="D559" s="1"/>
  <c r="D152" i="35"/>
  <c r="D114" s="1"/>
  <c r="E258" i="36"/>
  <c r="E257" s="1"/>
  <c r="E152" i="35"/>
  <c r="E339"/>
  <c r="E258" s="1"/>
  <c r="E257" s="1"/>
  <c r="D114" i="37"/>
  <c r="D258"/>
  <c r="D257" s="1"/>
  <c r="E560"/>
  <c r="H114" i="38"/>
  <c r="J114" s="1"/>
  <c r="H1"/>
  <c r="J1" s="1"/>
  <c r="H258"/>
  <c r="J258" s="1"/>
  <c r="C257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256" i="38" l="1"/>
  <c r="J256" s="1"/>
  <c r="H257"/>
  <c r="J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<sst xmlns="http://schemas.openxmlformats.org/spreadsheetml/2006/main" count="6738" uniqueCount="1313">
  <si>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</si>
  <si>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</si>
  <si>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</si>
  <si>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</si>
  <si>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</si>
  <si>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</si>
  <si>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</si>
  <si>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</si>
  <si>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</si>
  <si>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</si>
  <si>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</si>
  <si>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</si>
  <si>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</si>
  <si>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</si>
  <si>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</si>
  <si>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</si>
  <si>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</si>
  <si>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</si>
  <si>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</si>
  <si>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</si>
  <si>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</si>
  <si>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</si>
  <si>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</si>
  <si>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</si>
  <si>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</si>
  <si>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</si>
  <si>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</si>
  <si>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</si>
  <si>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</si>
  <si>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</si>
  <si>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</si>
  <si>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</si>
  <si>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</si>
  <si>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</si>
  <si>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</si>
  <si>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</si>
  <si>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</si>
  <si>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</si>
  <si>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</si>
  <si>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</si>
  <si>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</si>
  <si>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</si>
  <si>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</si>
  <si>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</si>
  <si>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</si>
  <si>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</si>
  <si>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</si>
  <si>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</si>
  <si>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</si>
  <si>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</si>
  <si>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</si>
  <si>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</si>
  <si>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</si>
  <si>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</si>
  <si>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</si>
  <si>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</si>
  <si>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</si>
  <si>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</si>
  <si>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</si>
  <si>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</si>
  <si>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</si>
  <si>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</si>
  <si>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</si>
  <si>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</si>
  <si>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</si>
  <si>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</si>
  <si>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</si>
  <si>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</si>
  <si>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</si>
  <si>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</si>
  <si>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</si>
  <si>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</si>
  <si>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</si>
  <si>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</si>
  <si>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</si>
  <si>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</si>
  <si>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</si>
  <si>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</si>
  <si>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</si>
  <si>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</si>
  <si>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</si>
  <si>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</si>
  <si>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</si>
  <si>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</si>
  <si>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</si>
  <si>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</si>
  <si>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</si>
  <si>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</si>
  <si>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</si>
  <si>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</si>
  <si>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</si>
  <si>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</si>
  <si>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</si>
  <si>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</si>
  <si>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</si>
  <si>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</si>
  <si>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</si>
  <si>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</si>
  <si>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</si>
  <si>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</si>
  <si>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</si>
  <si>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</si>
  <si>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</si>
  <si>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</si>
  <si>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</si>
  <si>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</si>
  <si>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</si>
  <si>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</si>
  <si>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</si>
  <si>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</si>
  <si>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</si>
  <si>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</si>
  <si>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</si>
  <si>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</si>
  <si>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</si>
  <si>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</si>
  <si>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</si>
  <si>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</si>
  <si>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</si>
  <si>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</si>
  <si>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</si>
  <si>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</si>
  <si>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</si>
  <si>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</si>
  <si>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</si>
  <si>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</si>
  <si>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</si>
  <si>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</si>
  <si>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</si>
  <si>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</si>
  <si>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</si>
  <si>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</si>
  <si>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</si>
  <si>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</si>
  <si>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</si>
  <si>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</si>
  <si>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</si>
  <si>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</si>
  <si>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</si>
  <si>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</si>
  <si>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</si>
  <si>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</si>
  <si>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</si>
  <si>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</si>
  <si>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</si>
  <si>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</si>
  <si>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</si>
  <si>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</si>
  <si>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</si>
  <si>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</si>
  <si>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</si>
  <si>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</si>
  <si>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</si>
  <si>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</si>
  <si>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</si>
  <si>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</si>
  <si>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</si>
  <si>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</si>
  <si>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</si>
  <si>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</si>
  <si>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</si>
  <si>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</si>
  <si>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</si>
  <si>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</si>
  <si>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</si>
  <si>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</si>
  <si>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</si>
  <si>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</si>
  <si>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</si>
  <si>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</si>
  <si>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</si>
  <si>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</si>
  <si>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</si>
  <si>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</si>
  <si>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</si>
  <si>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</si>
  <si>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</si>
  <si>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</si>
  <si>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</si>
  <si>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</si>
  <si>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</si>
  <si>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</si>
  <si>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</si>
  <si>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</si>
  <si>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</si>
  <si>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</si>
  <si>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</si>
  <si>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</si>
  <si>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</si>
  <si>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</si>
  <si>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</si>
  <si>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</si>
  <si>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</si>
  <si>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</si>
  <si>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</si>
  <si>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</si>
  <si>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</si>
  <si>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</si>
  <si>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</si>
  <si>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</si>
  <si>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</si>
  <si>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</si>
  <si>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</si>
  <si>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</si>
  <si>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</si>
  <si>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</si>
  <si>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</si>
  <si>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</si>
  <si>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</si>
  <si>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</si>
  <si>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</si>
  <si>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</si>
  <si>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</si>
  <si>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</si>
  <si>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</si>
  <si>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</si>
  <si>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</si>
  <si>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</si>
  <si>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</si>
  <si>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</si>
  <si>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</si>
  <si>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</si>
  <si>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</si>
  <si>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</si>
  <si>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</si>
  <si>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</si>
  <si>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</si>
  <si>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</si>
  <si>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</si>
  <si>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</si>
  <si>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</si>
  <si>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</si>
  <si>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</si>
  <si>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</si>
  <si>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</si>
  <si>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</si>
  <si>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</si>
  <si>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</si>
  <si>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</si>
  <si>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</si>
  <si>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</si>
  <si>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</si>
  <si>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</si>
  <si>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</si>
  <si>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</si>
  <si>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</si>
  <si>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</si>
  <si>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</si>
  <si>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</si>
  <si>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</si>
  <si>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</si>
  <si>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</si>
  <si>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</si>
  <si>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</si>
  <si>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</si>
  <si>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</si>
  <si>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</si>
  <si>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</si>
  <si>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</si>
  <si>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</si>
  <si>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</si>
  <si>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</si>
  <si>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</si>
  <si>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</si>
  <si>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</si>
  <si>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</si>
  <si>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</si>
  <si>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</si>
  <si>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</si>
  <si>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</si>
  <si>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</si>
  <si>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</si>
  <si>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</si>
  <si>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</si>
  <si>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</si>
  <si>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</si>
  <si>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</si>
  <si>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</si>
  <si>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</si>
  <si>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</si>
  <si>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</si>
  <si>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</si>
  <si>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</si>
  <si>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</si>
  <si>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</si>
  <si>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</si>
  <si>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</si>
  <si>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</si>
  <si>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</si>
  <si>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</si>
  <si>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</si>
  <si>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</si>
  <si>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</si>
  <si>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</si>
  <si>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</si>
  <si>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</si>
  <si>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</si>
  <si>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</si>
  <si>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</si>
  <si>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</si>
  <si>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</si>
  <si>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</si>
  <si>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</si>
  <si>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</si>
  <si>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</si>
  <si>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</si>
  <si>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</si>
  <si>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</si>
  <si>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</si>
  <si>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</si>
  <si>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</si>
  <si>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</si>
  <si>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</si>
  <si>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</si>
  <si>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</si>
  <si>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</si>
  <si>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</si>
  <si>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</si>
  <si>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</si>
  <si>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</si>
  <si>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</si>
  <si>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</si>
  <si>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</si>
  <si>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</si>
  <si>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</si>
  <si>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</si>
  <si>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</si>
  <si>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</si>
  <si>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</si>
  <si>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</si>
  <si>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</si>
  <si>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</si>
  <si>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</si>
  <si>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</si>
  <si>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</si>
  <si>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</si>
  <si>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</si>
  <si>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</si>
  <si>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</si>
  <si>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</si>
  <si>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</si>
  <si>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</si>
  <si>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</si>
  <si>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</si>
  <si>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</si>
  <si>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</si>
  <si>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</si>
  <si>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</si>
  <si>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</si>
  <si>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</si>
  <si>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</si>
  <si>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</si>
  <si>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</si>
  <si>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</si>
  <si>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</si>
  <si>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</si>
  <si>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</si>
  <si>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</si>
  <si>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</si>
  <si>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</si>
  <si>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</si>
  <si>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</si>
  <si>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</si>
  <si>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</si>
  <si>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</si>
  <si>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</si>
  <si>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</si>
  <si>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</si>
  <si>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</si>
  <si>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</si>
  <si>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</si>
  <si>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</si>
  <si>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</si>
  <si>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</si>
  <si>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</si>
  <si>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</si>
  <si>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</si>
  <si>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</si>
  <si>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</si>
  <si>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</si>
  <si>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</si>
  <si>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</si>
  <si>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</si>
  <si>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</si>
  <si>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</si>
  <si>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</si>
  <si>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</si>
  <si>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</si>
  <si>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</si>
  <si>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</si>
  <si>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</si>
  <si>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</si>
  <si>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</si>
  <si>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</si>
  <si>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</si>
  <si>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</si>
  <si>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</si>
  <si>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</si>
  <si>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</si>
  <si>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</si>
  <si>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</si>
  <si>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</si>
  <si>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</si>
  <si>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</si>
  <si>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</si>
  <si>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</si>
  <si>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</si>
  <si>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</si>
  <si>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</si>
  <si>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</si>
  <si>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</si>
  <si>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</si>
  <si>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</si>
  <si>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</si>
  <si>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</si>
  <si>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</si>
  <si>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</si>
  <si>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</si>
  <si>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</si>
  <si>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</si>
  <si>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</si>
  <si>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</si>
  <si>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</si>
  <si>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</si>
  <si>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</si>
  <si>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</si>
  <si>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</si>
  <si>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</si>
  <si>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</si>
  <si>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</si>
  <si>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</si>
  <si>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</si>
  <si>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</si>
  <si>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</si>
  <si>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</si>
  <si>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</si>
  <si>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</si>
  <si>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</si>
  <si>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</si>
  <si>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</si>
  <si>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</si>
  <si>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</si>
  <si>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</si>
  <si>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</si>
  <si>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</si>
  <si>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</si>
  <si>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</si>
  <si>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</si>
  <si>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</si>
  <si>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</si>
  <si>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</si>
  <si>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</si>
  <si>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</si>
  <si>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</si>
  <si>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</si>
  <si>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</si>
  <si>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</si>
  <si>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</si>
  <si>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</si>
  <si>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</si>
  <si>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</si>
  <si>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</si>
  <si>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</si>
  <si>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</si>
  <si>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</si>
  <si>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</si>
  <si>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</si>
  <si>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</si>
  <si>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</si>
  <si>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</si>
  <si>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</si>
  <si>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</si>
  <si>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</si>
  <si>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</si>
  <si>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</si>
  <si>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</si>
  <si>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</si>
  <si>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</si>
  <si>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</si>
  <si>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</si>
  <si>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</si>
  <si>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</si>
  <si>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</si>
  <si>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</si>
  <si>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</si>
  <si>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</si>
  <si>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</si>
  <si>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</si>
  <si>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</si>
  <si>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</si>
  <si>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</si>
  <si>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</si>
  <si>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</si>
  <si>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</si>
  <si>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</si>
  <si>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</si>
  <si>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</si>
  <si>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</si>
  <si>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</si>
  <si>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</si>
  <si>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</si>
  <si>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</si>
  <si>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</si>
  <si>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</si>
  <si>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</si>
  <si>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</si>
  <si>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</si>
  <si>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</si>
  <si>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</si>
  <si>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</si>
  <si>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</si>
  <si>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</si>
  <si>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</si>
  <si>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</si>
  <si>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</si>
  <si>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</si>
  <si>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</si>
  <si>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</si>
  <si>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</si>
  <si>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</si>
  <si>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</si>
  <si>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</si>
  <si>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</si>
  <si>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</si>
  <si>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</si>
  <si>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</si>
  <si>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</si>
  <si>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</si>
  <si>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</si>
  <si>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</si>
  <si>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</si>
  <si>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</si>
  <si>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</si>
  <si>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</si>
  <si>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</si>
  <si>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</si>
  <si>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</si>
  <si>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</si>
  <si>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</si>
  <si>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</si>
  <si>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</si>
  <si>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</si>
  <si>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</si>
  <si>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</si>
  <si>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</si>
  <si>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</si>
  <si>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</si>
  <si>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</si>
  <si>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</si>
  <si>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</si>
  <si>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</si>
  <si>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</si>
  <si>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</si>
  <si>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</si>
  <si>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</si>
  <si>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</si>
  <si>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</si>
  <si>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</si>
  <si>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</si>
  <si>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</si>
  <si>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</si>
  <si>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</si>
  <si>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</si>
  <si>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</si>
  <si>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</si>
  <si>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</si>
  <si>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</si>
  <si>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</si>
  <si>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</si>
  <si>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</si>
  <si>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</si>
  <si>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</si>
  <si>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</si>
  <si>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</si>
  <si>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</si>
  <si>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</si>
  <si>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</si>
  <si>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</si>
  <si>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</si>
  <si>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</si>
  <si>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</si>
  <si>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</si>
  <si>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</si>
  <si>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</si>
  <si>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</si>
  <si>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</si>
  <si>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</si>
  <si>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</si>
  <si>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</si>
  <si>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</si>
  <si>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</si>
  <si>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</si>
  <si>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</si>
  <si>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</si>
  <si>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</si>
  <si>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</si>
  <si>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</si>
  <si>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</si>
  <si>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</si>
  <si>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</si>
  <si>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</si>
  <si>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</si>
  <si>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</si>
  <si>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</si>
  <si>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</si>
  <si>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</si>
  <si>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</si>
  <si>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</si>
  <si>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</si>
  <si>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</si>
  <si>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</si>
  <si>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</si>
  <si>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</si>
  <si>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</si>
  <si>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</si>
  <si>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</si>
  <si>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</si>
  <si>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</si>
  <si>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</si>
  <si>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</si>
  <si>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</si>
  <si>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</si>
  <si>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</si>
  <si>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</si>
  <si>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</si>
  <si>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</si>
  <si>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</si>
  <si>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</si>
  <si>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</si>
  <si>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</si>
  <si>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</si>
  <si>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</si>
  <si>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</si>
  <si>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</si>
  <si>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</si>
  <si>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</si>
  <si>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</si>
  <si>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</si>
  <si>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</si>
  <si>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</si>
  <si>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</si>
  <si>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</si>
  <si>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</si>
  <si>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</si>
  <si>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</si>
  <si>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</si>
  <si>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</si>
  <si>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</si>
  <si>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</si>
  <si>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</si>
  <si>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</si>
  <si>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</si>
  <si>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</si>
  <si>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</si>
  <si>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</si>
  <si>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</si>
  <si>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</si>
  <si>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</si>
  <si>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</si>
  <si>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</si>
  <si>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</si>
  <si>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</si>
  <si>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</si>
  <si>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</si>
  <si>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</si>
  <si>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</si>
  <si>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</si>
  <si>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</si>
  <si>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</si>
  <si>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</si>
  <si>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</si>
  <si>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</si>
  <si>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</si>
  <si>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</si>
  <si>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</si>
  <si>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</si>
  <si>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</si>
  <si>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</si>
  <si>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</si>
  <si>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</si>
  <si>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</si>
  <si>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</si>
  <si>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</si>
  <si>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</si>
  <si>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</si>
  <si>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</si>
  <si>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</si>
  <si>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</si>
  <si>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</si>
  <si>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</si>
  <si>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</si>
  <si>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</si>
  <si>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</si>
  <si>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</si>
  <si>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</si>
  <si>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</si>
  <si>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</si>
  <si>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</si>
  <si>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</si>
  <si>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</si>
  <si>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</si>
  <si>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</si>
  <si>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</si>
  <si>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</si>
  <si>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</si>
  <si>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</si>
  <si>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</si>
  <si>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</si>
  <si>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</si>
  <si>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</si>
  <si>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</si>
  <si>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</si>
  <si>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</si>
  <si>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</si>
  <si>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</si>
  <si>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</si>
  <si>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</si>
  <si>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</si>
  <si>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</si>
  <si>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</si>
  <si>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</si>
  <si>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</si>
  <si>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</si>
  <si>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</si>
  <si>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</si>
  <si>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</si>
  <si>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</si>
  <si>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</si>
  <si>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</si>
  <si>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</si>
  <si>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</si>
  <si>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</si>
  <si>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</si>
  <si>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</si>
  <si>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</si>
  <si>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</si>
  <si>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</si>
  <si>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</si>
  <si>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</si>
  <si>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</si>
  <si>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</si>
  <si>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</si>
  <si>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</si>
  <si>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</si>
  <si>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</si>
  <si>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</si>
  <si>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</si>
  <si>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</si>
  <si>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</si>
  <si>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</si>
  <si>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</si>
  <si>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</si>
  <si>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</si>
  <si>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</si>
  <si>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</si>
  <si>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</si>
  <si>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</si>
  <si>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</si>
  <si>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</si>
  <si>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</si>
  <si>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</si>
  <si>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</si>
  <si>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</si>
  <si>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</si>
  <si>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</si>
  <si>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</si>
  <si>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</si>
  <si>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</si>
  <si>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</si>
  <si>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</si>
  <si>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</si>
  <si>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</si>
  <si>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</si>
  <si>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</si>
  <si>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</si>
  <si>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</si>
  <si>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</si>
  <si>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</si>
  <si>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</si>
  <si>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</si>
  <si>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</si>
  <si>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</si>
  <si>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</si>
  <si>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</si>
  <si>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</si>
  <si>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</si>
  <si>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</si>
  <si>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</si>
  <si>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</si>
  <si>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</si>
  <si>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</si>
  <si>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</si>
  <si>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</si>
  <si>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</si>
  <si>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</si>
  <si>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</si>
  <si>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</si>
  <si>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</si>
  <si>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</si>
  <si>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</si>
  <si>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</si>
  <si>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</si>
  <si>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</si>
  <si>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</si>
  <si>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</si>
  <si>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</si>
  <si>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</si>
  <si>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</si>
  <si>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</si>
  <si>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</si>
  <si>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</si>
  <si>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</si>
  <si>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</si>
  <si>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</si>
  <si>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</si>
  <si>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</si>
  <si>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</si>
  <si>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</si>
  <si>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</si>
  <si>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</si>
  <si>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</si>
  <si>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</si>
  <si>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</si>
  <si>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</si>
  <si>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</si>
  <si>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</si>
  <si>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</si>
  <si>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</si>
  <si>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</si>
  <si>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</si>
  <si>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</si>
  <si>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</si>
  <si>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</si>
  <si>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</si>
  <si>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</si>
  <si>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</si>
  <si>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</si>
  <si>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</si>
  <si>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</si>
  <si>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</si>
  <si>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</si>
  <si>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</si>
  <si>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</si>
  <si>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</si>
  <si>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</si>
  <si>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</si>
  <si>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</si>
  <si>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</si>
  <si>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</si>
  <si>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</si>
  <si>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</si>
  <si>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</si>
  <si>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</si>
  <si>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</si>
  <si>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</si>
  <si>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</si>
  <si>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</si>
  <si>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</si>
  <si>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</si>
  <si>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</si>
  <si>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</si>
  <si>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</si>
  <si>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</si>
  <si>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</si>
  <si>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محمد السعيد الصلحي</t>
  </si>
  <si>
    <t>سامي الساسي</t>
  </si>
  <si>
    <t>فتحي الجلجلي</t>
  </si>
  <si>
    <t>رمضان سليطي</t>
  </si>
  <si>
    <t>الحطاب البحري</t>
  </si>
  <si>
    <t>محسن السالمي</t>
  </si>
  <si>
    <t>محمد البلومي</t>
  </si>
  <si>
    <t>صالح الدريدي</t>
  </si>
  <si>
    <t>المنجي البحري</t>
  </si>
  <si>
    <t>نور الدين الحامدي</t>
  </si>
  <si>
    <t>زيد الزرلي</t>
  </si>
  <si>
    <t>قيس الغانمي</t>
  </si>
  <si>
    <t>زهير شرك</t>
  </si>
  <si>
    <t>فتحي الصالحي</t>
  </si>
  <si>
    <t>أيمن الخرشفي</t>
  </si>
  <si>
    <t>محسن عتيق</t>
  </si>
  <si>
    <t>بشير الزرلي</t>
  </si>
  <si>
    <t>فيصل العجنقي</t>
  </si>
  <si>
    <t>صالح شقواي</t>
  </si>
  <si>
    <t>علي الوسلاتي</t>
  </si>
  <si>
    <t>منير بلغيث</t>
  </si>
  <si>
    <t>عبد المجيد شقواي</t>
  </si>
  <si>
    <t>ابراهيم اليعقوبي</t>
  </si>
  <si>
    <t>أمال بن غنية</t>
  </si>
  <si>
    <t>كمال الجامعي</t>
  </si>
  <si>
    <t>حبيب المرساني</t>
  </si>
  <si>
    <t>الفاضل الدريدي</t>
  </si>
  <si>
    <t>رقية الحزامي</t>
  </si>
  <si>
    <t>مراد بن خلف</t>
  </si>
  <si>
    <t>كمال النفزي</t>
  </si>
  <si>
    <t>توفيق بلغيث</t>
  </si>
  <si>
    <t>هاجر العيساوي</t>
  </si>
  <si>
    <t>رياض العياري</t>
  </si>
  <si>
    <t>أحمد بوقرة</t>
  </si>
  <si>
    <t>محمد شعباني</t>
  </si>
  <si>
    <t>عبد الكريم بوزيان</t>
  </si>
  <si>
    <t>لرمضان باعلي</t>
  </si>
  <si>
    <t>الطاهر العشي</t>
  </si>
  <si>
    <t>محمد لزهر الخماسي</t>
  </si>
  <si>
    <t>محبوبة الخضراوي</t>
  </si>
  <si>
    <t>حسن القاسمي</t>
  </si>
  <si>
    <t>بسام الصويدي</t>
  </si>
  <si>
    <t>فتحي الصويدي</t>
  </si>
  <si>
    <t>عاطف عارم</t>
  </si>
  <si>
    <t xml:space="preserve">طارق العيادي </t>
  </si>
  <si>
    <t>رضا حمادي</t>
  </si>
  <si>
    <t>ابراهيم العديلي</t>
  </si>
  <si>
    <t>انور السالمي</t>
  </si>
  <si>
    <t>علي الميساوي</t>
  </si>
  <si>
    <t>انور المناعي</t>
  </si>
  <si>
    <t>عبد الرحمان بلعابي</t>
  </si>
  <si>
    <t>نورالدين البشيني</t>
  </si>
  <si>
    <t>عبد القادر بن صالح</t>
  </si>
  <si>
    <t>عمر الصويدي</t>
  </si>
  <si>
    <t>شكري بن علي</t>
  </si>
  <si>
    <t>رمزي اليونسي</t>
  </si>
  <si>
    <t>خالد بن بلقاسم</t>
  </si>
  <si>
    <t>رضا البلومي</t>
  </si>
  <si>
    <t>بشير الوسلاتي</t>
  </si>
  <si>
    <t>معزبن عيسى</t>
  </si>
  <si>
    <t>شكري الهيشري</t>
  </si>
  <si>
    <t>عبد الرؤوف عجالة</t>
  </si>
  <si>
    <t>عادل المناعي</t>
  </si>
  <si>
    <t>رضا المشرقي</t>
  </si>
  <si>
    <t>هاشم البلومي</t>
  </si>
  <si>
    <t>لطفي قعود</t>
  </si>
  <si>
    <t>سامي الغزي</t>
  </si>
  <si>
    <t>كمال السهيلي</t>
  </si>
  <si>
    <t>عامر بالضاوي</t>
  </si>
  <si>
    <t>جمال الصغير</t>
  </si>
  <si>
    <t>خالد البلومي</t>
  </si>
  <si>
    <t>خالد التواتي</t>
  </si>
  <si>
    <t>المنجي الحكيري</t>
  </si>
  <si>
    <t>رضى الورغي</t>
  </si>
  <si>
    <t>محسن السعيداني</t>
  </si>
  <si>
    <t>الشاذلي بن جنات</t>
  </si>
  <si>
    <t>صابر الحمروني</t>
  </si>
  <si>
    <t>سامي البجاوي</t>
  </si>
  <si>
    <t>محمد اليحياوي</t>
  </si>
  <si>
    <t>سامي المايل</t>
  </si>
  <si>
    <t>عادل الشعنبي</t>
  </si>
  <si>
    <t>مروان الجلاصي</t>
  </si>
  <si>
    <t>الفاضل الجبري</t>
  </si>
  <si>
    <t>فاضل المنصوري</t>
  </si>
  <si>
    <t>العربي الضويوي</t>
  </si>
  <si>
    <t>فوزي الخبثاني</t>
  </si>
  <si>
    <t>الصحبي الحزامي</t>
  </si>
  <si>
    <t>وردة سالم</t>
  </si>
  <si>
    <t>أمير العبيدي</t>
  </si>
  <si>
    <t>وليد الدريدي</t>
  </si>
  <si>
    <t>ايمن القفصي</t>
  </si>
  <si>
    <t>احمد بن عبد القادر</t>
  </si>
  <si>
    <t>محمد مرابط</t>
  </si>
  <si>
    <t>منير الدريدي</t>
  </si>
  <si>
    <t>بلال العمايري</t>
  </si>
  <si>
    <t>محمد الهادي الجلاصي</t>
  </si>
  <si>
    <t>الهادي دجبي</t>
  </si>
  <si>
    <t>الهادي حشانة</t>
  </si>
  <si>
    <t>المنجي العياري</t>
  </si>
  <si>
    <t>الصادق بوقمحة</t>
  </si>
  <si>
    <t>محمد القيزاني</t>
  </si>
  <si>
    <t>الطاهر بوقرة</t>
  </si>
  <si>
    <t>هشام بن عمار</t>
  </si>
  <si>
    <t>محمد بن يوسف</t>
  </si>
  <si>
    <t xml:space="preserve">معز بلغيث </t>
  </si>
  <si>
    <t>فخر الدين الرزقي</t>
  </si>
  <si>
    <t>صابر الهلالي</t>
  </si>
  <si>
    <t>معز النفاتي</t>
  </si>
  <si>
    <t>مراد الوذيني</t>
  </si>
  <si>
    <t>كريم الوسلاتي</t>
  </si>
  <si>
    <t>احمد القوتي</t>
  </si>
  <si>
    <t>محمد الشعنبي</t>
  </si>
  <si>
    <t>عبد الباسط السالمي</t>
  </si>
  <si>
    <t>شكري حشانة</t>
  </si>
  <si>
    <t>منصف الشيحي</t>
  </si>
  <si>
    <t>أكرم حميد</t>
  </si>
  <si>
    <t>عمر المعلاوي</t>
  </si>
  <si>
    <t>طارق المعلاوي</t>
  </si>
  <si>
    <t>سفيان العلوشي</t>
  </si>
  <si>
    <t>محمد علي محمدي</t>
  </si>
  <si>
    <t>أحمد ورغي</t>
  </si>
  <si>
    <t>محمد سفيان بن عبد  الرحمان</t>
  </si>
  <si>
    <t>محمد علي الهريشي</t>
  </si>
  <si>
    <t>كريم غزواني</t>
  </si>
  <si>
    <t>حسين غصاصي</t>
  </si>
  <si>
    <t>كريم القوتي</t>
  </si>
  <si>
    <t>حبيبة محمدي</t>
  </si>
  <si>
    <t xml:space="preserve">خالد غديفي </t>
  </si>
  <si>
    <t>نبيل غنام</t>
  </si>
  <si>
    <t>أكرم بلالي</t>
  </si>
  <si>
    <t>كمال المناعي</t>
  </si>
  <si>
    <t>الحسين الشعيبي</t>
  </si>
  <si>
    <t>رشاد الخزري</t>
  </si>
  <si>
    <t>وسام العكرمي</t>
  </si>
  <si>
    <t>عبد السلام الدريدي</t>
  </si>
  <si>
    <t>كمال القاسمي</t>
  </si>
  <si>
    <t>الصادق البراح</t>
  </si>
  <si>
    <t>مبروك منصوري</t>
  </si>
  <si>
    <t>سمير بالساسي</t>
  </si>
  <si>
    <t>لطفي الزواغي</t>
  </si>
  <si>
    <t>عزيزة البوغانمي</t>
  </si>
  <si>
    <t>حمعة بالصادق</t>
  </si>
  <si>
    <t>سفيان الهلالي</t>
  </si>
  <si>
    <t>فتحي بن عبد القادر</t>
  </si>
  <si>
    <t>نزار الجلاصي</t>
  </si>
  <si>
    <t>بسمة العربي</t>
  </si>
  <si>
    <t>إلهام الكشباطي</t>
  </si>
  <si>
    <t>مهدي الهمامي</t>
  </si>
  <si>
    <t>حبيب بومنجل</t>
  </si>
  <si>
    <t>سماح الغربي</t>
  </si>
  <si>
    <t>عادل الحزامي</t>
  </si>
  <si>
    <t>خالد الدجبي</t>
  </si>
  <si>
    <t>رائد الغربي</t>
  </si>
  <si>
    <t>أميرة المهذبي</t>
  </si>
  <si>
    <t>صلبر حشانة</t>
  </si>
  <si>
    <t>ألفة بن سلطان</t>
  </si>
  <si>
    <t>عبد الكريم الدالي</t>
  </si>
  <si>
    <t>رجاء العلوي</t>
  </si>
  <si>
    <t>عمر دلهوم</t>
  </si>
  <si>
    <t>خالد الغزواني</t>
  </si>
  <si>
    <t>صبري القاسمي</t>
  </si>
  <si>
    <t>محمد مرياح</t>
  </si>
  <si>
    <t>بسام الحريزي</t>
  </si>
  <si>
    <t>رحمة الحناشي</t>
  </si>
  <si>
    <t>حسام مهذبي</t>
  </si>
  <si>
    <t>الهادي سعدلي</t>
  </si>
  <si>
    <t>الطاهر خرشفي</t>
  </si>
  <si>
    <t>حسن القروي</t>
  </si>
  <si>
    <t>عمر العكرمي</t>
  </si>
  <si>
    <t>رشيد الحمدي</t>
  </si>
  <si>
    <t>محسن حشانة</t>
  </si>
  <si>
    <t>محمد بن حمدية</t>
  </si>
  <si>
    <t>عبد لله الحدوشي</t>
  </si>
  <si>
    <t>المنصف البجاوي</t>
  </si>
  <si>
    <t>إيتسام الجابري</t>
  </si>
  <si>
    <t>ريم الجديدي</t>
  </si>
  <si>
    <t>شكري بلعيد</t>
  </si>
  <si>
    <t>مهدي خزري</t>
  </si>
  <si>
    <t>خولة الفقيه</t>
  </si>
  <si>
    <t>رضوان العسكري</t>
  </si>
  <si>
    <t>محمد الأسعد السنوسي</t>
  </si>
  <si>
    <t>ثريا الخلادي</t>
  </si>
  <si>
    <t>محمد علي الغربي</t>
  </si>
  <si>
    <t>المولدي الصولي</t>
  </si>
  <si>
    <t>محي الدين بن عامر</t>
  </si>
  <si>
    <t>رضا الصالحي</t>
  </si>
  <si>
    <t>الناصر البلومي</t>
  </si>
  <si>
    <t>الباجي الكشباطي</t>
  </si>
  <si>
    <t>النوري كوكي</t>
  </si>
  <si>
    <t>لطفي المناعي</t>
  </si>
  <si>
    <t>رشاد الحناشي</t>
  </si>
  <si>
    <t>يوسف سليطي</t>
  </si>
  <si>
    <t>عادل البلومي</t>
  </si>
  <si>
    <t>جليلة تينسة</t>
  </si>
  <si>
    <t>عبد الجليل الطبوبي</t>
  </si>
  <si>
    <t>جمال العلوي</t>
  </si>
  <si>
    <t>نجيب الغريبي</t>
  </si>
  <si>
    <t>الفرجاني الطرودي</t>
  </si>
  <si>
    <t>أحمد عبود</t>
  </si>
  <si>
    <t>نجيب المدوري</t>
  </si>
  <si>
    <t>أحمد عتيق</t>
  </si>
  <si>
    <t>كريم الزايري</t>
  </si>
  <si>
    <t>منصف بنرحومة</t>
  </si>
  <si>
    <t>الأسعد التنازفتي</t>
  </si>
  <si>
    <t>فوزي الزغدودي</t>
  </si>
  <si>
    <t>الأزهر الشارف</t>
  </si>
  <si>
    <t>رضا البركاوي</t>
  </si>
  <si>
    <t>زهير العوني</t>
  </si>
  <si>
    <t>فتحي بالطاهر</t>
  </si>
  <si>
    <t>محمد الحامدي</t>
  </si>
  <si>
    <t>حسن الحمروني</t>
  </si>
  <si>
    <t>مراد الجلجلي</t>
  </si>
  <si>
    <t>ناجح الراشدي</t>
  </si>
  <si>
    <t>عبد الستار القاسمي</t>
  </si>
  <si>
    <t>جلول الجبالي</t>
  </si>
  <si>
    <t>نوال الرويسي</t>
  </si>
  <si>
    <t>محمد الناجي بن حميدة</t>
  </si>
  <si>
    <t>محمد بركات</t>
  </si>
  <si>
    <t>عز الدين العكرمي</t>
  </si>
  <si>
    <t>عز الدين المناعي</t>
  </si>
  <si>
    <t>الصادق قوتي</t>
  </si>
  <si>
    <t>جمال بالضيافي</t>
  </si>
  <si>
    <t>محمد الهادي الطرابلسي</t>
  </si>
  <si>
    <t>عماد الفرجاني</t>
  </si>
  <si>
    <t>بسمة الهمامي</t>
  </si>
  <si>
    <t>مسعودة الجديدي</t>
  </si>
  <si>
    <t>صلاح الدين محمودي</t>
  </si>
  <si>
    <t>المنجي بن دولة</t>
  </si>
  <si>
    <t>أنيس العسكرس</t>
  </si>
  <si>
    <t>عمر العياري</t>
  </si>
  <si>
    <t>سمير العيادي</t>
  </si>
  <si>
    <t>منير العيادي</t>
  </si>
  <si>
    <t>سلوى الكافي</t>
  </si>
  <si>
    <t>لطفي القاسمي</t>
  </si>
  <si>
    <t>سالم المهذبي</t>
  </si>
  <si>
    <t>سيف الدين بن حرب</t>
  </si>
  <si>
    <t>رياض الهمامي</t>
  </si>
  <si>
    <t>عادل الهاني</t>
  </si>
  <si>
    <t>مراد الرياحي</t>
  </si>
  <si>
    <t>كمال الدين البلالي</t>
  </si>
  <si>
    <t>جلال العبيدي</t>
  </si>
  <si>
    <t>العروسي الجندوبي</t>
  </si>
  <si>
    <t>إبراهيم البوغديري</t>
  </si>
  <si>
    <t>رؤوف بوقديدة</t>
  </si>
  <si>
    <t>طاهر الجلاصي</t>
  </si>
  <si>
    <t>مراد العبيدي</t>
  </si>
  <si>
    <t>ياسين بالمين</t>
  </si>
  <si>
    <t>الناجي رتيبة</t>
  </si>
  <si>
    <t>عماد السبتي</t>
  </si>
  <si>
    <t>حمادي شوشان</t>
  </si>
  <si>
    <t>عبد الرؤوف السنان</t>
  </si>
  <si>
    <t>منير الحمراني</t>
  </si>
  <si>
    <t>رضا كمون</t>
  </si>
  <si>
    <t>المولدي بوغديري</t>
  </si>
  <si>
    <t>خليل الزواوي</t>
  </si>
  <si>
    <t>سليم الحجيج</t>
  </si>
  <si>
    <t>نور الدين البجلوي</t>
  </si>
  <si>
    <t>مصطفى الفيتوري</t>
  </si>
  <si>
    <t>الصادق بركات</t>
  </si>
  <si>
    <t>هشام السافي</t>
  </si>
  <si>
    <t>عماد بن ميلاد</t>
  </si>
  <si>
    <t>لطفي المجدوب</t>
  </si>
  <si>
    <t>صالح بن حسن</t>
  </si>
  <si>
    <t>الحبيب الفيتوري</t>
  </si>
  <si>
    <t>هيكل السويسي</t>
  </si>
  <si>
    <t>عز الدين بوصيدة</t>
  </si>
  <si>
    <t>فوزي بن عرفة</t>
  </si>
  <si>
    <t>إسكندر بن حمادو</t>
  </si>
  <si>
    <t>فوزي العيوني</t>
  </si>
  <si>
    <t>فتحي الحريزي</t>
  </si>
  <si>
    <t>منذر التابعي</t>
  </si>
  <si>
    <t>نجوى الأكحل</t>
  </si>
  <si>
    <t>نادية الدهماني</t>
  </si>
  <si>
    <t>لبنى الصفائحي</t>
  </si>
  <si>
    <t>الحبيب العمدوني</t>
  </si>
  <si>
    <t>فائزة التوزري</t>
  </si>
  <si>
    <t xml:space="preserve">كريمة فليجة </t>
  </si>
  <si>
    <t xml:space="preserve">سعاد الهاشمي </t>
  </si>
  <si>
    <t xml:space="preserve">وليد الشريف </t>
  </si>
  <si>
    <t>سامي بساس</t>
  </si>
  <si>
    <t xml:space="preserve">مها جقيريم </t>
  </si>
  <si>
    <t>ندى بن نجمة</t>
  </si>
  <si>
    <t xml:space="preserve">نجاح بوزيدي </t>
  </si>
  <si>
    <t>عائدة القلعي</t>
  </si>
  <si>
    <t>هاجربلطي</t>
  </si>
  <si>
    <t xml:space="preserve">محمد قوجة </t>
  </si>
  <si>
    <t>نجاة الحناشي</t>
  </si>
  <si>
    <t>ريم الماكني</t>
  </si>
  <si>
    <t xml:space="preserve">متصرف مستشار </t>
  </si>
  <si>
    <t>طبيب بيطري متفقد جهوي</t>
  </si>
  <si>
    <t>مهندس اول</t>
  </si>
  <si>
    <t>مهندس معماري اول</t>
  </si>
  <si>
    <t>تقني رئيس</t>
  </si>
  <si>
    <t>آسيا شابير</t>
  </si>
  <si>
    <t>عادل العربي</t>
  </si>
  <si>
    <t>سعيد بن كيلاني</t>
  </si>
  <si>
    <t>محمد نبيل المديوني</t>
  </si>
  <si>
    <t>يحي بن بوكوشة</t>
  </si>
  <si>
    <t>زاهر الشابي</t>
  </si>
  <si>
    <t>نبيهة وداي</t>
  </si>
  <si>
    <t>اكرم خالد</t>
  </si>
  <si>
    <t>محمد تيسير محجوب</t>
  </si>
  <si>
    <t>نازك شمام</t>
  </si>
  <si>
    <t>لنور بوباية</t>
  </si>
  <si>
    <t>الطاهر المرزوقي</t>
  </si>
  <si>
    <t>سعاد جغمون</t>
  </si>
  <si>
    <t>الشادلي الغانمي</t>
  </si>
  <si>
    <t xml:space="preserve">ثريا الصغير </t>
  </si>
  <si>
    <t xml:space="preserve">حسنة تقية </t>
  </si>
  <si>
    <t>أحمد البرينصي</t>
  </si>
  <si>
    <t>شاكر سلطاني</t>
  </si>
  <si>
    <t>عبد الستار الجندوبي</t>
  </si>
  <si>
    <t>علي الصيد</t>
  </si>
  <si>
    <t>فاتن الحسيني</t>
  </si>
  <si>
    <t>ثريا الفرجاني</t>
  </si>
  <si>
    <t>آمال بلعج</t>
  </si>
  <si>
    <t>نسرين قاسم</t>
  </si>
  <si>
    <t>مهندس اشغال</t>
  </si>
  <si>
    <t>تقني اول</t>
  </si>
  <si>
    <t>ملحق ادارة</t>
  </si>
  <si>
    <t xml:space="preserve">تقني  </t>
  </si>
  <si>
    <t>فني سامي للصحة العمومية</t>
  </si>
  <si>
    <t>تقني مخبر اعلامية</t>
  </si>
  <si>
    <t>هدى العبيدي</t>
  </si>
  <si>
    <t>الحبيب الخالدي</t>
  </si>
  <si>
    <t>حسن بوصيدة</t>
  </si>
  <si>
    <t>قمر عبيد</t>
  </si>
  <si>
    <t>عبد السلام أدريوش</t>
  </si>
  <si>
    <t xml:space="preserve">بشير الجلاصي </t>
  </si>
  <si>
    <t>نورة القاسمي</t>
  </si>
  <si>
    <t>محفوظ بن حميدة</t>
  </si>
  <si>
    <t>أمينة تينسة</t>
  </si>
  <si>
    <t>رياض الخزري</t>
  </si>
  <si>
    <t>علي رزيق</t>
  </si>
  <si>
    <t>جلال الدين الصخيري</t>
  </si>
  <si>
    <t>خالد عجنقي</t>
  </si>
  <si>
    <t>عفاف عبداوي</t>
  </si>
  <si>
    <t>هادية التاهنتي</t>
  </si>
  <si>
    <t>اميرة الطرابلسي</t>
  </si>
  <si>
    <t>نبيهة حسناوي</t>
  </si>
  <si>
    <t>رياض المشراوي</t>
  </si>
  <si>
    <t xml:space="preserve">حسام رماح </t>
  </si>
  <si>
    <t>شاذلي الحزامي</t>
  </si>
  <si>
    <t>مستكتب ادارة</t>
  </si>
  <si>
    <t>الكاتب العام</t>
  </si>
  <si>
    <t>كتابة المجلس و المكتب و اللجان</t>
  </si>
  <si>
    <t>مكتب مراقبة التراتيب و الشرطة البلدية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</si>
  <si>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</si>
  <si>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</si>
  <si>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</si>
  <si>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</si>
  <si>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 xml:space="preserve">إدارة الشؤون الإدارية العامة </t>
  </si>
  <si>
    <t>الإدارة الفرعية للشؤون الإدارية و الإجتماعية و الثقافية</t>
  </si>
  <si>
    <t>مصلحة الشؤون العقارية و النزعات</t>
  </si>
  <si>
    <t>مصلحة الشؤون الإجتماعية و الثقافية و الشباب و الرياضة</t>
  </si>
  <si>
    <t>مصلحة الحالة المدنية و الإنتخبات</t>
  </si>
  <si>
    <t>مصلحة الموارد البشرية</t>
  </si>
  <si>
    <t>الإدارة الفرعية للشؤون المالية و الإقتصادية</t>
  </si>
  <si>
    <t>مصلحة الشؤون الإقتصادية</t>
  </si>
  <si>
    <t xml:space="preserve">مصلحة الأداءات و المعاليم 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</si>
  <si>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</si>
  <si>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</si>
  <si>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</si>
  <si>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النظافة و العناية بالبلدية</t>
  </si>
  <si>
    <t>مصلحة البستنة</t>
  </si>
  <si>
    <t>مصلحة النظافة</t>
  </si>
  <si>
    <t>الإدلرة الفرعية للوقاية و حفظ الصحة</t>
  </si>
  <si>
    <t>مصلحة مقاومة الحشرات و الأوبئة و التلوث</t>
  </si>
  <si>
    <t>مصلحة المراقبة الصحية</t>
  </si>
  <si>
    <t>إدارة التهيئة العمرانية و الأشغال</t>
  </si>
  <si>
    <t>الإدارة الفرعية للطرقات و الأشغال</t>
  </si>
  <si>
    <t xml:space="preserve">مصلحة الورشات و الصيانة 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</si>
  <si>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</si>
  <si>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</si>
  <si>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</si>
  <si>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ورخص البناء</t>
  </si>
  <si>
    <t>مصلحة التهيئة العمرانية و الدراسات و متابعة المشاريع</t>
  </si>
  <si>
    <t>FORD RANGER PIKUP</t>
  </si>
  <si>
    <t>MITSUBICHI</t>
  </si>
  <si>
    <t>FOTD PIKUP</t>
  </si>
  <si>
    <t>ORD RANGER 4 PORTES</t>
  </si>
  <si>
    <t>furukawa 325II</t>
  </si>
  <si>
    <t>KAMATSU WB93R2</t>
  </si>
  <si>
    <t>CUKUROVA</t>
  </si>
  <si>
    <t>MITSUBICHI NIVLEUSE</t>
  </si>
  <si>
    <t>SRB 5T Benne</t>
  </si>
  <si>
    <t>SRCN 5442 SRCN 5000</t>
  </si>
  <si>
    <t>SRCN 5464 SRCN 5000</t>
  </si>
  <si>
    <t xml:space="preserve">Huard TUNSIE </t>
  </si>
  <si>
    <t>huad tunisie</t>
  </si>
  <si>
    <t>SRBT4T</t>
  </si>
  <si>
    <t>JE 13 AC رينو</t>
  </si>
  <si>
    <t xml:space="preserve">45ACAE33 MOD </t>
  </si>
  <si>
    <t xml:space="preserve">22 ACBE Renault </t>
  </si>
  <si>
    <t>رينو</t>
  </si>
  <si>
    <t>VOLVO FL6E</t>
  </si>
  <si>
    <t>CYLINDRE</t>
  </si>
  <si>
    <t>DAF</t>
  </si>
  <si>
    <t>IVECO 50C15H-37</t>
  </si>
  <si>
    <t>G747ON Agricole</t>
  </si>
  <si>
    <t>Landini TLZAA</t>
  </si>
  <si>
    <t>ISUZU</t>
  </si>
  <si>
    <t>RENAULT TRUCKS</t>
  </si>
  <si>
    <t xml:space="preserve">المستودع البلدي </t>
  </si>
  <si>
    <t>التراتيب</t>
  </si>
  <si>
    <t>AT2T بياجو</t>
  </si>
  <si>
    <t>ford mondeo</t>
  </si>
  <si>
    <t>megane</t>
  </si>
  <si>
    <t>فولز فاقن بولو</t>
  </si>
  <si>
    <t>فولز فاقن بولو 9N10D4</t>
  </si>
  <si>
    <t>FIESTA فورد</t>
  </si>
  <si>
    <t>PARTNER</t>
  </si>
  <si>
    <t>VOLKSVAGEN</t>
  </si>
  <si>
    <t>AMAROK</t>
  </si>
  <si>
    <t>PEUGEOT 301</t>
  </si>
  <si>
    <t>PEUGEOT 302</t>
  </si>
  <si>
    <t>PEUGEOT 303</t>
  </si>
  <si>
    <t>سيتروان VDVV (c15)</t>
  </si>
  <si>
    <t>رئاسة البلدية</t>
  </si>
  <si>
    <t>الإدارة المركزية</t>
  </si>
  <si>
    <t>الدائرة البلدية</t>
  </si>
  <si>
    <t>المعاليم</t>
  </si>
  <si>
    <t>المركزية</t>
  </si>
  <si>
    <t>الإدارة الفرعية للمالية</t>
  </si>
  <si>
    <t>إدارة التهيئة العمرانية</t>
  </si>
  <si>
    <t>حسني الزيتوني</t>
  </si>
  <si>
    <t>سيف الدين بن عصمان</t>
  </si>
  <si>
    <t>منير الساحلي</t>
  </si>
  <si>
    <t>مختار العجنقي</t>
  </si>
  <si>
    <t>مختار بوسنينة</t>
  </si>
  <si>
    <t>بشير المثلوثي</t>
  </si>
  <si>
    <t>سلمى العياري</t>
  </si>
  <si>
    <t>شكر الدين جبلاوي</t>
  </si>
  <si>
    <t>شيد بن حسن</t>
  </si>
  <si>
    <t>منجي الطالبي</t>
  </si>
  <si>
    <t xml:space="preserve">الشادلي سوقة </t>
  </si>
  <si>
    <t>منية حمداني</t>
  </si>
  <si>
    <t>مهدي بن عياد</t>
  </si>
  <si>
    <t>رؤساء الدوائر</t>
  </si>
  <si>
    <t>الشؤون القانونية و النزعات</t>
  </si>
  <si>
    <t xml:space="preserve">مراجعة المعاليم </t>
  </si>
  <si>
    <t>رخص البناء</t>
  </si>
  <si>
    <t>التبتيت</t>
  </si>
  <si>
    <t>ضبط المنقولات المزمع طرحها و التفويت فيها</t>
  </si>
  <si>
    <t>الاعلام</t>
  </si>
  <si>
    <t>تسمية الأنهج</t>
  </si>
  <si>
    <t>الربط مع الشبكات المتداخلة</t>
  </si>
  <si>
    <t>الصفقات</t>
  </si>
  <si>
    <t>رئيس البلدية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</si>
</sst>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2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90"/>
      <c r="B181" s="89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90"/>
      <c r="B190" s="89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90"/>
      <c r="B205" s="89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90"/>
      <c r="B208" s="89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90"/>
      <c r="B217" s="89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90"/>
      <c r="B230" s="89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90"/>
      <c r="B245" s="89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44" t="s">
        <v>67</v>
      </c>
      <c r="B256" s="144"/>
      <c r="C256" s="144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90" zoomScaleNormal="19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ColWidth="9.140625" defaultRowHeight="15"/>
  <cols>
    <col min="1" max="1" width="24.85546875" style="97" customWidth="1"/>
    <col min="2" max="2" width="15" style="97" customWidth="1"/>
    <col min="3" max="3" width="19.28515625" style="97" bestFit="1" customWidth="1"/>
    <col min="4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72" t="s">
        <v>739</v>
      </c>
      <c r="F1" s="173"/>
      <c r="G1" s="173"/>
      <c r="H1" s="174"/>
      <c r="I1" s="169" t="s">
        <v>799</v>
      </c>
    </row>
    <row r="2" spans="1:9" s="112" customFormat="1" ht="23.25" customHeight="1">
      <c r="A2" s="169"/>
      <c r="B2" s="169"/>
      <c r="C2" s="169"/>
      <c r="D2" s="171"/>
      <c r="E2" s="113" t="s">
        <v>788</v>
      </c>
      <c r="F2" s="113" t="s">
        <v>789</v>
      </c>
      <c r="G2" s="113" t="s">
        <v>790</v>
      </c>
      <c r="H2" s="113" t="s">
        <v>791</v>
      </c>
      <c r="I2" s="169"/>
    </row>
    <row r="3" spans="1:9" s="112" customFormat="1">
      <c r="A3" s="136" t="s">
        <v>1132</v>
      </c>
      <c r="B3" s="102"/>
      <c r="C3" s="100" t="s">
        <v>674</v>
      </c>
      <c r="D3" s="100"/>
      <c r="E3" s="101"/>
      <c r="F3" s="95"/>
      <c r="G3" s="95"/>
      <c r="H3" s="95"/>
      <c r="I3" s="100"/>
    </row>
    <row r="4" spans="1:9" s="112" customFormat="1">
      <c r="A4" s="102" t="s">
        <v>1133</v>
      </c>
      <c r="B4" s="102"/>
      <c r="C4" s="102" t="s">
        <v>1152</v>
      </c>
      <c r="D4" s="102"/>
      <c r="E4" s="101"/>
      <c r="F4" s="95"/>
      <c r="G4" s="95"/>
      <c r="H4" s="95"/>
      <c r="I4" s="102"/>
    </row>
    <row r="5" spans="1:9" s="112" customFormat="1">
      <c r="A5" s="102" t="s">
        <v>1134</v>
      </c>
      <c r="B5" s="102"/>
      <c r="C5" s="102" t="s">
        <v>674</v>
      </c>
      <c r="D5" s="102"/>
      <c r="E5" s="101"/>
      <c r="F5" s="95"/>
      <c r="G5" s="95"/>
      <c r="H5" s="95"/>
      <c r="I5" s="102"/>
    </row>
    <row r="6" spans="1:9" s="112" customFormat="1">
      <c r="A6" s="103" t="s">
        <v>1135</v>
      </c>
      <c r="B6" s="102"/>
      <c r="C6" s="103" t="s">
        <v>1153</v>
      </c>
      <c r="D6" s="103"/>
      <c r="E6" s="104"/>
      <c r="F6" s="95"/>
      <c r="G6" s="104"/>
      <c r="H6" s="104"/>
      <c r="I6" s="103"/>
    </row>
    <row r="7" spans="1:9" s="112" customFormat="1">
      <c r="A7" s="103" t="s">
        <v>1136</v>
      </c>
      <c r="B7" s="102"/>
      <c r="C7" s="103" t="s">
        <v>1154</v>
      </c>
      <c r="D7" s="103"/>
      <c r="E7" s="104"/>
      <c r="F7" s="105"/>
      <c r="G7" s="95"/>
      <c r="H7" s="95"/>
      <c r="I7" s="103"/>
    </row>
    <row r="8" spans="1:9" s="112" customFormat="1">
      <c r="A8" s="102" t="s">
        <v>1137</v>
      </c>
      <c r="B8" s="102"/>
      <c r="C8" s="102" t="s">
        <v>1155</v>
      </c>
      <c r="D8" s="102"/>
      <c r="E8" s="104"/>
      <c r="F8" s="101"/>
      <c r="G8" s="95"/>
      <c r="H8" s="95"/>
      <c r="I8" s="102"/>
    </row>
    <row r="9" spans="1:9" s="112" customFormat="1">
      <c r="A9" s="102" t="s">
        <v>1138</v>
      </c>
      <c r="B9" s="102"/>
      <c r="C9" s="102" t="s">
        <v>1156</v>
      </c>
      <c r="D9" s="102"/>
      <c r="E9" s="101"/>
      <c r="F9" s="101"/>
      <c r="G9" s="95"/>
      <c r="H9" s="95"/>
      <c r="I9" s="102"/>
    </row>
    <row r="10" spans="1:9" s="112" customFormat="1">
      <c r="A10" s="102" t="s">
        <v>1139</v>
      </c>
      <c r="B10" s="102"/>
      <c r="C10" s="102" t="s">
        <v>1156</v>
      </c>
      <c r="D10" s="102"/>
      <c r="E10" s="101"/>
      <c r="F10" s="101"/>
      <c r="G10" s="104"/>
      <c r="H10" s="95"/>
      <c r="I10" s="102"/>
    </row>
    <row r="11" spans="1:9" s="112" customFormat="1">
      <c r="A11" s="102" t="s">
        <v>1140</v>
      </c>
      <c r="B11" s="102"/>
      <c r="C11" s="102" t="s">
        <v>1156</v>
      </c>
      <c r="D11" s="102"/>
      <c r="E11" s="104"/>
      <c r="F11" s="104"/>
      <c r="G11" s="95"/>
      <c r="H11" s="95"/>
      <c r="I11" s="102"/>
    </row>
    <row r="12" spans="1:9" s="112" customFormat="1">
      <c r="A12" s="102" t="s">
        <v>1141</v>
      </c>
      <c r="B12" s="102"/>
      <c r="C12" s="102" t="s">
        <v>674</v>
      </c>
      <c r="D12" s="102"/>
      <c r="E12" s="104"/>
      <c r="F12" s="101"/>
      <c r="G12" s="95"/>
      <c r="H12" s="95"/>
      <c r="I12" s="102"/>
    </row>
    <row r="13" spans="1:9" s="112" customFormat="1">
      <c r="A13" s="102" t="s">
        <v>1142</v>
      </c>
      <c r="B13" s="102"/>
      <c r="C13" s="102" t="s">
        <v>674</v>
      </c>
      <c r="D13" s="102"/>
      <c r="E13" s="104"/>
      <c r="F13" s="104"/>
      <c r="G13" s="95"/>
      <c r="H13" s="95"/>
      <c r="I13" s="102"/>
    </row>
    <row r="14" spans="1:9" s="112" customFormat="1">
      <c r="A14" s="102" t="s">
        <v>1143</v>
      </c>
      <c r="B14" s="102"/>
      <c r="C14" s="102" t="s">
        <v>674</v>
      </c>
      <c r="D14" s="102"/>
      <c r="E14" s="104"/>
      <c r="F14" s="101"/>
      <c r="G14" s="95"/>
      <c r="H14" s="95"/>
      <c r="I14" s="102"/>
    </row>
    <row r="15" spans="1:9" s="112" customFormat="1">
      <c r="A15" s="102" t="s">
        <v>1144</v>
      </c>
      <c r="B15" s="102"/>
      <c r="C15" s="102" t="s">
        <v>674</v>
      </c>
      <c r="D15" s="102"/>
      <c r="E15" s="101"/>
      <c r="F15" s="104"/>
      <c r="G15" s="95"/>
      <c r="H15" s="95"/>
      <c r="I15" s="102"/>
    </row>
    <row r="16" spans="1:9" s="112" customFormat="1">
      <c r="A16" s="102" t="s">
        <v>1145</v>
      </c>
      <c r="B16" s="102"/>
      <c r="C16" s="102" t="s">
        <v>674</v>
      </c>
      <c r="D16" s="102"/>
      <c r="E16" s="104"/>
      <c r="F16" s="101"/>
      <c r="G16" s="95"/>
      <c r="H16" s="95"/>
      <c r="I16" s="102"/>
    </row>
    <row r="17" spans="1:9" s="112" customFormat="1">
      <c r="A17" s="102" t="s">
        <v>1146</v>
      </c>
      <c r="B17" s="102"/>
      <c r="C17" s="102" t="s">
        <v>674</v>
      </c>
      <c r="D17" s="102"/>
      <c r="E17" s="104"/>
      <c r="F17" s="104"/>
      <c r="G17" s="95"/>
      <c r="H17" s="95"/>
      <c r="I17" s="102"/>
    </row>
    <row r="18" spans="1:9" s="112" customFormat="1">
      <c r="A18" s="102" t="s">
        <v>1147</v>
      </c>
      <c r="B18" s="102"/>
      <c r="C18" s="102" t="s">
        <v>674</v>
      </c>
      <c r="D18" s="102"/>
      <c r="E18" s="104"/>
      <c r="F18" s="104"/>
      <c r="G18" s="95"/>
      <c r="H18" s="95"/>
      <c r="I18" s="102"/>
    </row>
    <row r="19" spans="1:9" s="112" customFormat="1">
      <c r="A19" s="102" t="s">
        <v>1148</v>
      </c>
      <c r="B19" s="102"/>
      <c r="C19" s="102" t="s">
        <v>674</v>
      </c>
      <c r="D19" s="102"/>
      <c r="E19" s="104"/>
      <c r="F19" s="104"/>
      <c r="G19" s="95"/>
      <c r="H19" s="95"/>
      <c r="I19" s="102"/>
    </row>
    <row r="20" spans="1:9" s="112" customFormat="1">
      <c r="A20" s="102" t="s">
        <v>1149</v>
      </c>
      <c r="B20" s="102"/>
      <c r="C20" s="102" t="s">
        <v>674</v>
      </c>
      <c r="D20" s="102"/>
      <c r="E20" s="104"/>
      <c r="F20" s="104"/>
      <c r="G20" s="95"/>
      <c r="H20" s="95"/>
      <c r="I20" s="102"/>
    </row>
    <row r="21" spans="1:9" s="112" customFormat="1">
      <c r="A21" s="102" t="s">
        <v>1150</v>
      </c>
      <c r="B21" s="102"/>
      <c r="C21" s="102" t="s">
        <v>674</v>
      </c>
      <c r="D21" s="102"/>
      <c r="E21" s="104"/>
      <c r="F21" s="104"/>
      <c r="G21" s="95"/>
      <c r="H21" s="95"/>
      <c r="I21" s="102"/>
    </row>
    <row r="22" spans="1:9" s="112" customFormat="1">
      <c r="A22" s="102" t="s">
        <v>1151</v>
      </c>
      <c r="B22" s="102"/>
      <c r="C22" s="102" t="s">
        <v>703</v>
      </c>
      <c r="D22" s="102"/>
      <c r="E22" s="104"/>
      <c r="F22" s="104"/>
      <c r="G22" s="95"/>
      <c r="H22" s="95"/>
      <c r="I22" s="102"/>
    </row>
    <row r="23" spans="1:9" s="112" customFormat="1">
      <c r="A23" s="102" t="s">
        <v>1157</v>
      </c>
      <c r="B23" s="102"/>
      <c r="C23" s="102" t="s">
        <v>1181</v>
      </c>
      <c r="D23" s="102"/>
      <c r="E23" s="104"/>
      <c r="F23" s="104"/>
      <c r="G23" s="95"/>
      <c r="H23" s="95"/>
      <c r="I23" s="102"/>
    </row>
    <row r="24" spans="1:9" s="112" customFormat="1">
      <c r="A24" s="102" t="s">
        <v>1158</v>
      </c>
      <c r="B24" s="102"/>
      <c r="C24" s="102" t="s">
        <v>1182</v>
      </c>
      <c r="D24" s="102"/>
      <c r="E24" s="101"/>
      <c r="F24" s="95"/>
      <c r="G24" s="95"/>
      <c r="H24" s="95"/>
      <c r="I24" s="102"/>
    </row>
    <row r="25" spans="1:9" s="112" customFormat="1">
      <c r="A25" s="102" t="s">
        <v>1159</v>
      </c>
      <c r="B25" s="102"/>
      <c r="C25" s="102" t="s">
        <v>1182</v>
      </c>
      <c r="D25" s="102"/>
      <c r="E25" s="101"/>
      <c r="F25" s="95"/>
      <c r="G25" s="95"/>
      <c r="H25" s="95"/>
      <c r="I25" s="102"/>
    </row>
    <row r="26" spans="1:9" s="112" customFormat="1">
      <c r="A26" s="102" t="s">
        <v>1160</v>
      </c>
      <c r="B26" s="102"/>
      <c r="C26" s="102" t="s">
        <v>1182</v>
      </c>
      <c r="D26" s="102"/>
      <c r="E26" s="101"/>
      <c r="F26" s="95"/>
      <c r="G26" s="95"/>
      <c r="H26" s="95"/>
      <c r="I26" s="102"/>
    </row>
    <row r="27" spans="1:9" s="112" customFormat="1">
      <c r="A27" s="106" t="s">
        <v>1161</v>
      </c>
      <c r="B27" s="106"/>
      <c r="C27" s="102" t="s">
        <v>1182</v>
      </c>
      <c r="D27" s="106"/>
      <c r="E27" s="101"/>
      <c r="F27" s="95"/>
      <c r="G27" s="95"/>
      <c r="H27" s="95"/>
      <c r="I27" s="106"/>
    </row>
    <row r="28" spans="1:9" s="112" customFormat="1">
      <c r="A28" s="98" t="s">
        <v>1162</v>
      </c>
      <c r="B28" s="99"/>
      <c r="C28" s="102" t="s">
        <v>1183</v>
      </c>
      <c r="D28" s="99"/>
      <c r="E28" s="104"/>
      <c r="F28" s="95"/>
      <c r="G28" s="95"/>
      <c r="H28" s="95"/>
      <c r="I28" s="99"/>
    </row>
    <row r="29" spans="1:9" s="112" customFormat="1">
      <c r="A29" s="98" t="s">
        <v>1163</v>
      </c>
      <c r="B29" s="99"/>
      <c r="C29" s="102" t="s">
        <v>1183</v>
      </c>
      <c r="D29" s="99"/>
      <c r="E29" s="101"/>
      <c r="F29" s="95"/>
      <c r="G29" s="95"/>
      <c r="H29" s="95"/>
      <c r="I29" s="99"/>
    </row>
    <row r="30" spans="1:9" s="112" customFormat="1">
      <c r="A30" s="98" t="s">
        <v>1164</v>
      </c>
      <c r="B30" s="99"/>
      <c r="C30" s="102" t="s">
        <v>1183</v>
      </c>
      <c r="D30" s="99"/>
      <c r="E30" s="104"/>
      <c r="F30" s="95"/>
      <c r="G30" s="95"/>
      <c r="H30" s="95"/>
      <c r="I30" s="99"/>
    </row>
    <row r="31" spans="1:9" s="112" customFormat="1">
      <c r="A31" s="98" t="s">
        <v>1165</v>
      </c>
      <c r="B31" s="99"/>
      <c r="C31" s="102" t="s">
        <v>1183</v>
      </c>
      <c r="D31" s="99"/>
      <c r="E31" s="101"/>
      <c r="F31" s="95"/>
      <c r="G31" s="95"/>
      <c r="H31" s="95"/>
      <c r="I31" s="99"/>
    </row>
    <row r="32" spans="1:9" s="112" customFormat="1">
      <c r="A32" s="98" t="s">
        <v>1166</v>
      </c>
      <c r="B32" s="99"/>
      <c r="C32" s="102" t="s">
        <v>1183</v>
      </c>
      <c r="D32" s="99"/>
      <c r="E32" s="104"/>
      <c r="F32" s="95"/>
      <c r="G32" s="95"/>
      <c r="H32" s="95"/>
      <c r="I32" s="99"/>
    </row>
    <row r="33" spans="1:9" s="112" customFormat="1">
      <c r="A33" s="98" t="s">
        <v>1167</v>
      </c>
      <c r="B33" s="99"/>
      <c r="C33" s="102" t="s">
        <v>1183</v>
      </c>
      <c r="D33" s="99"/>
      <c r="E33" s="104"/>
      <c r="F33" s="95"/>
      <c r="G33" s="95"/>
      <c r="H33" s="95"/>
      <c r="I33" s="99"/>
    </row>
    <row r="34" spans="1:9" s="112" customFormat="1">
      <c r="A34" s="98" t="s">
        <v>1168</v>
      </c>
      <c r="B34" s="99"/>
      <c r="C34" s="102" t="s">
        <v>1183</v>
      </c>
      <c r="D34" s="99"/>
      <c r="E34" s="101"/>
      <c r="F34" s="95"/>
      <c r="G34" s="95"/>
      <c r="H34" s="95"/>
      <c r="I34" s="99"/>
    </row>
    <row r="35" spans="1:9" s="112" customFormat="1">
      <c r="A35" s="98" t="s">
        <v>1169</v>
      </c>
      <c r="B35" s="99"/>
      <c r="C35" s="102" t="s">
        <v>1183</v>
      </c>
      <c r="D35" s="99"/>
      <c r="E35" s="104"/>
      <c r="F35" s="95"/>
      <c r="G35" s="95"/>
      <c r="H35" s="95"/>
      <c r="I35" s="99"/>
    </row>
    <row r="36" spans="1:9" s="112" customFormat="1">
      <c r="A36" s="98" t="s">
        <v>1170</v>
      </c>
      <c r="B36" s="99"/>
      <c r="C36" s="102" t="s">
        <v>1183</v>
      </c>
      <c r="D36" s="99"/>
      <c r="E36" s="104"/>
      <c r="F36" s="95"/>
      <c r="G36" s="95"/>
      <c r="H36" s="95"/>
      <c r="I36" s="99"/>
    </row>
    <row r="37" spans="1:9" s="112" customFormat="1">
      <c r="A37" s="98" t="s">
        <v>1171</v>
      </c>
      <c r="B37" s="99"/>
      <c r="C37" s="102" t="s">
        <v>1183</v>
      </c>
      <c r="D37" s="99"/>
      <c r="E37" s="95"/>
      <c r="F37" s="95"/>
      <c r="G37" s="95"/>
      <c r="H37" s="95"/>
      <c r="I37" s="99"/>
    </row>
    <row r="38" spans="1:9" s="112" customFormat="1">
      <c r="A38" s="98" t="s">
        <v>1172</v>
      </c>
      <c r="B38" s="99"/>
      <c r="C38" s="102" t="s">
        <v>1183</v>
      </c>
      <c r="D38" s="99"/>
      <c r="E38" s="101"/>
      <c r="F38" s="95"/>
      <c r="G38" s="95"/>
      <c r="H38" s="95"/>
      <c r="I38" s="99"/>
    </row>
    <row r="39" spans="1:9" s="112" customFormat="1">
      <c r="A39" s="98" t="s">
        <v>1173</v>
      </c>
      <c r="B39" s="99"/>
      <c r="C39" s="99" t="s">
        <v>1184</v>
      </c>
      <c r="D39" s="99"/>
      <c r="E39" s="101"/>
      <c r="F39" s="95"/>
      <c r="G39" s="95"/>
      <c r="H39" s="95"/>
      <c r="I39" s="99"/>
    </row>
    <row r="40" spans="1:9" s="112" customFormat="1">
      <c r="A40" s="107" t="s">
        <v>1174</v>
      </c>
      <c r="B40" s="107"/>
      <c r="C40" s="99" t="s">
        <v>1184</v>
      </c>
      <c r="D40" s="107"/>
      <c r="E40" s="104"/>
      <c r="F40" s="95"/>
      <c r="G40" s="95"/>
      <c r="H40" s="95"/>
      <c r="I40" s="107"/>
    </row>
    <row r="41" spans="1:9" s="112" customFormat="1">
      <c r="A41" s="107" t="s">
        <v>1175</v>
      </c>
      <c r="B41" s="107"/>
      <c r="C41" s="99" t="s">
        <v>1184</v>
      </c>
      <c r="D41" s="107"/>
      <c r="E41" s="101"/>
      <c r="F41" s="95"/>
      <c r="G41" s="95"/>
      <c r="H41" s="95"/>
      <c r="I41" s="107"/>
    </row>
    <row r="42" spans="1:9" s="112" customFormat="1">
      <c r="A42" s="107" t="s">
        <v>1176</v>
      </c>
      <c r="B42" s="107"/>
      <c r="C42" s="99" t="s">
        <v>1184</v>
      </c>
      <c r="D42" s="107"/>
      <c r="E42" s="101"/>
      <c r="F42" s="95"/>
      <c r="G42" s="95"/>
      <c r="H42" s="95"/>
      <c r="I42" s="107"/>
    </row>
    <row r="43" spans="1:9" s="112" customFormat="1">
      <c r="A43" s="107" t="s">
        <v>1177</v>
      </c>
      <c r="B43" s="107"/>
      <c r="C43" s="107" t="s">
        <v>704</v>
      </c>
      <c r="D43" s="107"/>
      <c r="E43" s="101"/>
      <c r="F43" s="95"/>
      <c r="G43" s="95"/>
      <c r="H43" s="95"/>
      <c r="I43" s="107"/>
    </row>
    <row r="44" spans="1:9" s="112" customFormat="1">
      <c r="A44" s="107" t="s">
        <v>1178</v>
      </c>
      <c r="B44" s="107"/>
      <c r="C44" s="107" t="s">
        <v>704</v>
      </c>
      <c r="D44" s="107"/>
      <c r="E44" s="101"/>
      <c r="F44" s="95"/>
      <c r="G44" s="95"/>
      <c r="H44" s="95"/>
      <c r="I44" s="107"/>
    </row>
    <row r="45" spans="1:9" s="112" customFormat="1">
      <c r="A45" s="107" t="s">
        <v>1179</v>
      </c>
      <c r="B45" s="107"/>
      <c r="C45" s="107" t="s">
        <v>1186</v>
      </c>
      <c r="D45" s="107"/>
      <c r="E45" s="101"/>
      <c r="F45" s="95"/>
      <c r="G45" s="95"/>
      <c r="H45" s="95"/>
      <c r="I45" s="107"/>
    </row>
    <row r="46" spans="1:9" s="112" customFormat="1">
      <c r="A46" s="107" t="s">
        <v>1180</v>
      </c>
      <c r="B46" s="107"/>
      <c r="C46" s="107" t="s">
        <v>1185</v>
      </c>
      <c r="D46" s="107"/>
      <c r="E46" s="101"/>
      <c r="F46" s="95"/>
      <c r="G46" s="95"/>
      <c r="H46" s="95"/>
      <c r="I46" s="107"/>
    </row>
    <row r="47" spans="1:9" s="112" customFormat="1">
      <c r="A47" s="107" t="s">
        <v>1187</v>
      </c>
      <c r="B47" s="107"/>
      <c r="C47" s="141" t="s">
        <v>678</v>
      </c>
      <c r="D47" s="107"/>
      <c r="E47" s="101"/>
      <c r="F47" s="95"/>
      <c r="G47" s="95"/>
      <c r="H47" s="95"/>
      <c r="I47" s="107"/>
    </row>
    <row r="48" spans="1:9" s="112" customFormat="1">
      <c r="A48" s="65" t="s">
        <v>1188</v>
      </c>
      <c r="B48" s="96"/>
      <c r="C48" s="141" t="s">
        <v>678</v>
      </c>
      <c r="D48" s="96"/>
      <c r="E48" s="104"/>
      <c r="F48" s="104"/>
      <c r="G48" s="95"/>
      <c r="H48" s="95"/>
      <c r="I48" s="96"/>
    </row>
    <row r="49" spans="1:9" s="112" customFormat="1">
      <c r="A49" s="65" t="s">
        <v>1189</v>
      </c>
      <c r="B49" s="96"/>
      <c r="C49" s="141" t="s">
        <v>678</v>
      </c>
      <c r="D49" s="96"/>
      <c r="E49" s="104"/>
      <c r="F49" s="95"/>
      <c r="G49" s="95"/>
      <c r="H49" s="95"/>
      <c r="I49" s="96"/>
    </row>
    <row r="50" spans="1:9" s="112" customFormat="1">
      <c r="A50" s="137" t="s">
        <v>1190</v>
      </c>
      <c r="B50" s="95"/>
      <c r="C50" s="141" t="s">
        <v>678</v>
      </c>
      <c r="D50" s="95"/>
      <c r="E50" s="104"/>
      <c r="F50" s="95"/>
      <c r="G50" s="95"/>
      <c r="H50" s="95"/>
      <c r="I50" s="95"/>
    </row>
    <row r="51" spans="1:9" s="112" customFormat="1">
      <c r="A51" s="137" t="s">
        <v>1191</v>
      </c>
      <c r="B51" s="95"/>
      <c r="C51" s="141" t="s">
        <v>678</v>
      </c>
      <c r="D51" s="95"/>
      <c r="E51" s="104"/>
      <c r="F51" s="95"/>
      <c r="G51" s="95"/>
      <c r="H51" s="95"/>
      <c r="I51" s="95"/>
    </row>
    <row r="52" spans="1:9" s="112" customFormat="1">
      <c r="A52" s="137" t="s">
        <v>1192</v>
      </c>
      <c r="B52" s="95"/>
      <c r="C52" s="141" t="s">
        <v>678</v>
      </c>
      <c r="D52" s="95"/>
      <c r="E52" s="101"/>
      <c r="F52" s="95"/>
      <c r="G52" s="95"/>
      <c r="H52" s="95"/>
      <c r="I52" s="95"/>
    </row>
    <row r="53" spans="1:9" s="112" customFormat="1">
      <c r="A53" s="137" t="s">
        <v>1193</v>
      </c>
      <c r="B53" s="95"/>
      <c r="C53" s="141" t="s">
        <v>678</v>
      </c>
      <c r="D53" s="95"/>
      <c r="E53" s="101"/>
      <c r="F53" s="95"/>
      <c r="G53" s="95"/>
      <c r="H53" s="95"/>
      <c r="I53" s="95"/>
    </row>
    <row r="54" spans="1:9" s="112" customFormat="1">
      <c r="A54" s="137" t="s">
        <v>1194</v>
      </c>
      <c r="B54" s="95"/>
      <c r="C54" s="134" t="s">
        <v>1207</v>
      </c>
      <c r="D54" s="95"/>
      <c r="E54" s="101"/>
      <c r="F54" s="95"/>
      <c r="G54" s="95"/>
      <c r="H54" s="95"/>
      <c r="I54" s="95"/>
    </row>
    <row r="55" spans="1:9" s="112" customFormat="1">
      <c r="A55" s="137" t="s">
        <v>1195</v>
      </c>
      <c r="B55" s="95"/>
      <c r="C55" s="134" t="s">
        <v>1207</v>
      </c>
      <c r="D55" s="95"/>
      <c r="E55" s="101"/>
      <c r="F55" s="95"/>
      <c r="G55" s="95"/>
      <c r="H55" s="95"/>
      <c r="I55" s="95"/>
    </row>
    <row r="56" spans="1:9" s="112" customFormat="1">
      <c r="A56" s="137" t="s">
        <v>1196</v>
      </c>
      <c r="B56" s="95"/>
      <c r="C56" s="134" t="s">
        <v>1207</v>
      </c>
      <c r="D56" s="95"/>
      <c r="E56" s="101"/>
      <c r="F56" s="95"/>
      <c r="G56" s="95"/>
      <c r="H56" s="95"/>
      <c r="I56" s="95"/>
    </row>
    <row r="57" spans="1:9" s="112" customFormat="1">
      <c r="A57" s="137" t="s">
        <v>1197</v>
      </c>
      <c r="B57" s="95"/>
      <c r="C57" s="134" t="s">
        <v>1207</v>
      </c>
      <c r="D57" s="95"/>
      <c r="E57" s="104"/>
      <c r="F57" s="95"/>
      <c r="G57" s="95"/>
      <c r="H57" s="95"/>
      <c r="I57" s="95"/>
    </row>
    <row r="58" spans="1:9" s="112" customFormat="1">
      <c r="A58" s="103" t="s">
        <v>1198</v>
      </c>
      <c r="B58" s="103"/>
      <c r="C58" s="134" t="s">
        <v>1207</v>
      </c>
      <c r="D58" s="103"/>
      <c r="E58" s="104"/>
      <c r="F58" s="105"/>
      <c r="G58" s="95"/>
      <c r="H58" s="95"/>
      <c r="I58" s="103"/>
    </row>
    <row r="59" spans="1:9" s="112" customFormat="1">
      <c r="A59" s="102" t="s">
        <v>1199</v>
      </c>
      <c r="B59" s="102"/>
      <c r="C59" s="134" t="s">
        <v>1207</v>
      </c>
      <c r="D59" s="102"/>
      <c r="E59" s="104"/>
      <c r="F59" s="101"/>
      <c r="G59" s="95"/>
      <c r="H59" s="95"/>
      <c r="I59" s="102"/>
    </row>
    <row r="60" spans="1:9" s="112" customFormat="1">
      <c r="A60" s="102" t="s">
        <v>1200</v>
      </c>
      <c r="B60" s="102"/>
      <c r="C60" s="134" t="s">
        <v>1207</v>
      </c>
      <c r="D60" s="102"/>
      <c r="E60" s="101"/>
      <c r="F60" s="101"/>
      <c r="G60" s="95"/>
      <c r="H60" s="95"/>
      <c r="I60" s="102"/>
    </row>
    <row r="61" spans="1:9" s="112" customFormat="1">
      <c r="A61" s="102" t="s">
        <v>1201</v>
      </c>
      <c r="B61" s="102"/>
      <c r="C61" s="134" t="s">
        <v>1207</v>
      </c>
      <c r="D61" s="102"/>
      <c r="E61" s="101"/>
      <c r="F61" s="101"/>
      <c r="G61" s="104"/>
      <c r="H61" s="95"/>
      <c r="I61" s="102"/>
    </row>
    <row r="62" spans="1:9" s="112" customFormat="1">
      <c r="A62" s="102" t="s">
        <v>1202</v>
      </c>
      <c r="B62" s="102"/>
      <c r="C62" s="134" t="s">
        <v>1207</v>
      </c>
      <c r="D62" s="102"/>
      <c r="E62" s="104"/>
      <c r="F62" s="104"/>
      <c r="G62" s="95"/>
      <c r="H62" s="95"/>
      <c r="I62" s="102"/>
    </row>
    <row r="63" spans="1:9" s="112" customFormat="1">
      <c r="A63" s="102" t="s">
        <v>1203</v>
      </c>
      <c r="B63" s="102"/>
      <c r="C63" s="134" t="s">
        <v>1207</v>
      </c>
      <c r="D63" s="102"/>
      <c r="E63" s="104"/>
      <c r="F63" s="101"/>
      <c r="G63" s="95"/>
      <c r="H63" s="95"/>
      <c r="I63" s="102"/>
    </row>
    <row r="64" spans="1:9" s="112" customFormat="1">
      <c r="A64" s="102" t="s">
        <v>1204</v>
      </c>
      <c r="B64" s="102"/>
      <c r="C64" s="134" t="s">
        <v>1207</v>
      </c>
      <c r="D64" s="102"/>
      <c r="E64" s="104"/>
      <c r="F64" s="104"/>
      <c r="G64" s="95"/>
      <c r="H64" s="95"/>
      <c r="I64" s="102"/>
    </row>
    <row r="65" spans="1:9" s="112" customFormat="1">
      <c r="A65" s="102" t="s">
        <v>1205</v>
      </c>
      <c r="B65" s="102"/>
      <c r="C65" s="134" t="s">
        <v>1207</v>
      </c>
      <c r="D65" s="102"/>
      <c r="E65" s="104"/>
      <c r="F65" s="101"/>
      <c r="G65" s="95"/>
      <c r="H65" s="95"/>
      <c r="I65" s="102"/>
    </row>
    <row r="66" spans="1:9" s="112" customFormat="1">
      <c r="A66" s="102" t="s">
        <v>1206</v>
      </c>
      <c r="B66" s="102"/>
      <c r="C66" s="102" t="s">
        <v>692</v>
      </c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D3:I317 C54:C317 C3:C46 A3:B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D3:H57 I3:I317 C54:C65 A58:H317 C3:C46 A3:B57">
    <cfRule type="cellIs" dxfId="24" priority="28" operator="equal">
      <formula>0</formula>
    </cfRule>
  </conditionalFormatting>
  <dataValidations disablePrompts="1"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8"/>
  <sheetViews>
    <sheetView rightToLeft="1" zoomScale="180" zoomScaleNormal="180" workbookViewId="0">
      <pane xSplit="1" ySplit="2" topLeftCell="B268" activePane="bottomRight" state="frozen"/>
      <selection pane="topRight" activeCell="B1" sqref="B1"/>
      <selection pane="bottomLeft" activeCell="A3" sqref="A3"/>
      <selection pane="bottomRight" activeCell="B269" sqref="B269:B270"/>
    </sheetView>
  </sheetViews>
  <sheetFormatPr baseColWidth="10"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2" customFormat="1" ht="23.25" customHeight="1">
      <c r="A2" s="169"/>
      <c r="B2" s="169"/>
      <c r="C2" s="169"/>
      <c r="D2" s="169"/>
    </row>
    <row r="3" spans="1:10" s="112" customFormat="1">
      <c r="A3" s="136" t="s">
        <v>864</v>
      </c>
      <c r="B3" s="107">
        <v>3</v>
      </c>
      <c r="C3" s="100"/>
      <c r="D3" s="100"/>
      <c r="J3" s="112" t="s">
        <v>796</v>
      </c>
    </row>
    <row r="4" spans="1:10" s="112" customFormat="1">
      <c r="A4" s="102" t="s">
        <v>865</v>
      </c>
      <c r="B4" s="107">
        <v>3</v>
      </c>
      <c r="C4" s="102"/>
      <c r="D4" s="102"/>
      <c r="J4" s="112" t="s">
        <v>797</v>
      </c>
    </row>
    <row r="5" spans="1:10" s="112" customFormat="1">
      <c r="A5" s="102" t="s">
        <v>866</v>
      </c>
      <c r="B5" s="107">
        <v>3</v>
      </c>
      <c r="C5" s="102"/>
      <c r="D5" s="102"/>
      <c r="J5" s="112" t="s">
        <v>798</v>
      </c>
    </row>
    <row r="6" spans="1:10" s="112" customFormat="1">
      <c r="A6" s="103" t="s">
        <v>867</v>
      </c>
      <c r="B6" s="107">
        <v>3</v>
      </c>
      <c r="C6" s="103"/>
      <c r="D6" s="103"/>
      <c r="J6" s="112" t="s">
        <v>779</v>
      </c>
    </row>
    <row r="7" spans="1:10" s="112" customFormat="1">
      <c r="A7" s="103" t="s">
        <v>868</v>
      </c>
      <c r="B7" s="107">
        <v>3</v>
      </c>
      <c r="C7" s="103"/>
      <c r="D7" s="103"/>
    </row>
    <row r="8" spans="1:10" s="112" customFormat="1">
      <c r="A8" s="102" t="s">
        <v>869</v>
      </c>
      <c r="B8" s="107">
        <v>3</v>
      </c>
      <c r="C8" s="102"/>
      <c r="D8" s="102"/>
    </row>
    <row r="9" spans="1:10" s="112" customFormat="1">
      <c r="A9" s="102" t="s">
        <v>870</v>
      </c>
      <c r="B9" s="107">
        <v>3</v>
      </c>
      <c r="C9" s="102"/>
      <c r="D9" s="102"/>
    </row>
    <row r="10" spans="1:10" s="112" customFormat="1">
      <c r="A10" s="102" t="s">
        <v>871</v>
      </c>
      <c r="B10" s="107">
        <v>3</v>
      </c>
      <c r="C10" s="102"/>
      <c r="D10" s="102"/>
    </row>
    <row r="11" spans="1:10" s="112" customFormat="1">
      <c r="A11" s="102" t="s">
        <v>872</v>
      </c>
      <c r="B11" s="107">
        <v>3</v>
      </c>
      <c r="C11" s="102"/>
      <c r="D11" s="102"/>
    </row>
    <row r="12" spans="1:10" s="112" customFormat="1">
      <c r="A12" s="102" t="s">
        <v>873</v>
      </c>
      <c r="B12" s="107">
        <v>3</v>
      </c>
      <c r="C12" s="102"/>
      <c r="D12" s="102"/>
    </row>
    <row r="13" spans="1:10" s="112" customFormat="1">
      <c r="A13" s="102" t="s">
        <v>874</v>
      </c>
      <c r="B13" s="107">
        <v>3</v>
      </c>
      <c r="C13" s="102"/>
      <c r="D13" s="102"/>
    </row>
    <row r="14" spans="1:10" s="112" customFormat="1">
      <c r="A14" s="102" t="s">
        <v>875</v>
      </c>
      <c r="B14" s="107">
        <v>3</v>
      </c>
      <c r="C14" s="102"/>
      <c r="D14" s="102"/>
    </row>
    <row r="15" spans="1:10" s="112" customFormat="1">
      <c r="A15" s="102" t="s">
        <v>876</v>
      </c>
      <c r="B15" s="107">
        <v>3</v>
      </c>
      <c r="C15" s="102"/>
      <c r="D15" s="102"/>
    </row>
    <row r="16" spans="1:10" s="112" customFormat="1">
      <c r="A16" s="102" t="s">
        <v>877</v>
      </c>
      <c r="B16" s="107">
        <v>3</v>
      </c>
      <c r="C16" s="102"/>
      <c r="D16" s="102"/>
    </row>
    <row r="17" spans="1:4" s="112" customFormat="1">
      <c r="A17" s="102" t="s">
        <v>878</v>
      </c>
      <c r="B17" s="107">
        <v>1</v>
      </c>
      <c r="C17" s="102"/>
      <c r="D17" s="102"/>
    </row>
    <row r="18" spans="1:4" s="112" customFormat="1">
      <c r="A18" s="102" t="s">
        <v>879</v>
      </c>
      <c r="B18" s="107">
        <v>3</v>
      </c>
      <c r="C18" s="102"/>
      <c r="D18" s="102"/>
    </row>
    <row r="19" spans="1:4" s="112" customFormat="1">
      <c r="A19" s="102" t="s">
        <v>880</v>
      </c>
      <c r="B19" s="107">
        <v>3</v>
      </c>
      <c r="C19" s="102"/>
      <c r="D19" s="102"/>
    </row>
    <row r="20" spans="1:4" s="112" customFormat="1">
      <c r="A20" s="102" t="s">
        <v>881</v>
      </c>
      <c r="B20" s="107">
        <v>3</v>
      </c>
      <c r="C20" s="102"/>
      <c r="D20" s="102"/>
    </row>
    <row r="21" spans="1:4" s="112" customFormat="1">
      <c r="A21" s="102" t="s">
        <v>882</v>
      </c>
      <c r="B21" s="107">
        <v>1</v>
      </c>
      <c r="C21" s="102"/>
      <c r="D21" s="102"/>
    </row>
    <row r="22" spans="1:4" s="112" customFormat="1">
      <c r="A22" s="102" t="s">
        <v>883</v>
      </c>
      <c r="B22" s="107">
        <v>3</v>
      </c>
      <c r="C22" s="102"/>
      <c r="D22" s="102"/>
    </row>
    <row r="23" spans="1:4" s="112" customFormat="1">
      <c r="A23" s="102" t="s">
        <v>884</v>
      </c>
      <c r="B23" s="107">
        <v>3</v>
      </c>
      <c r="C23" s="102"/>
      <c r="D23" s="102"/>
    </row>
    <row r="24" spans="1:4" s="112" customFormat="1">
      <c r="A24" s="102" t="s">
        <v>885</v>
      </c>
      <c r="B24" s="107">
        <v>3</v>
      </c>
      <c r="C24" s="102"/>
      <c r="D24" s="102"/>
    </row>
    <row r="25" spans="1:4" s="112" customFormat="1">
      <c r="A25" s="102" t="s">
        <v>886</v>
      </c>
      <c r="B25" s="107">
        <v>3</v>
      </c>
      <c r="C25" s="102"/>
      <c r="D25" s="102"/>
    </row>
    <row r="26" spans="1:4" s="112" customFormat="1">
      <c r="A26" s="102" t="s">
        <v>887</v>
      </c>
      <c r="B26" s="107">
        <v>1</v>
      </c>
      <c r="C26" s="102"/>
      <c r="D26" s="102"/>
    </row>
    <row r="27" spans="1:4" s="112" customFormat="1">
      <c r="A27" s="106" t="s">
        <v>888</v>
      </c>
      <c r="B27" s="107">
        <v>3</v>
      </c>
      <c r="C27" s="106"/>
      <c r="D27" s="106"/>
    </row>
    <row r="28" spans="1:4" s="112" customFormat="1">
      <c r="A28" s="98" t="s">
        <v>889</v>
      </c>
      <c r="B28" s="107">
        <v>3</v>
      </c>
      <c r="C28" s="99"/>
      <c r="D28" s="99"/>
    </row>
    <row r="29" spans="1:4" s="112" customFormat="1">
      <c r="A29" s="98" t="s">
        <v>890</v>
      </c>
      <c r="B29" s="107">
        <v>3</v>
      </c>
      <c r="C29" s="99"/>
      <c r="D29" s="99"/>
    </row>
    <row r="30" spans="1:4" s="112" customFormat="1">
      <c r="A30" s="98" t="s">
        <v>891</v>
      </c>
      <c r="B30" s="107">
        <v>1</v>
      </c>
      <c r="C30" s="99"/>
      <c r="D30" s="99"/>
    </row>
    <row r="31" spans="1:4" s="112" customFormat="1">
      <c r="A31" s="98" t="s">
        <v>892</v>
      </c>
      <c r="B31" s="107">
        <v>3</v>
      </c>
      <c r="C31" s="99"/>
      <c r="D31" s="99"/>
    </row>
    <row r="32" spans="1:4" s="112" customFormat="1">
      <c r="A32" s="98" t="s">
        <v>893</v>
      </c>
      <c r="B32" s="107">
        <v>3</v>
      </c>
      <c r="C32" s="99"/>
      <c r="D32" s="99"/>
    </row>
    <row r="33" spans="1:4" s="112" customFormat="1">
      <c r="A33" s="98" t="s">
        <v>894</v>
      </c>
      <c r="B33" s="107">
        <v>3</v>
      </c>
      <c r="C33" s="99"/>
      <c r="D33" s="99"/>
    </row>
    <row r="34" spans="1:4" s="112" customFormat="1">
      <c r="A34" s="98" t="s">
        <v>895</v>
      </c>
      <c r="B34" s="107">
        <v>1</v>
      </c>
      <c r="C34" s="99"/>
      <c r="D34" s="99"/>
    </row>
    <row r="35" spans="1:4" s="112" customFormat="1">
      <c r="A35" s="98" t="s">
        <v>896</v>
      </c>
      <c r="B35" s="107">
        <v>1</v>
      </c>
      <c r="C35" s="99"/>
      <c r="D35" s="99"/>
    </row>
    <row r="36" spans="1:4" s="112" customFormat="1">
      <c r="A36" s="98" t="s">
        <v>897</v>
      </c>
      <c r="B36" s="107">
        <v>3</v>
      </c>
      <c r="C36" s="99"/>
      <c r="D36" s="99"/>
    </row>
    <row r="37" spans="1:4" s="112" customFormat="1">
      <c r="A37" s="98" t="s">
        <v>898</v>
      </c>
      <c r="B37" s="107">
        <v>3</v>
      </c>
      <c r="C37" s="99"/>
      <c r="D37" s="99"/>
    </row>
    <row r="38" spans="1:4" s="112" customFormat="1">
      <c r="A38" s="98" t="s">
        <v>899</v>
      </c>
      <c r="B38" s="107">
        <v>1</v>
      </c>
      <c r="C38" s="99"/>
      <c r="D38" s="99"/>
    </row>
    <row r="39" spans="1:4" s="112" customFormat="1">
      <c r="A39" s="98" t="s">
        <v>900</v>
      </c>
      <c r="B39" s="107">
        <v>3</v>
      </c>
      <c r="C39" s="99"/>
      <c r="D39" s="99"/>
    </row>
    <row r="40" spans="1:4" s="112" customFormat="1">
      <c r="A40" s="107" t="s">
        <v>901</v>
      </c>
      <c r="B40" s="107">
        <v>3</v>
      </c>
      <c r="C40" s="107"/>
      <c r="D40" s="107"/>
    </row>
    <row r="41" spans="1:4" s="112" customFormat="1">
      <c r="A41" s="107" t="s">
        <v>902</v>
      </c>
      <c r="B41" s="107">
        <v>3</v>
      </c>
      <c r="C41" s="107"/>
      <c r="D41" s="107"/>
    </row>
    <row r="42" spans="1:4" s="112" customFormat="1">
      <c r="A42" s="107" t="s">
        <v>903</v>
      </c>
      <c r="B42" s="107">
        <v>1</v>
      </c>
      <c r="C42" s="107"/>
      <c r="D42" s="107"/>
    </row>
    <row r="43" spans="1:4" s="112" customFormat="1">
      <c r="A43" s="107" t="s">
        <v>904</v>
      </c>
      <c r="B43" s="107">
        <v>3</v>
      </c>
      <c r="C43" s="107"/>
      <c r="D43" s="107"/>
    </row>
    <row r="44" spans="1:4" s="112" customFormat="1">
      <c r="A44" s="107" t="s">
        <v>905</v>
      </c>
      <c r="B44" s="107">
        <v>1</v>
      </c>
      <c r="C44" s="107"/>
      <c r="D44" s="107"/>
    </row>
    <row r="45" spans="1:4" s="112" customFormat="1">
      <c r="A45" s="107" t="s">
        <v>906</v>
      </c>
      <c r="B45" s="107">
        <v>1</v>
      </c>
      <c r="C45" s="107"/>
      <c r="D45" s="107"/>
    </row>
    <row r="46" spans="1:4" s="112" customFormat="1">
      <c r="A46" s="107" t="s">
        <v>907</v>
      </c>
      <c r="B46" s="107">
        <v>1</v>
      </c>
      <c r="C46" s="107"/>
      <c r="D46" s="107"/>
    </row>
    <row r="47" spans="1:4" s="112" customFormat="1">
      <c r="A47" s="107" t="s">
        <v>908</v>
      </c>
      <c r="B47" s="107">
        <v>1</v>
      </c>
      <c r="C47" s="107"/>
      <c r="D47" s="107"/>
    </row>
    <row r="48" spans="1:4" s="112" customFormat="1">
      <c r="A48" s="65" t="s">
        <v>909</v>
      </c>
      <c r="B48" s="107">
        <v>1</v>
      </c>
      <c r="C48" s="96"/>
      <c r="D48" s="96"/>
    </row>
    <row r="49" spans="1:4" s="112" customFormat="1">
      <c r="A49" s="65" t="s">
        <v>910</v>
      </c>
      <c r="B49" s="107">
        <v>1</v>
      </c>
      <c r="C49" s="96"/>
      <c r="D49" s="96"/>
    </row>
    <row r="50" spans="1:4" s="112" customFormat="1">
      <c r="A50" s="137" t="s">
        <v>911</v>
      </c>
      <c r="B50" s="107">
        <v>1</v>
      </c>
      <c r="C50" s="95"/>
      <c r="D50" s="95"/>
    </row>
    <row r="51" spans="1:4" s="112" customFormat="1">
      <c r="A51" s="137" t="s">
        <v>912</v>
      </c>
      <c r="B51" s="107">
        <v>1</v>
      </c>
      <c r="C51" s="95"/>
      <c r="D51" s="95"/>
    </row>
    <row r="52" spans="1:4" s="112" customFormat="1">
      <c r="A52" s="137" t="s">
        <v>913</v>
      </c>
      <c r="B52" s="107">
        <v>1</v>
      </c>
      <c r="C52" s="95"/>
      <c r="D52" s="95"/>
    </row>
    <row r="53" spans="1:4" s="112" customFormat="1">
      <c r="A53" s="137" t="s">
        <v>914</v>
      </c>
      <c r="B53" s="107">
        <v>1</v>
      </c>
      <c r="C53" s="95"/>
      <c r="D53" s="95"/>
    </row>
    <row r="54" spans="1:4" s="112" customFormat="1">
      <c r="A54" s="137" t="s">
        <v>915</v>
      </c>
      <c r="B54" s="107">
        <v>1</v>
      </c>
      <c r="C54" s="95"/>
      <c r="D54" s="95"/>
    </row>
    <row r="55" spans="1:4" s="112" customFormat="1">
      <c r="A55" s="137" t="s">
        <v>916</v>
      </c>
      <c r="B55" s="107">
        <v>1</v>
      </c>
      <c r="C55" s="95"/>
      <c r="D55" s="95"/>
    </row>
    <row r="56" spans="1:4" s="112" customFormat="1">
      <c r="A56" s="137" t="s">
        <v>917</v>
      </c>
      <c r="B56" s="107">
        <v>1</v>
      </c>
      <c r="C56" s="95"/>
      <c r="D56" s="95"/>
    </row>
    <row r="57" spans="1:4" s="112" customFormat="1">
      <c r="A57" s="137" t="s">
        <v>918</v>
      </c>
      <c r="B57" s="107">
        <v>1</v>
      </c>
      <c r="C57" s="95"/>
      <c r="D57" s="95"/>
    </row>
    <row r="58" spans="1:4" s="112" customFormat="1">
      <c r="A58" s="103" t="s">
        <v>919</v>
      </c>
      <c r="B58" s="107">
        <v>1</v>
      </c>
      <c r="C58" s="103"/>
      <c r="D58" s="103"/>
    </row>
    <row r="59" spans="1:4" s="112" customFormat="1">
      <c r="A59" s="102" t="s">
        <v>920</v>
      </c>
      <c r="B59" s="107">
        <v>1</v>
      </c>
      <c r="C59" s="102"/>
      <c r="D59" s="102"/>
    </row>
    <row r="60" spans="1:4" s="112" customFormat="1">
      <c r="A60" s="102" t="s">
        <v>921</v>
      </c>
      <c r="B60" s="107">
        <v>1</v>
      </c>
      <c r="C60" s="102"/>
      <c r="D60" s="102"/>
    </row>
    <row r="61" spans="1:4" s="112" customFormat="1">
      <c r="A61" s="102" t="s">
        <v>922</v>
      </c>
      <c r="B61" s="107">
        <v>1</v>
      </c>
      <c r="C61" s="102"/>
      <c r="D61" s="102"/>
    </row>
    <row r="62" spans="1:4" s="112" customFormat="1">
      <c r="A62" s="102" t="s">
        <v>923</v>
      </c>
      <c r="B62" s="107">
        <v>1</v>
      </c>
      <c r="C62" s="102"/>
      <c r="D62" s="102"/>
    </row>
    <row r="63" spans="1:4" s="112" customFormat="1">
      <c r="A63" s="102" t="s">
        <v>924</v>
      </c>
      <c r="B63" s="107">
        <v>1</v>
      </c>
      <c r="C63" s="102"/>
      <c r="D63" s="102"/>
    </row>
    <row r="64" spans="1:4" s="112" customFormat="1">
      <c r="A64" s="102" t="s">
        <v>925</v>
      </c>
      <c r="B64" s="107">
        <v>1</v>
      </c>
      <c r="C64" s="102"/>
      <c r="D64" s="102"/>
    </row>
    <row r="65" spans="1:4" s="112" customFormat="1">
      <c r="A65" s="102" t="s">
        <v>926</v>
      </c>
      <c r="B65" s="107">
        <v>1</v>
      </c>
      <c r="C65" s="102"/>
      <c r="D65" s="102"/>
    </row>
    <row r="66" spans="1:4" s="112" customFormat="1">
      <c r="A66" s="102" t="s">
        <v>927</v>
      </c>
      <c r="B66" s="107">
        <v>1</v>
      </c>
      <c r="C66" s="102"/>
      <c r="D66" s="102"/>
    </row>
    <row r="67" spans="1:4" s="112" customFormat="1">
      <c r="A67" s="102" t="s">
        <v>928</v>
      </c>
      <c r="B67" s="107">
        <v>1</v>
      </c>
      <c r="C67" s="102"/>
      <c r="D67" s="102"/>
    </row>
    <row r="68" spans="1:4" s="112" customFormat="1">
      <c r="A68" s="102" t="s">
        <v>929</v>
      </c>
      <c r="B68" s="107">
        <v>1</v>
      </c>
      <c r="C68" s="102"/>
      <c r="D68" s="102"/>
    </row>
    <row r="69" spans="1:4" s="112" customFormat="1">
      <c r="A69" s="102" t="s">
        <v>930</v>
      </c>
      <c r="B69" s="107">
        <v>1</v>
      </c>
      <c r="C69" s="102"/>
      <c r="D69" s="102"/>
    </row>
    <row r="70" spans="1:4" s="112" customFormat="1">
      <c r="A70" s="102" t="s">
        <v>931</v>
      </c>
      <c r="B70" s="107">
        <v>1</v>
      </c>
      <c r="C70" s="102"/>
      <c r="D70" s="102"/>
    </row>
    <row r="71" spans="1:4" s="112" customFormat="1">
      <c r="A71" s="102" t="s">
        <v>932</v>
      </c>
      <c r="B71" s="107">
        <v>1</v>
      </c>
      <c r="C71" s="102"/>
      <c r="D71" s="102"/>
    </row>
    <row r="72" spans="1:4" s="112" customFormat="1">
      <c r="A72" s="102" t="s">
        <v>933</v>
      </c>
      <c r="B72" s="107">
        <v>1</v>
      </c>
      <c r="C72" s="102"/>
      <c r="D72" s="102"/>
    </row>
    <row r="73" spans="1:4" s="112" customFormat="1">
      <c r="A73" s="102" t="s">
        <v>934</v>
      </c>
      <c r="B73" s="107">
        <v>1</v>
      </c>
      <c r="C73" s="102"/>
      <c r="D73" s="102"/>
    </row>
    <row r="74" spans="1:4" s="112" customFormat="1">
      <c r="A74" s="102" t="s">
        <v>935</v>
      </c>
      <c r="B74" s="107">
        <v>2</v>
      </c>
      <c r="C74" s="102"/>
      <c r="D74" s="102"/>
    </row>
    <row r="75" spans="1:4" s="112" customFormat="1">
      <c r="A75" s="102" t="s">
        <v>936</v>
      </c>
      <c r="B75" s="107">
        <v>2</v>
      </c>
      <c r="C75" s="102"/>
      <c r="D75" s="102"/>
    </row>
    <row r="76" spans="1:4" s="112" customFormat="1">
      <c r="A76" s="102" t="s">
        <v>937</v>
      </c>
      <c r="B76" s="107">
        <v>2</v>
      </c>
      <c r="C76" s="102"/>
      <c r="D76" s="102"/>
    </row>
    <row r="77" spans="1:4" s="112" customFormat="1">
      <c r="A77" s="102" t="s">
        <v>938</v>
      </c>
      <c r="B77" s="107">
        <v>2</v>
      </c>
      <c r="C77" s="102"/>
      <c r="D77" s="102"/>
    </row>
    <row r="78" spans="1:4" s="112" customFormat="1">
      <c r="A78" s="103" t="s">
        <v>939</v>
      </c>
      <c r="B78" s="107">
        <v>2</v>
      </c>
      <c r="C78" s="103"/>
      <c r="D78" s="103"/>
    </row>
    <row r="79" spans="1:4" s="112" customFormat="1">
      <c r="A79" s="102" t="s">
        <v>940</v>
      </c>
      <c r="B79" s="107">
        <v>2</v>
      </c>
      <c r="C79" s="102"/>
      <c r="D79" s="102"/>
    </row>
    <row r="80" spans="1:4" s="112" customFormat="1">
      <c r="A80" s="102" t="s">
        <v>941</v>
      </c>
      <c r="B80" s="107">
        <v>2</v>
      </c>
      <c r="C80" s="102"/>
      <c r="D80" s="102"/>
    </row>
    <row r="81" spans="1:4" s="112" customFormat="1">
      <c r="A81" s="102" t="s">
        <v>942</v>
      </c>
      <c r="B81" s="107">
        <v>2</v>
      </c>
      <c r="C81" s="102"/>
      <c r="D81" s="102"/>
    </row>
    <row r="82" spans="1:4" s="112" customFormat="1">
      <c r="A82" s="102" t="s">
        <v>943</v>
      </c>
      <c r="B82" s="107">
        <v>2</v>
      </c>
      <c r="C82" s="102"/>
      <c r="D82" s="102"/>
    </row>
    <row r="83" spans="1:4" s="112" customFormat="1">
      <c r="A83" s="102" t="s">
        <v>944</v>
      </c>
      <c r="B83" s="107">
        <v>2</v>
      </c>
      <c r="C83" s="102"/>
      <c r="D83" s="102"/>
    </row>
    <row r="84" spans="1:4" s="112" customFormat="1">
      <c r="A84" s="102" t="s">
        <v>945</v>
      </c>
      <c r="B84" s="107">
        <v>2</v>
      </c>
      <c r="C84" s="102"/>
      <c r="D84" s="102"/>
    </row>
    <row r="85" spans="1:4" s="112" customFormat="1">
      <c r="A85" s="102" t="s">
        <v>946</v>
      </c>
      <c r="B85" s="107">
        <v>2</v>
      </c>
      <c r="C85" s="102"/>
      <c r="D85" s="102"/>
    </row>
    <row r="86" spans="1:4" s="112" customFormat="1">
      <c r="A86" s="102" t="s">
        <v>947</v>
      </c>
      <c r="B86" s="107">
        <v>2</v>
      </c>
      <c r="C86" s="102"/>
      <c r="D86" s="102"/>
    </row>
    <row r="87" spans="1:4" s="112" customFormat="1">
      <c r="A87" s="102" t="s">
        <v>948</v>
      </c>
      <c r="B87" s="107">
        <v>2</v>
      </c>
      <c r="C87" s="102"/>
      <c r="D87" s="102"/>
    </row>
    <row r="88" spans="1:4" s="112" customFormat="1">
      <c r="A88" s="102" t="s">
        <v>949</v>
      </c>
      <c r="B88" s="107">
        <v>2</v>
      </c>
      <c r="C88" s="102"/>
      <c r="D88" s="102"/>
    </row>
    <row r="89" spans="1:4" s="112" customFormat="1">
      <c r="A89" s="102" t="s">
        <v>950</v>
      </c>
      <c r="B89" s="107">
        <v>2</v>
      </c>
      <c r="C89" s="102"/>
      <c r="D89" s="102"/>
    </row>
    <row r="90" spans="1:4" s="112" customFormat="1">
      <c r="A90" s="102" t="s">
        <v>951</v>
      </c>
      <c r="B90" s="107">
        <v>2</v>
      </c>
      <c r="C90" s="102"/>
      <c r="D90" s="102"/>
    </row>
    <row r="91" spans="1:4" s="112" customFormat="1">
      <c r="A91" s="102" t="s">
        <v>952</v>
      </c>
      <c r="B91" s="107">
        <v>2</v>
      </c>
      <c r="C91" s="102"/>
      <c r="D91" s="102"/>
    </row>
    <row r="92" spans="1:4" s="112" customFormat="1">
      <c r="A92" s="102" t="s">
        <v>953</v>
      </c>
      <c r="B92" s="107">
        <v>2</v>
      </c>
      <c r="C92" s="102"/>
      <c r="D92" s="102"/>
    </row>
    <row r="93" spans="1:4" s="112" customFormat="1">
      <c r="A93" s="102" t="s">
        <v>954</v>
      </c>
      <c r="B93" s="107">
        <v>2</v>
      </c>
      <c r="C93" s="102"/>
      <c r="D93" s="102"/>
    </row>
    <row r="94" spans="1:4" s="112" customFormat="1">
      <c r="A94" s="102" t="s">
        <v>955</v>
      </c>
      <c r="B94" s="107">
        <v>2</v>
      </c>
      <c r="C94" s="102"/>
      <c r="D94" s="102"/>
    </row>
    <row r="95" spans="1:4" s="112" customFormat="1">
      <c r="A95" s="102" t="s">
        <v>956</v>
      </c>
      <c r="B95" s="107">
        <v>2</v>
      </c>
      <c r="C95" s="102"/>
      <c r="D95" s="102"/>
    </row>
    <row r="96" spans="1:4" s="112" customFormat="1">
      <c r="A96" s="102" t="s">
        <v>957</v>
      </c>
      <c r="B96" s="107">
        <v>2</v>
      </c>
      <c r="C96" s="102"/>
      <c r="D96" s="102"/>
    </row>
    <row r="97" spans="1:4" s="112" customFormat="1">
      <c r="A97" s="102" t="s">
        <v>958</v>
      </c>
      <c r="B97" s="107">
        <v>2</v>
      </c>
      <c r="C97" s="102"/>
      <c r="D97" s="102"/>
    </row>
    <row r="98" spans="1:4" s="112" customFormat="1">
      <c r="A98" s="103" t="s">
        <v>959</v>
      </c>
      <c r="B98" s="107">
        <v>2</v>
      </c>
      <c r="C98" s="103"/>
      <c r="D98" s="103"/>
    </row>
    <row r="99" spans="1:4" s="112" customFormat="1">
      <c r="A99" s="102" t="s">
        <v>960</v>
      </c>
      <c r="B99" s="107">
        <v>2</v>
      </c>
      <c r="C99" s="102"/>
      <c r="D99" s="102"/>
    </row>
    <row r="100" spans="1:4" s="112" customFormat="1">
      <c r="A100" s="102" t="s">
        <v>961</v>
      </c>
      <c r="B100" s="102">
        <v>3</v>
      </c>
      <c r="C100" s="102"/>
      <c r="D100" s="102"/>
    </row>
    <row r="101" spans="1:4" s="112" customFormat="1">
      <c r="A101" s="102" t="s">
        <v>962</v>
      </c>
      <c r="B101" s="102">
        <v>3</v>
      </c>
      <c r="C101" s="102"/>
      <c r="D101" s="102"/>
    </row>
    <row r="102" spans="1:4" s="112" customFormat="1">
      <c r="A102" s="102" t="s">
        <v>963</v>
      </c>
      <c r="B102" s="102">
        <v>3</v>
      </c>
      <c r="C102" s="102"/>
      <c r="D102" s="102"/>
    </row>
    <row r="103" spans="1:4" s="112" customFormat="1">
      <c r="A103" s="102" t="s">
        <v>964</v>
      </c>
      <c r="B103" s="102">
        <v>3</v>
      </c>
      <c r="C103" s="102"/>
      <c r="D103" s="102"/>
    </row>
    <row r="104" spans="1:4" s="112" customFormat="1">
      <c r="A104" s="102" t="s">
        <v>965</v>
      </c>
      <c r="B104" s="102">
        <v>3</v>
      </c>
      <c r="C104" s="102"/>
      <c r="D104" s="102"/>
    </row>
    <row r="105" spans="1:4" s="112" customFormat="1">
      <c r="A105" s="102" t="s">
        <v>966</v>
      </c>
      <c r="B105" s="102">
        <v>3</v>
      </c>
      <c r="C105" s="102"/>
      <c r="D105" s="102"/>
    </row>
    <row r="106" spans="1:4" s="112" customFormat="1">
      <c r="A106" s="102" t="s">
        <v>967</v>
      </c>
      <c r="B106" s="102">
        <v>3</v>
      </c>
      <c r="C106" s="102"/>
      <c r="D106" s="102"/>
    </row>
    <row r="107" spans="1:4" s="112" customFormat="1">
      <c r="A107" s="102" t="s">
        <v>968</v>
      </c>
      <c r="B107" s="102">
        <v>3</v>
      </c>
      <c r="C107" s="102"/>
      <c r="D107" s="102"/>
    </row>
    <row r="108" spans="1:4" s="112" customFormat="1">
      <c r="A108" s="102" t="s">
        <v>969</v>
      </c>
      <c r="B108" s="102">
        <v>3</v>
      </c>
      <c r="C108" s="102"/>
      <c r="D108" s="102"/>
    </row>
    <row r="109" spans="1:4" s="112" customFormat="1">
      <c r="A109" s="102" t="s">
        <v>970</v>
      </c>
      <c r="B109" s="102">
        <v>3</v>
      </c>
      <c r="C109" s="102"/>
      <c r="D109" s="102"/>
    </row>
    <row r="110" spans="1:4" s="112" customFormat="1">
      <c r="A110" s="102" t="s">
        <v>971</v>
      </c>
      <c r="B110" s="102">
        <v>3</v>
      </c>
      <c r="C110" s="102"/>
      <c r="D110" s="102"/>
    </row>
    <row r="111" spans="1:4" s="112" customFormat="1">
      <c r="A111" s="102" t="s">
        <v>972</v>
      </c>
      <c r="B111" s="102">
        <v>3</v>
      </c>
      <c r="C111" s="102"/>
      <c r="D111" s="102"/>
    </row>
    <row r="112" spans="1:4" s="112" customFormat="1">
      <c r="A112" s="102" t="s">
        <v>973</v>
      </c>
      <c r="B112" s="102">
        <v>3</v>
      </c>
      <c r="C112" s="102"/>
      <c r="D112" s="102"/>
    </row>
    <row r="113" spans="1:4" s="112" customFormat="1">
      <c r="A113" s="102" t="s">
        <v>974</v>
      </c>
      <c r="B113" s="102">
        <v>3</v>
      </c>
      <c r="C113" s="102"/>
      <c r="D113" s="102"/>
    </row>
    <row r="114" spans="1:4" s="112" customFormat="1">
      <c r="A114" s="102" t="s">
        <v>975</v>
      </c>
      <c r="B114" s="102">
        <v>3</v>
      </c>
      <c r="C114" s="102"/>
      <c r="D114" s="102"/>
    </row>
    <row r="115" spans="1:4" s="112" customFormat="1">
      <c r="A115" s="112" t="s">
        <v>976</v>
      </c>
      <c r="B115" s="102">
        <v>3</v>
      </c>
      <c r="C115" s="102"/>
      <c r="D115" s="102"/>
    </row>
    <row r="116" spans="1:4" s="112" customFormat="1">
      <c r="A116" s="102" t="s">
        <v>977</v>
      </c>
      <c r="B116" s="102">
        <v>3</v>
      </c>
      <c r="C116" s="102"/>
      <c r="D116" s="102"/>
    </row>
    <row r="117" spans="1:4" s="112" customFormat="1">
      <c r="A117" s="102" t="s">
        <v>978</v>
      </c>
      <c r="B117" s="102">
        <v>3</v>
      </c>
      <c r="C117" s="102"/>
      <c r="D117" s="102"/>
    </row>
    <row r="118" spans="1:4" s="112" customFormat="1">
      <c r="A118" s="103" t="s">
        <v>979</v>
      </c>
      <c r="B118" s="102">
        <v>3</v>
      </c>
      <c r="C118" s="103"/>
      <c r="D118" s="103"/>
    </row>
    <row r="119" spans="1:4" s="112" customFormat="1">
      <c r="A119" s="102" t="s">
        <v>980</v>
      </c>
      <c r="B119" s="102">
        <v>3</v>
      </c>
      <c r="C119" s="102"/>
      <c r="D119" s="102"/>
    </row>
    <row r="120" spans="1:4" s="112" customFormat="1">
      <c r="A120" s="102" t="s">
        <v>981</v>
      </c>
      <c r="B120" s="102">
        <v>3</v>
      </c>
      <c r="C120" s="102"/>
      <c r="D120" s="102"/>
    </row>
    <row r="121" spans="1:4" s="112" customFormat="1">
      <c r="A121" s="102" t="s">
        <v>982</v>
      </c>
      <c r="B121" s="102">
        <v>3</v>
      </c>
      <c r="C121" s="102"/>
      <c r="D121" s="102"/>
    </row>
    <row r="122" spans="1:4" s="112" customFormat="1">
      <c r="A122" s="102" t="s">
        <v>983</v>
      </c>
      <c r="B122" s="102">
        <v>3</v>
      </c>
      <c r="C122" s="102"/>
      <c r="D122" s="102"/>
    </row>
    <row r="123" spans="1:4" s="112" customFormat="1">
      <c r="A123" s="102" t="s">
        <v>984</v>
      </c>
      <c r="B123" s="102">
        <v>3</v>
      </c>
      <c r="C123" s="102"/>
      <c r="D123" s="102"/>
    </row>
    <row r="124" spans="1:4" s="112" customFormat="1">
      <c r="A124" s="102" t="s">
        <v>985</v>
      </c>
      <c r="B124" s="102">
        <v>3</v>
      </c>
      <c r="C124" s="102"/>
      <c r="D124" s="102"/>
    </row>
    <row r="125" spans="1:4" s="112" customFormat="1">
      <c r="A125" s="102" t="s">
        <v>986</v>
      </c>
      <c r="B125" s="102">
        <v>3</v>
      </c>
      <c r="C125" s="102"/>
      <c r="D125" s="102"/>
    </row>
    <row r="126" spans="1:4" s="112" customFormat="1">
      <c r="A126" s="102" t="s">
        <v>987</v>
      </c>
      <c r="B126" s="102">
        <v>3</v>
      </c>
      <c r="C126" s="102"/>
      <c r="D126" s="102"/>
    </row>
    <row r="127" spans="1:4" s="112" customFormat="1">
      <c r="A127" s="102" t="s">
        <v>988</v>
      </c>
      <c r="B127" s="102">
        <v>3</v>
      </c>
      <c r="C127" s="102"/>
      <c r="D127" s="102"/>
    </row>
    <row r="128" spans="1:4" s="112" customFormat="1">
      <c r="A128" s="102" t="s">
        <v>987</v>
      </c>
      <c r="B128" s="102">
        <v>3</v>
      </c>
      <c r="C128" s="102"/>
      <c r="D128" s="102"/>
    </row>
    <row r="129" spans="1:4" s="112" customFormat="1">
      <c r="A129" s="102" t="s">
        <v>988</v>
      </c>
      <c r="B129" s="102">
        <v>3</v>
      </c>
      <c r="C129" s="102"/>
      <c r="D129" s="102"/>
    </row>
    <row r="130" spans="1:4" s="112" customFormat="1">
      <c r="A130" s="102" t="s">
        <v>989</v>
      </c>
      <c r="B130" s="102">
        <v>3</v>
      </c>
      <c r="C130" s="102"/>
      <c r="D130" s="102"/>
    </row>
    <row r="131" spans="1:4" s="112" customFormat="1">
      <c r="A131" s="102" t="s">
        <v>990</v>
      </c>
      <c r="B131" s="102">
        <v>3</v>
      </c>
      <c r="C131" s="102"/>
      <c r="D131" s="102"/>
    </row>
    <row r="132" spans="1:4" s="112" customFormat="1">
      <c r="A132" s="102" t="s">
        <v>991</v>
      </c>
      <c r="B132" s="102">
        <v>3</v>
      </c>
      <c r="C132" s="102"/>
      <c r="D132" s="102"/>
    </row>
    <row r="133" spans="1:4" s="112" customFormat="1">
      <c r="A133" s="102" t="s">
        <v>992</v>
      </c>
      <c r="B133" s="102">
        <v>3</v>
      </c>
      <c r="C133" s="102"/>
      <c r="D133" s="102"/>
    </row>
    <row r="134" spans="1:4" s="112" customFormat="1">
      <c r="A134" s="102" t="s">
        <v>993</v>
      </c>
      <c r="B134" s="102">
        <v>3</v>
      </c>
      <c r="C134" s="102"/>
      <c r="D134" s="102"/>
    </row>
    <row r="135" spans="1:4" s="112" customFormat="1">
      <c r="A135" s="102" t="s">
        <v>994</v>
      </c>
      <c r="B135" s="102">
        <v>3</v>
      </c>
      <c r="C135" s="102"/>
      <c r="D135" s="102"/>
    </row>
    <row r="136" spans="1:4" s="112" customFormat="1">
      <c r="A136" s="102" t="s">
        <v>995</v>
      </c>
      <c r="B136" s="102">
        <v>3</v>
      </c>
      <c r="C136" s="102"/>
      <c r="D136" s="102"/>
    </row>
    <row r="137" spans="1:4" s="112" customFormat="1">
      <c r="A137" s="102" t="s">
        <v>996</v>
      </c>
      <c r="B137" s="102">
        <v>3</v>
      </c>
      <c r="C137" s="102"/>
      <c r="D137" s="102"/>
    </row>
    <row r="138" spans="1:4" s="112" customFormat="1">
      <c r="A138" s="103" t="s">
        <v>997</v>
      </c>
      <c r="B138" s="102">
        <v>3</v>
      </c>
      <c r="C138" s="103"/>
      <c r="D138" s="103"/>
    </row>
    <row r="139" spans="1:4" s="112" customFormat="1">
      <c r="A139" s="102" t="s">
        <v>998</v>
      </c>
      <c r="B139" s="102">
        <v>3</v>
      </c>
      <c r="C139" s="102"/>
      <c r="D139" s="102"/>
    </row>
    <row r="140" spans="1:4" s="112" customFormat="1">
      <c r="A140" s="102" t="s">
        <v>999</v>
      </c>
      <c r="B140" s="102">
        <v>3</v>
      </c>
      <c r="C140" s="102"/>
      <c r="D140" s="102"/>
    </row>
    <row r="141" spans="1:4" s="112" customFormat="1">
      <c r="A141" s="102" t="s">
        <v>1000</v>
      </c>
      <c r="B141" s="102">
        <v>4</v>
      </c>
      <c r="C141" s="102"/>
      <c r="D141" s="102"/>
    </row>
    <row r="142" spans="1:4" s="112" customFormat="1">
      <c r="A142" s="102" t="s">
        <v>1001</v>
      </c>
      <c r="B142" s="102">
        <v>4</v>
      </c>
      <c r="C142" s="102"/>
      <c r="D142" s="102"/>
    </row>
    <row r="143" spans="1:4" s="112" customFormat="1">
      <c r="A143" s="102" t="s">
        <v>1002</v>
      </c>
      <c r="B143" s="102">
        <v>4</v>
      </c>
      <c r="C143" s="102"/>
      <c r="D143" s="102"/>
    </row>
    <row r="144" spans="1:4" s="112" customFormat="1">
      <c r="A144" s="102" t="s">
        <v>1003</v>
      </c>
      <c r="B144" s="102">
        <v>4</v>
      </c>
      <c r="C144" s="102"/>
      <c r="D144" s="102"/>
    </row>
    <row r="145" spans="1:4" s="112" customFormat="1">
      <c r="A145" s="102" t="s">
        <v>1004</v>
      </c>
      <c r="B145" s="102">
        <v>4</v>
      </c>
      <c r="C145" s="102"/>
      <c r="D145" s="102"/>
    </row>
    <row r="146" spans="1:4" s="112" customFormat="1">
      <c r="A146" s="102" t="s">
        <v>1005</v>
      </c>
      <c r="B146" s="102">
        <v>4</v>
      </c>
      <c r="C146" s="102"/>
      <c r="D146" s="102"/>
    </row>
    <row r="147" spans="1:4" s="112" customFormat="1">
      <c r="A147" s="102" t="s">
        <v>1006</v>
      </c>
      <c r="B147" s="102">
        <v>4</v>
      </c>
      <c r="C147" s="102"/>
      <c r="D147" s="102"/>
    </row>
    <row r="148" spans="1:4" s="112" customFormat="1">
      <c r="A148" s="102" t="s">
        <v>1007</v>
      </c>
      <c r="B148" s="102">
        <v>4</v>
      </c>
      <c r="C148" s="102"/>
      <c r="D148" s="102"/>
    </row>
    <row r="149" spans="1:4" s="112" customFormat="1">
      <c r="A149" s="102" t="s">
        <v>1008</v>
      </c>
      <c r="B149" s="102">
        <v>4</v>
      </c>
      <c r="C149" s="102"/>
      <c r="D149" s="102"/>
    </row>
    <row r="150" spans="1:4" s="112" customFormat="1">
      <c r="A150" s="102" t="s">
        <v>1009</v>
      </c>
      <c r="B150" s="102">
        <v>4</v>
      </c>
      <c r="C150" s="102"/>
      <c r="D150" s="102"/>
    </row>
    <row r="151" spans="1:4" s="112" customFormat="1">
      <c r="A151" s="102" t="s">
        <v>1010</v>
      </c>
      <c r="B151" s="102">
        <v>4</v>
      </c>
      <c r="C151" s="102"/>
      <c r="D151" s="102"/>
    </row>
    <row r="152" spans="1:4" s="112" customFormat="1">
      <c r="A152" s="102" t="s">
        <v>1019</v>
      </c>
      <c r="B152" s="102">
        <v>4</v>
      </c>
      <c r="C152" s="102"/>
      <c r="D152" s="102"/>
    </row>
    <row r="153" spans="1:4" s="112" customFormat="1">
      <c r="A153" s="102" t="s">
        <v>1011</v>
      </c>
      <c r="B153" s="102">
        <v>4</v>
      </c>
      <c r="C153" s="102"/>
      <c r="D153" s="102"/>
    </row>
    <row r="154" spans="1:4" s="112" customFormat="1">
      <c r="A154" s="102" t="s">
        <v>1012</v>
      </c>
      <c r="B154" s="102">
        <v>4</v>
      </c>
      <c r="C154" s="102"/>
      <c r="D154" s="102"/>
    </row>
    <row r="155" spans="1:4" s="112" customFormat="1">
      <c r="A155" s="102" t="s">
        <v>1013</v>
      </c>
      <c r="B155" s="102">
        <v>4</v>
      </c>
      <c r="C155" s="102"/>
      <c r="D155" s="102"/>
    </row>
    <row r="156" spans="1:4" s="112" customFormat="1">
      <c r="A156" s="102" t="s">
        <v>1014</v>
      </c>
      <c r="B156" s="102">
        <v>4</v>
      </c>
      <c r="C156" s="102"/>
      <c r="D156" s="102"/>
    </row>
    <row r="157" spans="1:4" s="112" customFormat="1">
      <c r="A157" s="102" t="s">
        <v>1015</v>
      </c>
      <c r="B157" s="102">
        <v>4</v>
      </c>
      <c r="C157" s="102"/>
      <c r="D157" s="102"/>
    </row>
    <row r="158" spans="1:4" s="112" customFormat="1">
      <c r="A158" s="102" t="s">
        <v>1016</v>
      </c>
      <c r="B158" s="102">
        <v>4</v>
      </c>
      <c r="C158" s="102"/>
      <c r="D158" s="102"/>
    </row>
    <row r="159" spans="1:4" s="112" customFormat="1">
      <c r="A159" s="103" t="s">
        <v>1017</v>
      </c>
      <c r="B159" s="102">
        <v>4</v>
      </c>
      <c r="C159" s="103"/>
      <c r="D159" s="103"/>
    </row>
    <row r="160" spans="1:4" s="112" customFormat="1">
      <c r="A160" s="102" t="s">
        <v>1018</v>
      </c>
      <c r="B160" s="102">
        <v>4</v>
      </c>
      <c r="C160" s="102"/>
      <c r="D160" s="102"/>
    </row>
    <row r="161" spans="1:4" s="112" customFormat="1">
      <c r="A161" s="102" t="s">
        <v>1020</v>
      </c>
      <c r="B161" s="102">
        <v>4</v>
      </c>
      <c r="C161" s="102"/>
      <c r="D161" s="102"/>
    </row>
    <row r="162" spans="1:4" s="112" customFormat="1">
      <c r="A162" s="102" t="s">
        <v>1021</v>
      </c>
      <c r="B162" s="102">
        <v>4</v>
      </c>
      <c r="C162" s="102"/>
      <c r="D162" s="102"/>
    </row>
    <row r="163" spans="1:4" s="112" customFormat="1">
      <c r="A163" s="102" t="s">
        <v>1022</v>
      </c>
      <c r="B163" s="102">
        <v>4</v>
      </c>
      <c r="C163" s="102"/>
      <c r="D163" s="102"/>
    </row>
    <row r="164" spans="1:4" s="112" customFormat="1">
      <c r="A164" s="102" t="s">
        <v>1023</v>
      </c>
      <c r="B164" s="102">
        <v>4</v>
      </c>
      <c r="C164" s="102"/>
      <c r="D164" s="102"/>
    </row>
    <row r="165" spans="1:4" s="112" customFormat="1">
      <c r="A165" s="102" t="s">
        <v>1024</v>
      </c>
      <c r="B165" s="102">
        <v>4</v>
      </c>
      <c r="C165" s="102"/>
      <c r="D165" s="102"/>
    </row>
    <row r="166" spans="1:4" s="112" customFormat="1">
      <c r="A166" s="102" t="s">
        <v>1025</v>
      </c>
      <c r="B166" s="102">
        <v>4</v>
      </c>
      <c r="C166" s="102"/>
      <c r="D166" s="102"/>
    </row>
    <row r="167" spans="1:4" s="112" customFormat="1">
      <c r="A167" s="102" t="s">
        <v>1026</v>
      </c>
      <c r="B167" s="102">
        <v>4</v>
      </c>
      <c r="C167" s="102"/>
      <c r="D167" s="102"/>
    </row>
    <row r="168" spans="1:4" s="112" customFormat="1">
      <c r="A168" s="102" t="s">
        <v>1027</v>
      </c>
      <c r="B168" s="102">
        <v>4</v>
      </c>
      <c r="C168" s="102"/>
      <c r="D168" s="102"/>
    </row>
    <row r="169" spans="1:4" s="112" customFormat="1">
      <c r="A169" s="102" t="s">
        <v>1028</v>
      </c>
      <c r="B169" s="102">
        <v>4</v>
      </c>
      <c r="C169" s="102"/>
      <c r="D169" s="102"/>
    </row>
    <row r="170" spans="1:4" s="112" customFormat="1">
      <c r="A170" s="102" t="s">
        <v>1029</v>
      </c>
      <c r="B170" s="102">
        <v>4</v>
      </c>
      <c r="C170" s="102"/>
      <c r="D170" s="102"/>
    </row>
    <row r="171" spans="1:4" s="112" customFormat="1">
      <c r="A171" s="102" t="s">
        <v>1030</v>
      </c>
      <c r="B171" s="102">
        <v>5</v>
      </c>
      <c r="C171" s="102"/>
      <c r="D171" s="102"/>
    </row>
    <row r="172" spans="1:4" s="112" customFormat="1">
      <c r="A172" s="102" t="s">
        <v>1031</v>
      </c>
      <c r="B172" s="102">
        <v>5</v>
      </c>
      <c r="C172" s="102"/>
      <c r="D172" s="102"/>
    </row>
    <row r="173" spans="1:4" s="112" customFormat="1">
      <c r="A173" s="102" t="s">
        <v>1032</v>
      </c>
      <c r="B173" s="102">
        <v>5</v>
      </c>
      <c r="C173" s="102"/>
      <c r="D173" s="102"/>
    </row>
    <row r="174" spans="1:4" s="112" customFormat="1">
      <c r="A174" s="102" t="s">
        <v>1033</v>
      </c>
      <c r="B174" s="102">
        <v>5</v>
      </c>
      <c r="C174" s="102"/>
      <c r="D174" s="102"/>
    </row>
    <row r="175" spans="1:4" s="112" customFormat="1">
      <c r="A175" s="102" t="s">
        <v>1034</v>
      </c>
      <c r="B175" s="102">
        <v>5</v>
      </c>
      <c r="C175" s="102"/>
      <c r="D175" s="102"/>
    </row>
    <row r="176" spans="1:4" s="112" customFormat="1">
      <c r="A176" s="102" t="s">
        <v>1035</v>
      </c>
      <c r="B176" s="102">
        <v>5</v>
      </c>
      <c r="C176" s="102"/>
      <c r="D176" s="102"/>
    </row>
    <row r="177" spans="1:4" s="112" customFormat="1">
      <c r="A177" s="102" t="s">
        <v>1036</v>
      </c>
      <c r="B177" s="102">
        <v>5</v>
      </c>
      <c r="C177" s="102"/>
      <c r="D177" s="102"/>
    </row>
    <row r="178" spans="1:4" s="112" customFormat="1">
      <c r="A178" s="102" t="s">
        <v>1037</v>
      </c>
      <c r="B178" s="102">
        <v>5</v>
      </c>
      <c r="C178" s="102"/>
      <c r="D178" s="102"/>
    </row>
    <row r="179" spans="1:4" s="112" customFormat="1">
      <c r="A179" s="103" t="s">
        <v>1038</v>
      </c>
      <c r="B179" s="102">
        <v>5</v>
      </c>
      <c r="C179" s="103"/>
      <c r="D179" s="103"/>
    </row>
    <row r="180" spans="1:4" s="112" customFormat="1">
      <c r="A180" s="102" t="s">
        <v>1039</v>
      </c>
      <c r="B180" s="102">
        <v>5</v>
      </c>
      <c r="C180" s="102"/>
      <c r="D180" s="102"/>
    </row>
    <row r="181" spans="1:4" s="112" customFormat="1">
      <c r="A181" s="102" t="s">
        <v>1040</v>
      </c>
      <c r="B181" s="102">
        <v>5</v>
      </c>
      <c r="C181" s="102"/>
      <c r="D181" s="102"/>
    </row>
    <row r="182" spans="1:4" s="112" customFormat="1">
      <c r="A182" s="102" t="s">
        <v>1041</v>
      </c>
      <c r="B182" s="102">
        <v>5</v>
      </c>
      <c r="C182" s="102"/>
      <c r="D182" s="102"/>
    </row>
    <row r="183" spans="1:4" s="112" customFormat="1">
      <c r="A183" s="102" t="s">
        <v>1042</v>
      </c>
      <c r="B183" s="102">
        <v>5</v>
      </c>
      <c r="C183" s="102"/>
      <c r="D183" s="102"/>
    </row>
    <row r="184" spans="1:4" s="112" customFormat="1">
      <c r="A184" s="102" t="s">
        <v>1043</v>
      </c>
      <c r="B184" s="102">
        <v>5</v>
      </c>
      <c r="C184" s="102"/>
      <c r="D184" s="102"/>
    </row>
    <row r="185" spans="1:4" s="112" customFormat="1">
      <c r="A185" s="102" t="s">
        <v>1044</v>
      </c>
      <c r="B185" s="102">
        <v>5</v>
      </c>
      <c r="C185" s="102"/>
      <c r="D185" s="102"/>
    </row>
    <row r="186" spans="1:4" s="112" customFormat="1">
      <c r="A186" s="102" t="s">
        <v>1045</v>
      </c>
      <c r="B186" s="102">
        <v>5</v>
      </c>
      <c r="C186" s="102"/>
      <c r="D186" s="102"/>
    </row>
    <row r="187" spans="1:4" s="112" customFormat="1">
      <c r="A187" s="102" t="s">
        <v>1046</v>
      </c>
      <c r="B187" s="102">
        <v>5</v>
      </c>
      <c r="C187" s="102"/>
      <c r="D187" s="102"/>
    </row>
    <row r="188" spans="1:4" s="112" customFormat="1">
      <c r="A188" s="102" t="s">
        <v>1047</v>
      </c>
      <c r="B188" s="102">
        <v>5</v>
      </c>
      <c r="C188" s="102"/>
      <c r="D188" s="102"/>
    </row>
    <row r="189" spans="1:4" s="112" customFormat="1">
      <c r="A189" s="102" t="s">
        <v>1048</v>
      </c>
      <c r="B189" s="102">
        <v>5</v>
      </c>
      <c r="C189" s="102"/>
      <c r="D189" s="102"/>
    </row>
    <row r="190" spans="1:4" s="112" customFormat="1">
      <c r="A190" s="102" t="s">
        <v>1049</v>
      </c>
      <c r="B190" s="102">
        <v>5</v>
      </c>
      <c r="C190" s="102"/>
      <c r="D190" s="102"/>
    </row>
    <row r="191" spans="1:4" s="112" customFormat="1">
      <c r="A191" s="102" t="s">
        <v>1050</v>
      </c>
      <c r="B191" s="102">
        <v>5</v>
      </c>
      <c r="C191" s="102"/>
      <c r="D191" s="102"/>
    </row>
    <row r="192" spans="1:4" s="112" customFormat="1">
      <c r="A192" s="102" t="s">
        <v>1051</v>
      </c>
      <c r="B192" s="102">
        <v>5</v>
      </c>
      <c r="C192" s="102"/>
      <c r="D192" s="102"/>
    </row>
    <row r="193" spans="1:4" s="112" customFormat="1">
      <c r="A193" s="102" t="s">
        <v>1052</v>
      </c>
      <c r="B193" s="102">
        <v>5</v>
      </c>
      <c r="C193" s="102"/>
      <c r="D193" s="102"/>
    </row>
    <row r="194" spans="1:4" s="112" customFormat="1">
      <c r="A194" s="102" t="s">
        <v>1053</v>
      </c>
      <c r="B194" s="102">
        <v>5</v>
      </c>
      <c r="C194" s="102"/>
      <c r="D194" s="102"/>
    </row>
    <row r="195" spans="1:4" s="112" customFormat="1">
      <c r="A195" s="102" t="s">
        <v>1054</v>
      </c>
      <c r="B195" s="102">
        <v>5</v>
      </c>
      <c r="C195" s="102"/>
      <c r="D195" s="102"/>
    </row>
    <row r="196" spans="1:4" s="112" customFormat="1">
      <c r="A196" s="102" t="s">
        <v>1055</v>
      </c>
      <c r="B196" s="102">
        <v>5</v>
      </c>
      <c r="C196" s="102"/>
      <c r="D196" s="102"/>
    </row>
    <row r="197" spans="1:4" s="112" customFormat="1">
      <c r="A197" s="102" t="s">
        <v>1057</v>
      </c>
      <c r="B197" s="102">
        <v>5</v>
      </c>
      <c r="C197" s="102"/>
      <c r="D197" s="102"/>
    </row>
    <row r="198" spans="1:4" s="112" customFormat="1">
      <c r="A198" s="102" t="s">
        <v>1056</v>
      </c>
      <c r="B198" s="102">
        <v>5</v>
      </c>
      <c r="C198" s="102"/>
      <c r="D198" s="102"/>
    </row>
    <row r="199" spans="1:4" s="112" customFormat="1">
      <c r="A199" s="103" t="s">
        <v>1058</v>
      </c>
      <c r="B199" s="102">
        <v>5</v>
      </c>
      <c r="C199" s="103"/>
      <c r="D199" s="103"/>
    </row>
    <row r="200" spans="1:4" s="112" customFormat="1">
      <c r="A200" s="102" t="s">
        <v>1059</v>
      </c>
      <c r="B200" s="102">
        <v>5</v>
      </c>
      <c r="C200" s="102"/>
      <c r="D200" s="102"/>
    </row>
    <row r="201" spans="1:4" s="112" customFormat="1">
      <c r="A201" s="102" t="s">
        <v>1060</v>
      </c>
      <c r="B201" s="102">
        <v>5</v>
      </c>
      <c r="C201" s="102"/>
      <c r="D201" s="102"/>
    </row>
    <row r="202" spans="1:4" s="112" customFormat="1">
      <c r="A202" s="102" t="s">
        <v>1061</v>
      </c>
      <c r="B202" s="102">
        <v>5</v>
      </c>
      <c r="C202" s="102"/>
      <c r="D202" s="102"/>
    </row>
    <row r="203" spans="1:4" s="112" customFormat="1">
      <c r="A203" s="102" t="s">
        <v>1062</v>
      </c>
      <c r="B203" s="102">
        <v>5</v>
      </c>
      <c r="C203" s="102"/>
      <c r="D203" s="102"/>
    </row>
    <row r="204" spans="1:4" s="112" customFormat="1">
      <c r="A204" s="102" t="s">
        <v>1063</v>
      </c>
      <c r="B204" s="102">
        <v>5</v>
      </c>
      <c r="C204" s="102"/>
      <c r="D204" s="102"/>
    </row>
    <row r="205" spans="1:4" s="112" customFormat="1">
      <c r="A205" s="102" t="s">
        <v>1064</v>
      </c>
      <c r="B205" s="102">
        <v>5</v>
      </c>
      <c r="C205" s="102"/>
      <c r="D205" s="102"/>
    </row>
    <row r="206" spans="1:4" s="112" customFormat="1">
      <c r="A206" s="102" t="s">
        <v>1065</v>
      </c>
      <c r="B206" s="102">
        <v>5</v>
      </c>
      <c r="C206" s="102"/>
      <c r="D206" s="102"/>
    </row>
    <row r="207" spans="1:4" s="112" customFormat="1">
      <c r="A207" s="102" t="s">
        <v>1066</v>
      </c>
      <c r="B207" s="102">
        <v>5</v>
      </c>
      <c r="C207" s="102"/>
      <c r="D207" s="102"/>
    </row>
    <row r="208" spans="1:4" s="112" customFormat="1">
      <c r="A208" s="102" t="s">
        <v>1067</v>
      </c>
      <c r="B208" s="102">
        <v>5</v>
      </c>
      <c r="C208" s="102"/>
      <c r="D208" s="102"/>
    </row>
    <row r="209" spans="1:4" s="112" customFormat="1">
      <c r="A209" s="102" t="s">
        <v>1068</v>
      </c>
      <c r="B209" s="102">
        <v>5</v>
      </c>
      <c r="C209" s="102"/>
      <c r="D209" s="102"/>
    </row>
    <row r="210" spans="1:4" s="112" customFormat="1">
      <c r="A210" s="102" t="s">
        <v>1069</v>
      </c>
      <c r="B210" s="102">
        <v>5</v>
      </c>
      <c r="C210" s="102"/>
      <c r="D210" s="102"/>
    </row>
    <row r="211" spans="1:4" s="112" customFormat="1">
      <c r="A211" s="102" t="s">
        <v>1070</v>
      </c>
      <c r="B211" s="102">
        <v>5</v>
      </c>
      <c r="C211" s="102"/>
      <c r="D211" s="102"/>
    </row>
    <row r="212" spans="1:4" s="112" customFormat="1">
      <c r="A212" s="102" t="s">
        <v>1071</v>
      </c>
      <c r="B212" s="102">
        <v>6</v>
      </c>
      <c r="C212" s="102"/>
      <c r="D212" s="102"/>
    </row>
    <row r="213" spans="1:4" s="112" customFormat="1">
      <c r="A213" s="102" t="s">
        <v>1072</v>
      </c>
      <c r="B213" s="102">
        <v>6</v>
      </c>
      <c r="C213" s="102"/>
      <c r="D213" s="102"/>
    </row>
    <row r="214" spans="1:4" s="112" customFormat="1">
      <c r="A214" s="102" t="s">
        <v>1073</v>
      </c>
      <c r="B214" s="102">
        <v>6</v>
      </c>
      <c r="C214" s="102"/>
      <c r="D214" s="102"/>
    </row>
    <row r="215" spans="1:4" s="112" customFormat="1">
      <c r="A215" s="102" t="s">
        <v>1074</v>
      </c>
      <c r="B215" s="102">
        <v>6</v>
      </c>
      <c r="C215" s="102"/>
      <c r="D215" s="102"/>
    </row>
    <row r="216" spans="1:4" s="112" customFormat="1">
      <c r="A216" s="102" t="s">
        <v>1075</v>
      </c>
      <c r="B216" s="102">
        <v>6</v>
      </c>
      <c r="C216" s="102"/>
      <c r="D216" s="102"/>
    </row>
    <row r="217" spans="1:4" s="112" customFormat="1">
      <c r="A217" s="102" t="s">
        <v>1076</v>
      </c>
      <c r="B217" s="102">
        <v>6</v>
      </c>
      <c r="C217" s="102"/>
      <c r="D217" s="102"/>
    </row>
    <row r="218" spans="1:4" s="112" customFormat="1">
      <c r="A218" s="102" t="s">
        <v>1077</v>
      </c>
      <c r="B218" s="102">
        <v>6</v>
      </c>
      <c r="C218" s="102"/>
      <c r="D218" s="102"/>
    </row>
    <row r="219" spans="1:4" s="112" customFormat="1">
      <c r="A219" s="103" t="s">
        <v>1078</v>
      </c>
      <c r="B219" s="102">
        <v>6</v>
      </c>
      <c r="C219" s="103"/>
      <c r="D219" s="103"/>
    </row>
    <row r="220" spans="1:4" s="112" customFormat="1">
      <c r="A220" s="102" t="s">
        <v>1079</v>
      </c>
      <c r="B220" s="102">
        <v>6</v>
      </c>
      <c r="C220" s="102"/>
      <c r="D220" s="102"/>
    </row>
    <row r="221" spans="1:4" s="112" customFormat="1">
      <c r="A221" s="102" t="s">
        <v>1080</v>
      </c>
      <c r="B221" s="102">
        <v>6</v>
      </c>
      <c r="C221" s="102"/>
      <c r="D221" s="102"/>
    </row>
    <row r="222" spans="1:4" s="112" customFormat="1">
      <c r="A222" s="102" t="s">
        <v>1081</v>
      </c>
      <c r="B222" s="102">
        <v>6</v>
      </c>
      <c r="C222" s="102"/>
      <c r="D222" s="102"/>
    </row>
    <row r="223" spans="1:4" s="112" customFormat="1">
      <c r="A223" s="102" t="s">
        <v>1082</v>
      </c>
      <c r="B223" s="102">
        <v>6</v>
      </c>
      <c r="C223" s="102"/>
      <c r="D223" s="102"/>
    </row>
    <row r="224" spans="1:4" s="112" customFormat="1">
      <c r="A224" s="102" t="s">
        <v>1083</v>
      </c>
      <c r="B224" s="102">
        <v>6</v>
      </c>
      <c r="C224" s="102"/>
      <c r="D224" s="102"/>
    </row>
    <row r="225" spans="1:4" s="112" customFormat="1">
      <c r="A225" s="102" t="s">
        <v>1084</v>
      </c>
      <c r="B225" s="102">
        <v>6</v>
      </c>
      <c r="C225" s="102"/>
      <c r="D225" s="102"/>
    </row>
    <row r="226" spans="1:4" s="112" customFormat="1">
      <c r="A226" s="102" t="s">
        <v>1085</v>
      </c>
      <c r="B226" s="102">
        <v>6</v>
      </c>
      <c r="C226" s="102"/>
      <c r="D226" s="102"/>
    </row>
    <row r="227" spans="1:4" s="112" customFormat="1">
      <c r="A227" s="102" t="s">
        <v>1086</v>
      </c>
      <c r="B227" s="102">
        <v>6</v>
      </c>
      <c r="C227" s="102"/>
      <c r="D227" s="102"/>
    </row>
    <row r="228" spans="1:4" s="112" customFormat="1">
      <c r="A228" s="102" t="s">
        <v>1087</v>
      </c>
      <c r="B228" s="102">
        <v>6</v>
      </c>
      <c r="C228" s="102"/>
      <c r="D228" s="102"/>
    </row>
    <row r="229" spans="1:4" s="112" customFormat="1">
      <c r="A229" s="102" t="s">
        <v>1088</v>
      </c>
      <c r="B229" s="102">
        <v>6</v>
      </c>
      <c r="C229" s="102"/>
      <c r="D229" s="102"/>
    </row>
    <row r="230" spans="1:4" s="112" customFormat="1">
      <c r="A230" s="102" t="s">
        <v>1089</v>
      </c>
      <c r="B230" s="102">
        <v>6</v>
      </c>
      <c r="C230" s="102"/>
      <c r="D230" s="102"/>
    </row>
    <row r="231" spans="1:4" s="112" customFormat="1">
      <c r="A231" s="102" t="s">
        <v>1090</v>
      </c>
      <c r="B231" s="102">
        <v>6</v>
      </c>
      <c r="C231" s="102"/>
      <c r="D231" s="102"/>
    </row>
    <row r="232" spans="1:4" s="112" customFormat="1">
      <c r="A232" s="102" t="s">
        <v>1091</v>
      </c>
      <c r="B232" s="102">
        <v>6</v>
      </c>
      <c r="C232" s="102"/>
      <c r="D232" s="102"/>
    </row>
    <row r="233" spans="1:4" s="112" customFormat="1">
      <c r="A233" s="102" t="s">
        <v>1092</v>
      </c>
      <c r="B233" s="102">
        <v>6</v>
      </c>
      <c r="C233" s="102"/>
      <c r="D233" s="102"/>
    </row>
    <row r="234" spans="1:4" s="112" customFormat="1">
      <c r="A234" s="102" t="s">
        <v>1093</v>
      </c>
      <c r="B234" s="102">
        <v>6</v>
      </c>
      <c r="C234" s="102"/>
      <c r="D234" s="102"/>
    </row>
    <row r="235" spans="1:4" s="112" customFormat="1">
      <c r="A235" s="102" t="s">
        <v>1094</v>
      </c>
      <c r="B235" s="102">
        <v>6</v>
      </c>
      <c r="C235" s="102"/>
      <c r="D235" s="102"/>
    </row>
    <row r="236" spans="1:4" s="112" customFormat="1">
      <c r="A236" s="102" t="s">
        <v>1095</v>
      </c>
      <c r="B236" s="102">
        <v>6</v>
      </c>
      <c r="C236" s="102"/>
      <c r="D236" s="102"/>
    </row>
    <row r="237" spans="1:4" s="112" customFormat="1">
      <c r="A237" s="102" t="s">
        <v>1096</v>
      </c>
      <c r="B237" s="102">
        <v>6</v>
      </c>
      <c r="C237" s="102"/>
      <c r="D237" s="102"/>
    </row>
    <row r="238" spans="1:4" s="112" customFormat="1">
      <c r="A238" s="102" t="s">
        <v>1097</v>
      </c>
      <c r="B238" s="102">
        <v>6</v>
      </c>
      <c r="C238" s="102"/>
      <c r="D238" s="102"/>
    </row>
    <row r="239" spans="1:4" s="112" customFormat="1">
      <c r="A239" s="103" t="s">
        <v>1098</v>
      </c>
      <c r="B239" s="102">
        <v>6</v>
      </c>
      <c r="C239" s="103"/>
      <c r="D239" s="103"/>
    </row>
    <row r="240" spans="1:4" s="112" customFormat="1">
      <c r="A240" s="102" t="s">
        <v>1099</v>
      </c>
      <c r="B240" s="102">
        <v>6</v>
      </c>
      <c r="C240" s="102"/>
      <c r="D240" s="102"/>
    </row>
    <row r="241" spans="1:4" s="112" customFormat="1">
      <c r="A241" s="102" t="s">
        <v>1100</v>
      </c>
      <c r="B241" s="102">
        <v>6</v>
      </c>
      <c r="C241" s="102"/>
      <c r="D241" s="102"/>
    </row>
    <row r="242" spans="1:4" s="112" customFormat="1">
      <c r="A242" s="102" t="s">
        <v>1101</v>
      </c>
      <c r="B242" s="102">
        <v>6</v>
      </c>
      <c r="C242" s="102"/>
      <c r="D242" s="102"/>
    </row>
    <row r="243" spans="1:4" s="112" customFormat="1">
      <c r="A243" s="102" t="s">
        <v>1102</v>
      </c>
      <c r="B243" s="102">
        <v>6</v>
      </c>
      <c r="C243" s="102"/>
      <c r="D243" s="102"/>
    </row>
    <row r="244" spans="1:4" s="112" customFormat="1">
      <c r="A244" s="102" t="s">
        <v>1103</v>
      </c>
      <c r="B244" s="102">
        <v>6</v>
      </c>
      <c r="C244" s="102"/>
      <c r="D244" s="102"/>
    </row>
    <row r="245" spans="1:4" s="112" customFormat="1">
      <c r="A245" s="102" t="s">
        <v>1104</v>
      </c>
      <c r="B245" s="102">
        <v>6</v>
      </c>
      <c r="C245" s="102"/>
      <c r="D245" s="102"/>
    </row>
    <row r="246" spans="1:4" s="112" customFormat="1">
      <c r="A246" s="102" t="s">
        <v>1105</v>
      </c>
      <c r="B246" s="102">
        <v>6</v>
      </c>
      <c r="C246" s="102"/>
      <c r="D246" s="102"/>
    </row>
    <row r="247" spans="1:4" s="112" customFormat="1">
      <c r="A247" s="102" t="s">
        <v>1106</v>
      </c>
      <c r="B247" s="102">
        <v>6</v>
      </c>
      <c r="C247" s="102"/>
      <c r="D247" s="102"/>
    </row>
    <row r="248" spans="1:4" s="112" customFormat="1">
      <c r="A248" s="102" t="s">
        <v>1107</v>
      </c>
      <c r="B248" s="102">
        <v>6</v>
      </c>
      <c r="C248" s="102"/>
      <c r="D248" s="102"/>
    </row>
    <row r="249" spans="1:4" s="112" customFormat="1">
      <c r="A249" s="102" t="s">
        <v>1108</v>
      </c>
      <c r="B249" s="102">
        <v>6</v>
      </c>
      <c r="C249" s="102"/>
      <c r="D249" s="102"/>
    </row>
    <row r="250" spans="1:4" s="112" customFormat="1">
      <c r="A250" s="102" t="s">
        <v>1109</v>
      </c>
      <c r="B250" s="102">
        <v>6</v>
      </c>
      <c r="C250" s="102"/>
      <c r="D250" s="102"/>
    </row>
    <row r="251" spans="1:4" s="112" customFormat="1">
      <c r="A251" s="102" t="s">
        <v>1110</v>
      </c>
      <c r="B251" s="102">
        <v>6</v>
      </c>
      <c r="C251" s="102"/>
      <c r="D251" s="102"/>
    </row>
    <row r="252" spans="1:4" s="112" customFormat="1">
      <c r="A252" s="102" t="s">
        <v>1111</v>
      </c>
      <c r="B252" s="102">
        <v>6</v>
      </c>
      <c r="C252" s="102"/>
      <c r="D252" s="102"/>
    </row>
    <row r="253" spans="1:4" s="112" customFormat="1">
      <c r="A253" s="102" t="s">
        <v>1112</v>
      </c>
      <c r="B253" s="102">
        <v>6</v>
      </c>
      <c r="C253" s="102"/>
      <c r="D253" s="102"/>
    </row>
    <row r="254" spans="1:4" s="112" customFormat="1">
      <c r="A254" s="102" t="s">
        <v>1113</v>
      </c>
      <c r="B254" s="102">
        <v>7</v>
      </c>
      <c r="C254" s="102"/>
      <c r="D254" s="102"/>
    </row>
    <row r="255" spans="1:4" s="112" customFormat="1">
      <c r="A255" s="102" t="s">
        <v>1114</v>
      </c>
      <c r="B255" s="102">
        <v>7</v>
      </c>
      <c r="C255" s="102"/>
      <c r="D255" s="102"/>
    </row>
    <row r="256" spans="1:4" s="112" customFormat="1">
      <c r="A256" s="102" t="s">
        <v>1115</v>
      </c>
      <c r="B256" s="102">
        <v>7</v>
      </c>
      <c r="C256" s="102"/>
      <c r="D256" s="102"/>
    </row>
    <row r="257" spans="1:4" s="112" customFormat="1">
      <c r="A257" s="102" t="s">
        <v>1116</v>
      </c>
      <c r="B257" s="102">
        <v>7</v>
      </c>
      <c r="C257" s="102"/>
      <c r="D257" s="102"/>
    </row>
    <row r="258" spans="1:4" s="112" customFormat="1">
      <c r="A258" s="102" t="s">
        <v>1117</v>
      </c>
      <c r="B258" s="102">
        <v>7</v>
      </c>
      <c r="C258" s="102"/>
      <c r="D258" s="102"/>
    </row>
    <row r="259" spans="1:4" s="112" customFormat="1">
      <c r="A259" s="103" t="s">
        <v>1118</v>
      </c>
      <c r="B259" s="102">
        <v>7</v>
      </c>
      <c r="C259" s="103"/>
      <c r="D259" s="103"/>
    </row>
    <row r="260" spans="1:4" s="112" customFormat="1">
      <c r="A260" s="102" t="s">
        <v>1119</v>
      </c>
      <c r="B260" s="102">
        <v>7</v>
      </c>
      <c r="C260" s="102"/>
      <c r="D260" s="102"/>
    </row>
    <row r="261" spans="1:4" s="112" customFormat="1">
      <c r="A261" s="102" t="s">
        <v>1120</v>
      </c>
      <c r="B261" s="102">
        <v>7</v>
      </c>
      <c r="C261" s="102"/>
      <c r="D261" s="102"/>
    </row>
    <row r="262" spans="1:4" s="112" customFormat="1">
      <c r="A262" s="102" t="s">
        <v>1121</v>
      </c>
      <c r="B262" s="102">
        <v>7</v>
      </c>
      <c r="C262" s="102"/>
      <c r="D262" s="102"/>
    </row>
    <row r="263" spans="1:4" s="112" customFormat="1">
      <c r="A263" s="102" t="s">
        <v>1122</v>
      </c>
      <c r="B263" s="102">
        <v>7</v>
      </c>
      <c r="C263" s="102"/>
      <c r="D263" s="102"/>
    </row>
    <row r="264" spans="1:4" s="112" customFormat="1">
      <c r="A264" s="102" t="s">
        <v>1123</v>
      </c>
      <c r="B264" s="102">
        <v>7</v>
      </c>
      <c r="C264" s="102"/>
      <c r="D264" s="102"/>
    </row>
    <row r="265" spans="1:4" s="112" customFormat="1">
      <c r="A265" s="102" t="s">
        <v>1124</v>
      </c>
      <c r="B265" s="102">
        <v>7</v>
      </c>
      <c r="C265" s="102"/>
      <c r="D265" s="102"/>
    </row>
    <row r="266" spans="1:4" s="112" customFormat="1">
      <c r="A266" s="102" t="s">
        <v>1125</v>
      </c>
      <c r="B266" s="102">
        <v>7</v>
      </c>
      <c r="C266" s="102"/>
      <c r="D266" s="102"/>
    </row>
    <row r="267" spans="1:4" s="112" customFormat="1">
      <c r="A267" s="102" t="s">
        <v>1126</v>
      </c>
      <c r="B267" s="102">
        <v>7</v>
      </c>
      <c r="C267" s="102"/>
      <c r="D267" s="102"/>
    </row>
    <row r="268" spans="1:4" s="112" customFormat="1">
      <c r="A268" s="102" t="s">
        <v>942</v>
      </c>
      <c r="B268" s="102">
        <v>8</v>
      </c>
      <c r="C268" s="102"/>
      <c r="D268" s="102"/>
    </row>
    <row r="269" spans="1:4" s="112" customFormat="1">
      <c r="A269" s="102" t="s">
        <v>1127</v>
      </c>
      <c r="B269" s="102">
        <v>8</v>
      </c>
      <c r="C269" s="102"/>
      <c r="D269" s="102"/>
    </row>
    <row r="270" spans="1:4" s="112" customFormat="1">
      <c r="A270" s="102" t="s">
        <v>1128</v>
      </c>
      <c r="B270" s="102">
        <v>8</v>
      </c>
      <c r="C270" s="102"/>
      <c r="D270" s="102"/>
    </row>
    <row r="271" spans="1:4" s="112" customFormat="1">
      <c r="A271" s="102" t="s">
        <v>1129</v>
      </c>
      <c r="B271" s="102">
        <v>9</v>
      </c>
      <c r="C271" s="102"/>
      <c r="D271" s="102"/>
    </row>
    <row r="272" spans="1:4" s="112" customFormat="1">
      <c r="A272" s="102" t="s">
        <v>1130</v>
      </c>
      <c r="B272" s="102">
        <v>9</v>
      </c>
      <c r="C272" s="102"/>
      <c r="D272" s="102"/>
    </row>
    <row r="273" spans="1:4" s="112" customFormat="1">
      <c r="A273" s="102" t="s">
        <v>1131</v>
      </c>
      <c r="B273" s="102">
        <v>10</v>
      </c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2"/>
      <c r="B278" s="102"/>
      <c r="C278" s="102"/>
      <c r="D278" s="102"/>
    </row>
    <row r="279" spans="1:4" s="112" customFormat="1">
      <c r="A279" s="103"/>
      <c r="B279" s="103"/>
      <c r="C279" s="103"/>
      <c r="D279" s="103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2"/>
      <c r="B298" s="102"/>
      <c r="C298" s="102"/>
      <c r="D298" s="102"/>
    </row>
    <row r="299" spans="1:4" s="112" customFormat="1">
      <c r="A299" s="103"/>
      <c r="B299" s="103"/>
      <c r="C299" s="103"/>
      <c r="D299" s="103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02"/>
      <c r="B318" s="102"/>
      <c r="C318" s="102"/>
      <c r="D318" s="102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  <row r="748" spans="1:4" s="112" customFormat="1">
      <c r="A748" s="115"/>
      <c r="B748" s="115"/>
      <c r="C748" s="115"/>
      <c r="D748" s="115"/>
    </row>
  </sheetData>
  <protectedRanges>
    <protectedRange password="CC3D" sqref="A3:A114 A116:A318 B3:C318" name="Range1"/>
    <protectedRange password="CC3D" sqref="D3:D318" name="Range1_1"/>
  </protectedRanges>
  <mergeCells count="4">
    <mergeCell ref="A1:A2"/>
    <mergeCell ref="B1:B2"/>
    <mergeCell ref="C1:C2"/>
    <mergeCell ref="D1:D2"/>
  </mergeCells>
  <conditionalFormatting sqref="A116:A318 A3:A114 B3:D318">
    <cfRule type="cellIs" dxfId="23" priority="28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177" t="s">
        <v>82</v>
      </c>
      <c r="B1" s="177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78" t="s">
        <v>780</v>
      </c>
      <c r="B6" s="178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75" t="s">
        <v>749</v>
      </c>
      <c r="B9" s="176"/>
      <c r="C9" s="68" t="e">
        <f>B11/B10</f>
        <v>#DIV/0!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175" t="s">
        <v>73</v>
      </c>
      <c r="B12" s="176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75" t="s">
        <v>76</v>
      </c>
      <c r="B15" s="176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175" t="s">
        <v>78</v>
      </c>
      <c r="B17" s="176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175" t="s">
        <v>747</v>
      </c>
      <c r="B19" s="176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175" t="s">
        <v>784</v>
      </c>
      <c r="B21" s="176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57" zoomScale="190" zoomScaleNormal="190" workbookViewId="0">
      <selection activeCell="B67" sqref="B67"/>
    </sheetView>
  </sheetViews>
  <sheetFormatPr baseColWidth="10" defaultColWidth="9.140625" defaultRowHeight="15"/>
  <cols>
    <col min="1" max="1" width="32.7109375" bestFit="1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179" t="s">
        <v>83</v>
      </c>
      <c r="B1" s="17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7" t="s">
        <v>85</v>
      </c>
      <c r="B5" s="180"/>
      <c r="G5" s="116" t="s">
        <v>800</v>
      </c>
    </row>
    <row r="6" spans="1:7">
      <c r="A6" s="88" t="s">
        <v>95</v>
      </c>
      <c r="B6" s="10"/>
      <c r="G6" s="116" t="s">
        <v>801</v>
      </c>
    </row>
    <row r="7" spans="1:7">
      <c r="A7" s="88" t="s">
        <v>741</v>
      </c>
      <c r="B7" s="10"/>
      <c r="G7" s="116" t="s">
        <v>802</v>
      </c>
    </row>
    <row r="8" spans="1:7">
      <c r="A8" s="88" t="s">
        <v>86</v>
      </c>
      <c r="B8" s="10" t="s">
        <v>1289</v>
      </c>
      <c r="G8" s="116" t="s">
        <v>803</v>
      </c>
    </row>
    <row r="9" spans="1:7">
      <c r="A9" s="88" t="s">
        <v>86</v>
      </c>
      <c r="B9" s="10" t="s">
        <v>1290</v>
      </c>
    </row>
    <row r="10" spans="1:7">
      <c r="A10" s="88" t="s">
        <v>86</v>
      </c>
      <c r="B10" s="10" t="s">
        <v>1291</v>
      </c>
    </row>
    <row r="11" spans="1:7">
      <c r="A11" s="88" t="s">
        <v>86</v>
      </c>
      <c r="B11" s="10" t="s">
        <v>1292</v>
      </c>
    </row>
    <row r="12" spans="1:7">
      <c r="A12" s="88" t="s">
        <v>86</v>
      </c>
      <c r="B12" s="10" t="s">
        <v>1300</v>
      </c>
    </row>
    <row r="13" spans="1:7">
      <c r="A13" s="88" t="s">
        <v>86</v>
      </c>
      <c r="B13" s="10" t="s">
        <v>1293</v>
      </c>
    </row>
    <row r="14" spans="1:7">
      <c r="A14" s="88" t="s">
        <v>86</v>
      </c>
      <c r="B14" s="10" t="s">
        <v>1294</v>
      </c>
    </row>
    <row r="15" spans="1:7">
      <c r="A15" s="88" t="s">
        <v>86</v>
      </c>
      <c r="B15" s="10" t="s">
        <v>1295</v>
      </c>
    </row>
    <row r="16" spans="1:7">
      <c r="A16" s="88" t="s">
        <v>86</v>
      </c>
      <c r="B16" s="10" t="s">
        <v>1296</v>
      </c>
    </row>
    <row r="17" spans="1:7">
      <c r="A17" s="88" t="s">
        <v>86</v>
      </c>
      <c r="B17" s="10" t="s">
        <v>1291</v>
      </c>
    </row>
    <row r="18" spans="1:7">
      <c r="A18" s="88" t="s">
        <v>86</v>
      </c>
      <c r="B18" s="10" t="s">
        <v>1302</v>
      </c>
    </row>
    <row r="19" spans="1:7">
      <c r="A19" s="88" t="s">
        <v>86</v>
      </c>
      <c r="B19" s="10" t="s">
        <v>1297</v>
      </c>
    </row>
    <row r="20" spans="1:7">
      <c r="A20" s="88" t="s">
        <v>86</v>
      </c>
      <c r="B20" s="10" t="s">
        <v>1298</v>
      </c>
    </row>
    <row r="21" spans="1:7">
      <c r="A21" s="88" t="s">
        <v>86</v>
      </c>
      <c r="B21" s="10" t="s">
        <v>1299</v>
      </c>
      <c r="G21" s="116" t="s">
        <v>803</v>
      </c>
    </row>
    <row r="22" spans="1:7">
      <c r="A22" s="88" t="s">
        <v>86</v>
      </c>
      <c r="B22" s="10" t="s">
        <v>1298</v>
      </c>
    </row>
    <row r="23" spans="1:7">
      <c r="A23" s="88" t="s">
        <v>86</v>
      </c>
      <c r="B23" s="10" t="s">
        <v>1301</v>
      </c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1301</v>
      </c>
    </row>
    <row r="50" spans="1:2">
      <c r="A50" s="10" t="s">
        <v>87</v>
      </c>
      <c r="B50" s="10" t="s">
        <v>1291</v>
      </c>
    </row>
    <row r="51" spans="1:2">
      <c r="A51" s="10" t="s">
        <v>88</v>
      </c>
      <c r="B51" s="10" t="s">
        <v>1292</v>
      </c>
    </row>
    <row r="52" spans="1:2">
      <c r="A52" s="10" t="s">
        <v>89</v>
      </c>
      <c r="B52" s="10" t="s">
        <v>1293</v>
      </c>
    </row>
    <row r="53" spans="1:2">
      <c r="A53" s="10" t="s">
        <v>90</v>
      </c>
      <c r="B53" s="10" t="s">
        <v>1300</v>
      </c>
    </row>
    <row r="54" spans="1:2">
      <c r="A54" s="10" t="s">
        <v>92</v>
      </c>
      <c r="B54" s="10" t="s">
        <v>1289</v>
      </c>
    </row>
    <row r="55" spans="1:2">
      <c r="A55" s="10" t="s">
        <v>93</v>
      </c>
      <c r="B55" s="10" t="s">
        <v>1290</v>
      </c>
    </row>
    <row r="56" spans="1:2">
      <c r="A56" s="10" t="s">
        <v>94</v>
      </c>
      <c r="B56" s="10" t="s">
        <v>1294</v>
      </c>
    </row>
    <row r="57" spans="1:2">
      <c r="A57" s="110" t="s">
        <v>806</v>
      </c>
      <c r="B57" s="114" t="s">
        <v>804</v>
      </c>
    </row>
    <row r="58" spans="1:2">
      <c r="A58" s="10" t="s">
        <v>1303</v>
      </c>
      <c r="B58" s="10" t="s">
        <v>1295</v>
      </c>
    </row>
    <row r="59" spans="1:2">
      <c r="A59" s="10" t="s">
        <v>1304</v>
      </c>
      <c r="B59" s="10" t="s">
        <v>1296</v>
      </c>
    </row>
    <row r="60" spans="1:2">
      <c r="A60" s="10" t="s">
        <v>1305</v>
      </c>
      <c r="B60" s="10" t="s">
        <v>1291</v>
      </c>
    </row>
    <row r="61" spans="1:2">
      <c r="A61" s="10" t="s">
        <v>1306</v>
      </c>
      <c r="B61" s="10" t="s">
        <v>1297</v>
      </c>
    </row>
    <row r="62" spans="1:2">
      <c r="A62" s="10" t="s">
        <v>1307</v>
      </c>
      <c r="B62" s="10" t="s">
        <v>1298</v>
      </c>
    </row>
    <row r="63" spans="1:2">
      <c r="A63" s="10" t="s">
        <v>1308</v>
      </c>
      <c r="B63" s="10" t="s">
        <v>1299</v>
      </c>
    </row>
    <row r="64" spans="1:2" s="116" customFormat="1">
      <c r="A64" s="10" t="s">
        <v>1309</v>
      </c>
      <c r="B64" s="10" t="s">
        <v>1298</v>
      </c>
    </row>
    <row r="65" spans="1:2" s="116" customFormat="1">
      <c r="A65" s="10" t="s">
        <v>1310</v>
      </c>
      <c r="B65" s="10" t="s">
        <v>1302</v>
      </c>
    </row>
    <row r="66" spans="1:2" s="116" customFormat="1">
      <c r="A66" s="10" t="s">
        <v>1311</v>
      </c>
      <c r="B66" s="10" t="s">
        <v>1312</v>
      </c>
    </row>
    <row r="67" spans="1:2" s="116" customFormat="1">
      <c r="A67" s="10"/>
      <c r="B67" s="10"/>
    </row>
    <row r="68" spans="1:2" s="116" customFormat="1">
      <c r="A68" s="10"/>
      <c r="B68" s="10"/>
    </row>
    <row r="69" spans="1:2" s="116" customFormat="1">
      <c r="A69" s="10"/>
      <c r="B69" s="10"/>
    </row>
    <row r="70" spans="1:2" s="116" customFormat="1">
      <c r="A70" s="10"/>
      <c r="B70" s="10"/>
    </row>
    <row r="71" spans="1:2" s="116" customFormat="1">
      <c r="A71" s="10"/>
      <c r="B71" s="10"/>
    </row>
    <row r="72" spans="1:2" s="116" customFormat="1"/>
    <row r="73" spans="1:2" s="116" customFormat="1"/>
    <row r="74" spans="1:2" s="116" customFormat="1"/>
    <row r="75" spans="1:2" s="116" customFormat="1"/>
    <row r="76" spans="1:2" s="116" customFormat="1"/>
    <row r="77" spans="1:2" s="116" customFormat="1"/>
    <row r="78" spans="1:2" s="116" customFormat="1"/>
    <row r="79" spans="1:2" s="116" customFormat="1"/>
    <row r="80" spans="1:2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71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5 B67:B71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H23" sqref="H2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41696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41860</v>
      </c>
    </row>
    <row r="5" spans="1:11">
      <c r="A5" s="10" t="s">
        <v>100</v>
      </c>
      <c r="B5" s="12">
        <v>41972</v>
      </c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>
        <v>41665</v>
      </c>
    </row>
    <row r="8" spans="1:11">
      <c r="A8" s="10" t="s">
        <v>102</v>
      </c>
      <c r="B8" s="12">
        <v>41755</v>
      </c>
    </row>
    <row r="9" spans="1:11">
      <c r="A9" s="10" t="s">
        <v>99</v>
      </c>
      <c r="B9" s="12">
        <v>41818</v>
      </c>
    </row>
    <row r="10" spans="1:11">
      <c r="A10" s="10" t="s">
        <v>100</v>
      </c>
      <c r="B10" s="12">
        <v>41942</v>
      </c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42063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>
        <v>42035</v>
      </c>
    </row>
    <row r="8" spans="1:11">
      <c r="A8" s="10" t="s">
        <v>102</v>
      </c>
      <c r="B8" s="12">
        <v>42126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1"/>
  <sheetViews>
    <sheetView rightToLeft="1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3" t="s">
        <v>602</v>
      </c>
      <c r="C1" s="185" t="s">
        <v>603</v>
      </c>
      <c r="D1" s="185" t="s">
        <v>604</v>
      </c>
      <c r="E1" s="185" t="s">
        <v>605</v>
      </c>
      <c r="F1" s="185" t="s">
        <v>606</v>
      </c>
      <c r="G1" s="185" t="s">
        <v>607</v>
      </c>
      <c r="H1" s="185" t="s">
        <v>608</v>
      </c>
      <c r="I1" s="185" t="s">
        <v>609</v>
      </c>
      <c r="J1" s="185" t="s">
        <v>610</v>
      </c>
      <c r="K1" s="185" t="s">
        <v>611</v>
      </c>
      <c r="L1" s="185" t="s">
        <v>612</v>
      </c>
      <c r="M1" s="181" t="s">
        <v>737</v>
      </c>
      <c r="N1" s="189" t="s">
        <v>613</v>
      </c>
      <c r="O1" s="189"/>
      <c r="P1" s="189"/>
      <c r="Q1" s="189"/>
      <c r="R1" s="189"/>
      <c r="S1" s="181" t="s">
        <v>738</v>
      </c>
      <c r="T1" s="189" t="s">
        <v>613</v>
      </c>
      <c r="U1" s="189"/>
      <c r="V1" s="189"/>
      <c r="W1" s="189"/>
      <c r="X1" s="189"/>
      <c r="Y1" s="190" t="s">
        <v>614</v>
      </c>
      <c r="Z1" s="190" t="s">
        <v>615</v>
      </c>
      <c r="AA1" s="190" t="s">
        <v>616</v>
      </c>
      <c r="AB1" s="190" t="s">
        <v>617</v>
      </c>
      <c r="AC1" s="190" t="s">
        <v>618</v>
      </c>
      <c r="AD1" s="190" t="s">
        <v>619</v>
      </c>
      <c r="AE1" s="192" t="s">
        <v>620</v>
      </c>
      <c r="AF1" s="194" t="s">
        <v>621</v>
      </c>
      <c r="AG1" s="196" t="s">
        <v>622</v>
      </c>
      <c r="AH1" s="198" t="s">
        <v>623</v>
      </c>
      <c r="AI1" s="18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4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1"/>
      <c r="Z2" s="191"/>
      <c r="AA2" s="191"/>
      <c r="AB2" s="191"/>
      <c r="AC2" s="191"/>
      <c r="AD2" s="191"/>
      <c r="AE2" s="193"/>
      <c r="AF2" s="195"/>
      <c r="AG2" s="197"/>
      <c r="AH2" s="199"/>
      <c r="AI2" s="18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90"/>
      <c r="B181" s="89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90"/>
      <c r="B190" s="89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90"/>
      <c r="B205" s="89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90"/>
      <c r="B208" s="89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90"/>
      <c r="B217" s="89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90"/>
      <c r="B230" s="89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90"/>
      <c r="B245" s="89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44" t="s">
        <v>67</v>
      </c>
      <c r="B256" s="144"/>
      <c r="C256" s="144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66"/>
  <sheetViews>
    <sheetView rightToLeft="1" zoomScale="130" zoomScaleNormal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ColWidth="9.140625" defaultRowHeight="15"/>
  <cols>
    <col min="1" max="1" width="14.42578125" style="10" bestFit="1" customWidth="1"/>
    <col min="2" max="2" width="21.42578125" style="10" bestFit="1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21.85546875" style="10" customWidth="1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B2" s="10" t="s">
        <v>1241</v>
      </c>
      <c r="D2" s="12">
        <v>40418</v>
      </c>
      <c r="G2" s="10" t="s">
        <v>777</v>
      </c>
    </row>
    <row r="3" spans="1:13">
      <c r="B3" s="10" t="s">
        <v>1241</v>
      </c>
      <c r="D3" s="12">
        <v>40418</v>
      </c>
      <c r="G3" s="10" t="s">
        <v>777</v>
      </c>
      <c r="K3" s="116" t="s">
        <v>764</v>
      </c>
      <c r="L3" s="116" t="s">
        <v>772</v>
      </c>
      <c r="M3" s="116" t="s">
        <v>777</v>
      </c>
    </row>
    <row r="4" spans="1:13">
      <c r="B4" s="10" t="s">
        <v>1241</v>
      </c>
      <c r="D4" s="12">
        <v>40418</v>
      </c>
      <c r="G4" s="10" t="s">
        <v>777</v>
      </c>
      <c r="K4" s="116" t="s">
        <v>765</v>
      </c>
      <c r="L4" s="116" t="s">
        <v>773</v>
      </c>
      <c r="M4" s="116" t="s">
        <v>778</v>
      </c>
    </row>
    <row r="5" spans="1:13">
      <c r="B5" s="10" t="s">
        <v>1242</v>
      </c>
      <c r="D5" s="12">
        <v>35579</v>
      </c>
      <c r="G5" s="10" t="s">
        <v>777</v>
      </c>
    </row>
    <row r="6" spans="1:13">
      <c r="B6" s="10" t="s">
        <v>1265</v>
      </c>
      <c r="D6" s="12">
        <v>38301</v>
      </c>
      <c r="G6" s="10" t="s">
        <v>1267</v>
      </c>
      <c r="K6" s="116" t="s">
        <v>766</v>
      </c>
      <c r="L6" s="116" t="s">
        <v>774</v>
      </c>
      <c r="M6" s="116" t="s">
        <v>779</v>
      </c>
    </row>
    <row r="7" spans="1:13">
      <c r="B7" s="10" t="s">
        <v>1243</v>
      </c>
      <c r="D7" s="12">
        <v>38939</v>
      </c>
      <c r="G7" s="10" t="s">
        <v>777</v>
      </c>
      <c r="K7" s="116" t="s">
        <v>767</v>
      </c>
      <c r="L7" s="116" t="s">
        <v>775</v>
      </c>
    </row>
    <row r="8" spans="1:13">
      <c r="B8" s="10" t="s">
        <v>1244</v>
      </c>
      <c r="D8" s="12">
        <v>40418</v>
      </c>
      <c r="G8" s="10" t="s">
        <v>777</v>
      </c>
      <c r="K8" s="116" t="s">
        <v>768</v>
      </c>
      <c r="L8" s="116" t="s">
        <v>776</v>
      </c>
    </row>
    <row r="9" spans="1:13">
      <c r="B9" s="10" t="s">
        <v>1244</v>
      </c>
      <c r="D9" s="12">
        <v>40418</v>
      </c>
      <c r="G9" s="10" t="s">
        <v>1268</v>
      </c>
      <c r="K9" s="116" t="s">
        <v>769</v>
      </c>
    </row>
    <row r="10" spans="1:13">
      <c r="B10" s="10" t="s">
        <v>1245</v>
      </c>
      <c r="D10" s="12">
        <v>37994</v>
      </c>
      <c r="G10" s="10" t="s">
        <v>778</v>
      </c>
      <c r="K10" s="116" t="s">
        <v>770</v>
      </c>
    </row>
    <row r="11" spans="1:13">
      <c r="B11" s="10" t="s">
        <v>1246</v>
      </c>
      <c r="D11" s="12">
        <v>38198</v>
      </c>
      <c r="G11" s="10" t="s">
        <v>778</v>
      </c>
      <c r="K11" s="116" t="s">
        <v>771</v>
      </c>
    </row>
    <row r="12" spans="1:13">
      <c r="B12" s="10" t="s">
        <v>1247</v>
      </c>
      <c r="D12" s="12">
        <v>40205</v>
      </c>
      <c r="G12" s="10" t="s">
        <v>778</v>
      </c>
    </row>
    <row r="13" spans="1:13">
      <c r="B13" s="10" t="s">
        <v>1248</v>
      </c>
      <c r="D13" s="12">
        <v>39107</v>
      </c>
      <c r="G13" s="10" t="s">
        <v>778</v>
      </c>
      <c r="K13" s="116" t="s">
        <v>770</v>
      </c>
    </row>
    <row r="14" spans="1:13">
      <c r="B14" s="10" t="s">
        <v>1249</v>
      </c>
      <c r="D14" s="12">
        <v>37982</v>
      </c>
      <c r="G14" s="10" t="s">
        <v>777</v>
      </c>
    </row>
    <row r="15" spans="1:13">
      <c r="B15" s="10" t="s">
        <v>1249</v>
      </c>
      <c r="D15" s="12">
        <v>37982</v>
      </c>
      <c r="G15" s="10" t="s">
        <v>777</v>
      </c>
    </row>
    <row r="16" spans="1:13">
      <c r="B16" s="10" t="s">
        <v>1249</v>
      </c>
      <c r="D16" s="12">
        <v>37982</v>
      </c>
      <c r="G16" s="10" t="s">
        <v>777</v>
      </c>
    </row>
    <row r="17" spans="2:7">
      <c r="B17" s="10" t="s">
        <v>1249</v>
      </c>
      <c r="D17" s="12">
        <v>37982</v>
      </c>
      <c r="E17" s="12"/>
      <c r="G17" s="10" t="s">
        <v>777</v>
      </c>
    </row>
    <row r="18" spans="2:7">
      <c r="B18" s="10" t="s">
        <v>1250</v>
      </c>
      <c r="D18" s="12">
        <v>38780</v>
      </c>
      <c r="G18" s="10" t="s">
        <v>777</v>
      </c>
    </row>
    <row r="19" spans="2:7">
      <c r="B19" s="10" t="s">
        <v>1251</v>
      </c>
      <c r="D19" s="12">
        <v>38780</v>
      </c>
      <c r="G19" s="10" t="s">
        <v>777</v>
      </c>
    </row>
    <row r="20" spans="2:7">
      <c r="B20" s="10" t="s">
        <v>1252</v>
      </c>
      <c r="D20" s="12">
        <v>38780</v>
      </c>
      <c r="G20" s="10" t="s">
        <v>777</v>
      </c>
    </row>
    <row r="21" spans="2:7">
      <c r="B21" s="10" t="s">
        <v>1253</v>
      </c>
      <c r="D21" s="12">
        <v>39141</v>
      </c>
      <c r="G21" s="10" t="s">
        <v>777</v>
      </c>
    </row>
    <row r="22" spans="2:7">
      <c r="B22" s="10" t="s">
        <v>1254</v>
      </c>
      <c r="D22" s="12">
        <v>41487</v>
      </c>
      <c r="G22" s="10" t="s">
        <v>777</v>
      </c>
    </row>
    <row r="23" spans="2:7">
      <c r="B23" s="10" t="s">
        <v>1254</v>
      </c>
      <c r="D23" s="12">
        <v>41487</v>
      </c>
      <c r="G23" s="10" t="s">
        <v>777</v>
      </c>
    </row>
    <row r="24" spans="2:7">
      <c r="B24" s="10" t="s">
        <v>1254</v>
      </c>
      <c r="D24" s="12">
        <v>41487</v>
      </c>
      <c r="G24" s="10" t="s">
        <v>777</v>
      </c>
    </row>
    <row r="25" spans="2:7">
      <c r="B25" s="10" t="s">
        <v>1255</v>
      </c>
      <c r="D25" s="12">
        <v>36809</v>
      </c>
      <c r="G25" s="10" t="s">
        <v>778</v>
      </c>
    </row>
    <row r="26" spans="2:7">
      <c r="B26" s="10" t="s">
        <v>1256</v>
      </c>
      <c r="D26" s="12">
        <v>38195</v>
      </c>
      <c r="G26" s="10" t="s">
        <v>778</v>
      </c>
    </row>
    <row r="27" spans="2:7">
      <c r="B27" s="10" t="s">
        <v>1256</v>
      </c>
      <c r="D27" s="12">
        <v>38195</v>
      </c>
      <c r="G27" s="10" t="s">
        <v>778</v>
      </c>
    </row>
    <row r="28" spans="2:7">
      <c r="B28" s="10" t="s">
        <v>1257</v>
      </c>
      <c r="D28" s="12">
        <v>38196</v>
      </c>
      <c r="G28" s="10" t="s">
        <v>778</v>
      </c>
    </row>
    <row r="29" spans="2:7">
      <c r="B29" s="10" t="s">
        <v>1258</v>
      </c>
      <c r="D29" s="12">
        <v>40190</v>
      </c>
      <c r="G29" s="10" t="s">
        <v>777</v>
      </c>
    </row>
    <row r="30" spans="2:7">
      <c r="B30" s="10" t="s">
        <v>1259</v>
      </c>
      <c r="D30" s="12">
        <v>38012</v>
      </c>
      <c r="G30" s="10" t="s">
        <v>777</v>
      </c>
    </row>
    <row r="31" spans="2:7">
      <c r="B31" s="10" t="s">
        <v>1260</v>
      </c>
      <c r="D31" s="12">
        <v>40190</v>
      </c>
      <c r="G31" s="10" t="s">
        <v>778</v>
      </c>
    </row>
    <row r="32" spans="2:7">
      <c r="B32" s="10" t="s">
        <v>1261</v>
      </c>
      <c r="D32" s="10">
        <v>2007</v>
      </c>
      <c r="G32" s="10" t="s">
        <v>778</v>
      </c>
    </row>
    <row r="33" spans="1:7">
      <c r="B33" s="10" t="s">
        <v>1262</v>
      </c>
      <c r="D33" s="10">
        <v>2013</v>
      </c>
      <c r="G33" s="10" t="s">
        <v>777</v>
      </c>
    </row>
    <row r="34" spans="1:7">
      <c r="B34" s="10" t="s">
        <v>1266</v>
      </c>
      <c r="D34" s="10">
        <v>2012</v>
      </c>
      <c r="G34" s="10" t="s">
        <v>778</v>
      </c>
    </row>
    <row r="35" spans="1:7">
      <c r="B35" s="10" t="s">
        <v>1263</v>
      </c>
      <c r="D35" s="12">
        <v>40191</v>
      </c>
      <c r="G35" s="10" t="s">
        <v>778</v>
      </c>
    </row>
    <row r="36" spans="1:7">
      <c r="B36" s="10" t="s">
        <v>1263</v>
      </c>
      <c r="D36" s="12">
        <v>37982</v>
      </c>
      <c r="G36" s="10" t="s">
        <v>777</v>
      </c>
    </row>
    <row r="37" spans="1:7">
      <c r="B37" s="10" t="s">
        <v>1263</v>
      </c>
      <c r="D37" s="12">
        <v>37982</v>
      </c>
      <c r="G37" s="10" t="s">
        <v>777</v>
      </c>
    </row>
    <row r="38" spans="1:7">
      <c r="B38" s="10" t="s">
        <v>1263</v>
      </c>
      <c r="D38" s="12">
        <v>37982</v>
      </c>
      <c r="G38" s="10" t="s">
        <v>777</v>
      </c>
    </row>
    <row r="39" spans="1:7">
      <c r="B39" s="10" t="s">
        <v>1264</v>
      </c>
      <c r="D39" s="12">
        <v>39136</v>
      </c>
      <c r="G39" s="10" t="s">
        <v>777</v>
      </c>
    </row>
    <row r="40" spans="1:7">
      <c r="B40" s="10" t="s">
        <v>1264</v>
      </c>
      <c r="D40" s="12">
        <v>39136</v>
      </c>
      <c r="G40" s="10" t="s">
        <v>777</v>
      </c>
    </row>
    <row r="41" spans="1:7">
      <c r="B41" s="10" t="s">
        <v>1264</v>
      </c>
      <c r="D41" s="12">
        <v>39136</v>
      </c>
      <c r="G41" s="10" t="s">
        <v>777</v>
      </c>
    </row>
    <row r="42" spans="1:7">
      <c r="B42" s="10" t="s">
        <v>1263</v>
      </c>
      <c r="D42" s="12">
        <v>35530</v>
      </c>
      <c r="G42" s="10" t="s">
        <v>777</v>
      </c>
    </row>
    <row r="43" spans="1:7">
      <c r="A43" s="10" t="s">
        <v>764</v>
      </c>
      <c r="D43" s="12">
        <v>38959</v>
      </c>
      <c r="G43" s="10" t="s">
        <v>777</v>
      </c>
    </row>
    <row r="44" spans="1:7">
      <c r="A44" s="10" t="s">
        <v>764</v>
      </c>
      <c r="D44" s="12">
        <v>41582</v>
      </c>
      <c r="G44" s="10" t="s">
        <v>777</v>
      </c>
    </row>
    <row r="45" spans="1:7">
      <c r="A45" s="10" t="s">
        <v>764</v>
      </c>
      <c r="D45" s="12">
        <v>41582</v>
      </c>
      <c r="G45" s="10" t="s">
        <v>777</v>
      </c>
    </row>
    <row r="46" spans="1:7">
      <c r="A46" s="10" t="s">
        <v>764</v>
      </c>
      <c r="D46" s="12">
        <v>41582</v>
      </c>
      <c r="G46" s="10" t="s">
        <v>777</v>
      </c>
    </row>
    <row r="47" spans="1:7">
      <c r="B47" s="10" t="s">
        <v>1269</v>
      </c>
      <c r="D47" s="12">
        <v>35208</v>
      </c>
    </row>
    <row r="48" spans="1:7">
      <c r="B48" s="10" t="s">
        <v>1270</v>
      </c>
      <c r="D48" s="12">
        <v>40393</v>
      </c>
      <c r="G48" s="10" t="s">
        <v>1282</v>
      </c>
    </row>
    <row r="49" spans="2:7">
      <c r="B49" s="10" t="s">
        <v>1271</v>
      </c>
      <c r="D49" s="12">
        <v>39689</v>
      </c>
      <c r="G49" s="10" t="s">
        <v>1282</v>
      </c>
    </row>
    <row r="50" spans="2:7">
      <c r="B50" s="10" t="s">
        <v>1272</v>
      </c>
      <c r="D50" s="12">
        <v>36216</v>
      </c>
      <c r="G50" s="10" t="s">
        <v>1283</v>
      </c>
    </row>
    <row r="51" spans="2:7">
      <c r="B51" s="10" t="s">
        <v>1273</v>
      </c>
      <c r="D51" s="12">
        <v>38021</v>
      </c>
      <c r="G51" s="10" t="s">
        <v>1283</v>
      </c>
    </row>
    <row r="52" spans="2:7">
      <c r="B52" s="10" t="s">
        <v>1281</v>
      </c>
      <c r="D52" s="12">
        <v>38301</v>
      </c>
      <c r="G52" s="10" t="s">
        <v>777</v>
      </c>
    </row>
    <row r="53" spans="2:7">
      <c r="B53" s="10" t="s">
        <v>1274</v>
      </c>
      <c r="D53" s="12">
        <v>39706</v>
      </c>
      <c r="G53" s="10" t="s">
        <v>1283</v>
      </c>
    </row>
    <row r="54" spans="2:7">
      <c r="B54" s="10" t="s">
        <v>1274</v>
      </c>
      <c r="D54" s="12">
        <v>39706</v>
      </c>
      <c r="G54" s="10" t="s">
        <v>1283</v>
      </c>
    </row>
    <row r="55" spans="2:7">
      <c r="B55" s="10" t="s">
        <v>1274</v>
      </c>
      <c r="D55" s="12">
        <v>39706</v>
      </c>
      <c r="G55" s="10" t="s">
        <v>1283</v>
      </c>
    </row>
    <row r="56" spans="2:7">
      <c r="B56" s="10" t="s">
        <v>1275</v>
      </c>
      <c r="D56" s="12">
        <v>41094</v>
      </c>
      <c r="G56" s="10" t="s">
        <v>1284</v>
      </c>
    </row>
    <row r="57" spans="2:7">
      <c r="B57" s="10" t="s">
        <v>1275</v>
      </c>
      <c r="D57" s="12">
        <v>41094</v>
      </c>
      <c r="G57" s="10" t="s">
        <v>1284</v>
      </c>
    </row>
    <row r="58" spans="2:7">
      <c r="B58" s="10" t="s">
        <v>1275</v>
      </c>
      <c r="D58" s="12">
        <v>41094</v>
      </c>
      <c r="G58" s="10" t="s">
        <v>1284</v>
      </c>
    </row>
    <row r="59" spans="2:7">
      <c r="B59" s="10" t="s">
        <v>1275</v>
      </c>
      <c r="D59" s="12">
        <v>41094</v>
      </c>
      <c r="G59" s="10" t="s">
        <v>1208</v>
      </c>
    </row>
    <row r="60" spans="2:7">
      <c r="B60" s="10" t="s">
        <v>1276</v>
      </c>
      <c r="D60" s="12">
        <v>41389</v>
      </c>
      <c r="G60" s="10" t="s">
        <v>1208</v>
      </c>
    </row>
    <row r="61" spans="2:7">
      <c r="B61" s="10" t="s">
        <v>1277</v>
      </c>
      <c r="D61" s="10">
        <v>2015</v>
      </c>
      <c r="G61" s="10" t="s">
        <v>777</v>
      </c>
    </row>
    <row r="62" spans="2:7">
      <c r="B62" s="10" t="s">
        <v>1277</v>
      </c>
      <c r="D62" s="10">
        <v>2015</v>
      </c>
      <c r="G62" s="10" t="s">
        <v>1285</v>
      </c>
    </row>
    <row r="63" spans="2:7">
      <c r="B63" s="10" t="s">
        <v>1277</v>
      </c>
      <c r="D63" s="10">
        <v>2015</v>
      </c>
      <c r="G63" s="10" t="s">
        <v>1286</v>
      </c>
    </row>
    <row r="64" spans="2:7">
      <c r="B64" s="10" t="s">
        <v>1278</v>
      </c>
      <c r="D64" s="10">
        <v>2014</v>
      </c>
      <c r="G64" s="10" t="s">
        <v>1287</v>
      </c>
    </row>
    <row r="65" spans="2:7">
      <c r="B65" s="10" t="s">
        <v>1279</v>
      </c>
      <c r="D65" s="10">
        <v>2014</v>
      </c>
      <c r="G65" s="10" t="s">
        <v>1226</v>
      </c>
    </row>
    <row r="66" spans="2:7">
      <c r="B66" s="10" t="s">
        <v>1280</v>
      </c>
      <c r="D66" s="10">
        <v>2014</v>
      </c>
      <c r="G66" s="10" t="s">
        <v>1288</v>
      </c>
    </row>
  </sheetData>
  <conditionalFormatting sqref="B1:B5 A1:A1048576 C1:D50 B7:B50 B53:D1048576 B51:D51 C52 E1:G1048576">
    <cfRule type="cellIs" dxfId="0" priority="12" operator="equal">
      <formula>0</formula>
    </cfRule>
  </conditionalFormatting>
  <dataValidations count="4">
    <dataValidation type="list" allowBlank="1" showInputMessage="1" showErrorMessage="1" sqref="A2:A12 A24:A1048576 A14 A21:A22">
      <formula1>$K$3:$K$11</formula1>
    </dataValidation>
    <dataValidation type="list" allowBlank="1" showInputMessage="1" showErrorMessage="1" sqref="F2:F1048576">
      <formula1>$L$3:$L$8</formula1>
    </dataValidation>
    <dataValidation type="list" allowBlank="1" showInputMessage="1" showErrorMessage="1" sqref="G2:G5 G7:G8 G10:G47 G67:G1048576">
      <formula1>$M$3:$M$6</formula1>
    </dataValidation>
    <dataValidation type="list" allowBlank="1" showInputMessage="1" showErrorMessage="1" sqref="A23 A15:A20 A13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815</v>
      </c>
      <c r="B1" s="20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90"/>
      <c r="B181" s="89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90"/>
      <c r="B190" s="89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90"/>
      <c r="B205" s="89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90"/>
      <c r="B208" s="89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90"/>
      <c r="B217" s="89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90"/>
      <c r="B230" s="89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90"/>
      <c r="B245" s="89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44" t="s">
        <v>67</v>
      </c>
      <c r="B256" s="144"/>
      <c r="C256" s="144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740" zoomScale="75" zoomScaleNormal="75" workbookViewId="0">
      <selection activeCell="A749" sqref="A74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70.71093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90"/>
      <c r="B181" s="89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90"/>
      <c r="B190" s="89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90"/>
      <c r="B205" s="89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90"/>
      <c r="B208" s="89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90"/>
      <c r="B217" s="89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90"/>
      <c r="B230" s="89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90"/>
      <c r="B245" s="89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44" t="s">
        <v>67</v>
      </c>
      <c r="B256" s="144"/>
      <c r="C256" s="144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740" zoomScale="75" zoomScaleNormal="75" workbookViewId="0">
      <selection activeCell="E751" sqref="E75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72.425781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39" t="s">
        <v>853</v>
      </c>
      <c r="E1" s="139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90"/>
      <c r="B181" s="89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90"/>
      <c r="B190" s="89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90"/>
      <c r="B205" s="89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90"/>
      <c r="B208" s="89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90"/>
      <c r="B217" s="89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90"/>
      <c r="B230" s="89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90"/>
      <c r="B245" s="89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44" t="s">
        <v>67</v>
      </c>
      <c r="B256" s="144"/>
      <c r="C256" s="144"/>
      <c r="D256" s="139" t="s">
        <v>853</v>
      </c>
      <c r="E256" s="139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5" t="s">
        <v>488</v>
      </c>
      <c r="B584" s="15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5" t="s">
        <v>489</v>
      </c>
      <c r="B585" s="15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zoomScale="130" zoomScaleNormal="130" workbookViewId="0">
      <selection activeCell="C7" sqref="C7"/>
    </sheetView>
  </sheetViews>
  <sheetFormatPr baseColWidth="10" defaultColWidth="9.140625" defaultRowHeight="15" outlineLevelRow="3"/>
  <cols>
    <col min="1" max="1" width="7" bestFit="1" customWidth="1"/>
    <col min="2" max="2" width="77.5703125" customWidth="1"/>
    <col min="3" max="3" width="26.28515625" customWidth="1"/>
    <col min="4" max="4" width="21.7109375" customWidth="1"/>
    <col min="5" max="5" width="21.5703125" customWidth="1"/>
    <col min="7" max="7" width="15.5703125" bestFit="1" customWidth="1"/>
    <col min="8" max="8" width="33.570312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3" t="s">
        <v>853</v>
      </c>
      <c r="E1" s="143" t="s">
        <v>852</v>
      </c>
      <c r="G1" s="43" t="s">
        <v>31</v>
      </c>
      <c r="H1" s="44">
        <f>C2+C114</f>
        <v>29672589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13164000</v>
      </c>
      <c r="D2" s="26">
        <f>D3+D67</f>
        <v>13164000</v>
      </c>
      <c r="E2" s="26">
        <f>E3+E67</f>
        <v>13164000</v>
      </c>
      <c r="G2" s="39" t="s">
        <v>60</v>
      </c>
      <c r="H2" s="41">
        <f>C2</f>
        <v>13164000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8631000</v>
      </c>
      <c r="D3" s="23">
        <f>D4+D11+D38+D61</f>
        <v>8631000</v>
      </c>
      <c r="E3" s="23">
        <f>E4+E11+E38+E61</f>
        <v>8631000</v>
      </c>
      <c r="G3" s="39" t="s">
        <v>57</v>
      </c>
      <c r="H3" s="41">
        <f t="shared" ref="H3:H66" si="0">C3</f>
        <v>8631000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6905000</v>
      </c>
      <c r="D4" s="21">
        <f>SUM(D5:D10)</f>
        <v>6905000</v>
      </c>
      <c r="E4" s="21">
        <f>SUM(E5:E10)</f>
        <v>6905000</v>
      </c>
      <c r="F4" s="17"/>
      <c r="G4" s="39" t="s">
        <v>53</v>
      </c>
      <c r="H4" s="41">
        <f t="shared" si="0"/>
        <v>6905000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700000</v>
      </c>
      <c r="D5" s="2">
        <f>C5</f>
        <v>700000</v>
      </c>
      <c r="E5" s="2">
        <f>D5</f>
        <v>700000</v>
      </c>
      <c r="F5" s="17"/>
      <c r="G5" s="17"/>
      <c r="H5" s="41">
        <f t="shared" si="0"/>
        <v>700000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2000000</v>
      </c>
      <c r="D6" s="2">
        <f t="shared" ref="D6:E10" si="1">C6</f>
        <v>2000000</v>
      </c>
      <c r="E6" s="2">
        <f t="shared" si="1"/>
        <v>2000000</v>
      </c>
      <c r="F6" s="17"/>
      <c r="G6" s="17"/>
      <c r="H6" s="41">
        <f t="shared" si="0"/>
        <v>2000000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4000000</v>
      </c>
      <c r="D7" s="2">
        <f t="shared" si="1"/>
        <v>4000000</v>
      </c>
      <c r="E7" s="2">
        <f t="shared" si="1"/>
        <v>4000000</v>
      </c>
      <c r="F7" s="17"/>
      <c r="G7" s="17"/>
      <c r="H7" s="41">
        <f t="shared" si="0"/>
        <v>4000000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356000</v>
      </c>
      <c r="D11" s="21">
        <f>SUM(D12:D37)</f>
        <v>356000</v>
      </c>
      <c r="E11" s="21">
        <f>SUM(E12:E37)</f>
        <v>356000</v>
      </c>
      <c r="F11" s="17"/>
      <c r="G11" s="39" t="s">
        <v>54</v>
      </c>
      <c r="H11" s="41">
        <f t="shared" si="0"/>
        <v>356000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50000</v>
      </c>
      <c r="D33" s="2">
        <f t="shared" si="3"/>
        <v>50000</v>
      </c>
      <c r="E33" s="2">
        <f t="shared" si="3"/>
        <v>50000</v>
      </c>
      <c r="H33" s="41">
        <f t="shared" si="0"/>
        <v>50000</v>
      </c>
    </row>
    <row r="34" spans="1:10" outlineLevel="1">
      <c r="A34" s="3">
        <v>2404</v>
      </c>
      <c r="B34" s="1" t="s">
        <v>7</v>
      </c>
      <c r="C34" s="2">
        <v>150000</v>
      </c>
      <c r="D34" s="2">
        <f t="shared" si="3"/>
        <v>150000</v>
      </c>
      <c r="E34" s="2">
        <f t="shared" si="3"/>
        <v>150000</v>
      </c>
      <c r="H34" s="41">
        <f t="shared" si="0"/>
        <v>150000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150000</v>
      </c>
      <c r="D36" s="2">
        <f t="shared" si="3"/>
        <v>150000</v>
      </c>
      <c r="E36" s="2">
        <f t="shared" si="3"/>
        <v>150000</v>
      </c>
      <c r="H36" s="41">
        <f t="shared" si="0"/>
        <v>150000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1365000</v>
      </c>
      <c r="D38" s="21">
        <f>SUM(D39:D60)</f>
        <v>1365000</v>
      </c>
      <c r="E38" s="21">
        <f>SUM(E39:E60)</f>
        <v>1365000</v>
      </c>
      <c r="G38" s="39" t="s">
        <v>55</v>
      </c>
      <c r="H38" s="41">
        <f t="shared" si="0"/>
        <v>1365000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65000</v>
      </c>
      <c r="D39" s="2">
        <f>C39</f>
        <v>65000</v>
      </c>
      <c r="E39" s="2">
        <f>D39</f>
        <v>65000</v>
      </c>
      <c r="H39" s="41">
        <f t="shared" si="0"/>
        <v>65000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17000</v>
      </c>
      <c r="D41" s="2">
        <f t="shared" si="4"/>
        <v>17000</v>
      </c>
      <c r="E41" s="2">
        <f t="shared" si="4"/>
        <v>17000</v>
      </c>
      <c r="H41" s="41">
        <f t="shared" si="0"/>
        <v>17000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15000</v>
      </c>
      <c r="D44" s="2">
        <f t="shared" si="4"/>
        <v>15000</v>
      </c>
      <c r="E44" s="2">
        <f t="shared" si="4"/>
        <v>15000</v>
      </c>
      <c r="H44" s="41">
        <f t="shared" si="0"/>
        <v>15000</v>
      </c>
    </row>
    <row r="45" spans="1:10" outlineLevel="1">
      <c r="A45" s="20">
        <v>3203</v>
      </c>
      <c r="B45" s="20" t="s">
        <v>16</v>
      </c>
      <c r="C45" s="2">
        <v>15000</v>
      </c>
      <c r="D45" s="2">
        <f t="shared" si="4"/>
        <v>15000</v>
      </c>
      <c r="E45" s="2">
        <f t="shared" si="4"/>
        <v>15000</v>
      </c>
      <c r="H45" s="41">
        <f t="shared" si="0"/>
        <v>15000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380000</v>
      </c>
      <c r="D48" s="2">
        <f t="shared" si="4"/>
        <v>380000</v>
      </c>
      <c r="E48" s="2">
        <f t="shared" si="4"/>
        <v>380000</v>
      </c>
      <c r="H48" s="41">
        <f t="shared" si="0"/>
        <v>380000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4"/>
        <v>650000</v>
      </c>
      <c r="E55" s="2">
        <f t="shared" si="4"/>
        <v>650000</v>
      </c>
      <c r="H55" s="41">
        <f t="shared" si="0"/>
        <v>650000</v>
      </c>
    </row>
    <row r="56" spans="1:10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10000</v>
      </c>
      <c r="D59" s="2">
        <f t="shared" si="5"/>
        <v>10000</v>
      </c>
      <c r="E59" s="2">
        <f t="shared" si="5"/>
        <v>10000</v>
      </c>
      <c r="H59" s="41">
        <f t="shared" si="0"/>
        <v>10000</v>
      </c>
    </row>
    <row r="60" spans="1:10" outlineLevel="1">
      <c r="A60" s="20">
        <v>3399</v>
      </c>
      <c r="B60" s="20" t="s">
        <v>104</v>
      </c>
      <c r="C60" s="2">
        <v>2500</v>
      </c>
      <c r="D60" s="2">
        <f t="shared" si="5"/>
        <v>2500</v>
      </c>
      <c r="E60" s="2">
        <f t="shared" si="5"/>
        <v>2500</v>
      </c>
      <c r="H60" s="41">
        <f t="shared" si="0"/>
        <v>2500</v>
      </c>
    </row>
    <row r="61" spans="1:10">
      <c r="A61" s="147" t="s">
        <v>158</v>
      </c>
      <c r="B61" s="148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6"/>
        <v>5000</v>
      </c>
      <c r="E64" s="2">
        <f t="shared" si="6"/>
        <v>5000</v>
      </c>
      <c r="H64" s="41">
        <f t="shared" si="0"/>
        <v>5000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4533000</v>
      </c>
      <c r="D67" s="25">
        <f>D97+D68</f>
        <v>4533000</v>
      </c>
      <c r="E67" s="25">
        <f>E97+E68</f>
        <v>4533000</v>
      </c>
      <c r="G67" s="39" t="s">
        <v>59</v>
      </c>
      <c r="H67" s="41">
        <f t="shared" ref="H67:H130" si="7">C67</f>
        <v>4533000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114000</v>
      </c>
      <c r="D68" s="21">
        <f>SUM(D69:D96)</f>
        <v>114000</v>
      </c>
      <c r="E68" s="21">
        <f>SUM(E69:E96)</f>
        <v>114000</v>
      </c>
      <c r="G68" s="39" t="s">
        <v>56</v>
      </c>
      <c r="H68" s="41">
        <f t="shared" si="7"/>
        <v>114000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30000</v>
      </c>
      <c r="D76" s="2">
        <f t="shared" si="8"/>
        <v>30000</v>
      </c>
      <c r="E76" s="2">
        <f t="shared" si="8"/>
        <v>30000</v>
      </c>
      <c r="H76" s="41">
        <f t="shared" si="7"/>
        <v>30000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</v>
      </c>
      <c r="D79" s="2">
        <f t="shared" si="8"/>
        <v>1000</v>
      </c>
      <c r="E79" s="2">
        <f t="shared" si="8"/>
        <v>1000</v>
      </c>
      <c r="H79" s="41">
        <f t="shared" si="7"/>
        <v>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73000</v>
      </c>
      <c r="D85" s="2">
        <f t="shared" si="8"/>
        <v>73000</v>
      </c>
      <c r="E85" s="2">
        <f t="shared" si="8"/>
        <v>73000</v>
      </c>
      <c r="H85" s="41">
        <f t="shared" si="7"/>
        <v>73000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4419000</v>
      </c>
      <c r="D97" s="21">
        <f>SUM(D98:D113)</f>
        <v>4419000</v>
      </c>
      <c r="E97" s="21">
        <f>SUM(E98:E113)</f>
        <v>4419000</v>
      </c>
      <c r="G97" s="39" t="s">
        <v>58</v>
      </c>
      <c r="H97" s="41">
        <f t="shared" si="7"/>
        <v>4419000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4400000</v>
      </c>
      <c r="D98" s="2">
        <f>C98</f>
        <v>4400000</v>
      </c>
      <c r="E98" s="2">
        <f>D98</f>
        <v>4400000</v>
      </c>
      <c r="H98" s="41">
        <f t="shared" si="7"/>
        <v>4400000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14000</v>
      </c>
      <c r="D103" s="2">
        <f t="shared" si="10"/>
        <v>14000</v>
      </c>
      <c r="E103" s="2">
        <f t="shared" si="10"/>
        <v>14000</v>
      </c>
      <c r="H103" s="41">
        <f t="shared" si="7"/>
        <v>14000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16508589</v>
      </c>
      <c r="D114" s="26">
        <f>D115+D152+D177</f>
        <v>16508589</v>
      </c>
      <c r="E114" s="26">
        <f>E115+E152+E177</f>
        <v>16508589</v>
      </c>
      <c r="G114" s="39" t="s">
        <v>62</v>
      </c>
      <c r="H114" s="41">
        <f t="shared" si="7"/>
        <v>16508589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14287200</v>
      </c>
      <c r="D115" s="23">
        <f>D116+D135</f>
        <v>14287200</v>
      </c>
      <c r="E115" s="23">
        <f>E116+E135</f>
        <v>14287200</v>
      </c>
      <c r="G115" s="39" t="s">
        <v>61</v>
      </c>
      <c r="H115" s="41">
        <f t="shared" si="7"/>
        <v>14287200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1360100</v>
      </c>
      <c r="D116" s="21">
        <f>D117+D120+D123+D126+D129+D132</f>
        <v>1360100</v>
      </c>
      <c r="E116" s="21">
        <f>E117+E120+E123+E126+E129+E132</f>
        <v>1360100</v>
      </c>
      <c r="G116" s="39" t="s">
        <v>583</v>
      </c>
      <c r="H116" s="41">
        <f t="shared" si="7"/>
        <v>1360100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1360100</v>
      </c>
      <c r="D117" s="2">
        <f>D118+D119</f>
        <v>1360100</v>
      </c>
      <c r="E117" s="2">
        <f>E118+E119</f>
        <v>1360100</v>
      </c>
      <c r="H117" s="41">
        <f t="shared" si="7"/>
        <v>1360100</v>
      </c>
    </row>
    <row r="118" spans="1:10" ht="15" customHeight="1" outlineLevel="2">
      <c r="A118" s="129"/>
      <c r="B118" s="128" t="s">
        <v>855</v>
      </c>
      <c r="C118" s="127">
        <v>85600</v>
      </c>
      <c r="D118" s="127">
        <f>C118</f>
        <v>85600</v>
      </c>
      <c r="E118" s="127">
        <f>D118</f>
        <v>85600</v>
      </c>
      <c r="H118" s="41">
        <f t="shared" si="7"/>
        <v>85600</v>
      </c>
    </row>
    <row r="119" spans="1:10" ht="15" customHeight="1" outlineLevel="2">
      <c r="A119" s="129"/>
      <c r="B119" s="128" t="s">
        <v>860</v>
      </c>
      <c r="C119" s="127">
        <v>1274500</v>
      </c>
      <c r="D119" s="127">
        <f>C119</f>
        <v>1274500</v>
      </c>
      <c r="E119" s="127">
        <f>D119</f>
        <v>1274500</v>
      </c>
      <c r="H119" s="41">
        <f t="shared" si="7"/>
        <v>1274500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12927100</v>
      </c>
      <c r="D135" s="21">
        <f>D136+D140+D143+D146+D149</f>
        <v>12927100</v>
      </c>
      <c r="E135" s="21">
        <f>E136+E140+E143+E146+E149</f>
        <v>12927100</v>
      </c>
      <c r="G135" s="39" t="s">
        <v>584</v>
      </c>
      <c r="H135" s="41">
        <f t="shared" si="11"/>
        <v>12927100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12927100</v>
      </c>
      <c r="D136" s="2">
        <f>D137+D138+D139</f>
        <v>12927100</v>
      </c>
      <c r="E136" s="2">
        <f>E137+E138+E139</f>
        <v>12927100</v>
      </c>
      <c r="H136" s="41">
        <f t="shared" si="11"/>
        <v>12927100</v>
      </c>
    </row>
    <row r="137" spans="1:10" ht="15" customHeight="1" outlineLevel="2">
      <c r="A137" s="129"/>
      <c r="B137" s="128" t="s">
        <v>855</v>
      </c>
      <c r="C137" s="127">
        <v>8512300</v>
      </c>
      <c r="D137" s="127">
        <f>C137</f>
        <v>8512300</v>
      </c>
      <c r="E137" s="127">
        <f>D137</f>
        <v>8512300</v>
      </c>
      <c r="H137" s="41">
        <f t="shared" si="11"/>
        <v>8512300</v>
      </c>
    </row>
    <row r="138" spans="1:10" ht="15" customHeight="1" outlineLevel="2">
      <c r="A138" s="129"/>
      <c r="B138" s="128" t="s">
        <v>862</v>
      </c>
      <c r="C138" s="127">
        <v>3541800</v>
      </c>
      <c r="D138" s="127">
        <f t="shared" ref="D138:E139" si="12">C138</f>
        <v>3541800</v>
      </c>
      <c r="E138" s="127">
        <f t="shared" si="12"/>
        <v>3541800</v>
      </c>
      <c r="H138" s="41">
        <f t="shared" si="11"/>
        <v>3541800</v>
      </c>
    </row>
    <row r="139" spans="1:10" ht="15" customHeight="1" outlineLevel="2">
      <c r="A139" s="129"/>
      <c r="B139" s="128" t="s">
        <v>861</v>
      </c>
      <c r="C139" s="127">
        <v>873000</v>
      </c>
      <c r="D139" s="127">
        <f t="shared" si="12"/>
        <v>873000</v>
      </c>
      <c r="E139" s="127">
        <f t="shared" si="12"/>
        <v>873000</v>
      </c>
      <c r="H139" s="41">
        <f t="shared" si="11"/>
        <v>873000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1703900</v>
      </c>
      <c r="D152" s="23">
        <f>D153+D163+D170</f>
        <v>1703900</v>
      </c>
      <c r="E152" s="23">
        <f>E153+E163+E170</f>
        <v>1703900</v>
      </c>
      <c r="G152" s="39" t="s">
        <v>66</v>
      </c>
      <c r="H152" s="41">
        <f t="shared" si="11"/>
        <v>1703900</v>
      </c>
      <c r="I152" s="42"/>
      <c r="J152" s="40" t="b">
        <f>AND(H152=I152)</f>
        <v>0</v>
      </c>
    </row>
    <row r="153" spans="1:10">
      <c r="A153" s="147" t="s">
        <v>208</v>
      </c>
      <c r="B153" s="148"/>
      <c r="C153" s="21">
        <f>C154+C157+C160</f>
        <v>1703900</v>
      </c>
      <c r="D153" s="21">
        <f>D154+D157+D160</f>
        <v>1703900</v>
      </c>
      <c r="E153" s="21">
        <f>E154+E157+E160</f>
        <v>1703900</v>
      </c>
      <c r="G153" s="39" t="s">
        <v>585</v>
      </c>
      <c r="H153" s="41">
        <f t="shared" si="11"/>
        <v>1703900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1703900</v>
      </c>
      <c r="D154" s="2">
        <f>D155+D156</f>
        <v>1703900</v>
      </c>
      <c r="E154" s="2">
        <f>E155+E156</f>
        <v>1703900</v>
      </c>
      <c r="H154" s="41">
        <f t="shared" si="11"/>
        <v>1703900</v>
      </c>
    </row>
    <row r="155" spans="1:10" ht="15" customHeight="1" outlineLevel="2">
      <c r="A155" s="129"/>
      <c r="B155" s="128" t="s">
        <v>855</v>
      </c>
      <c r="C155" s="127">
        <v>122500</v>
      </c>
      <c r="D155" s="127">
        <f>C155</f>
        <v>122500</v>
      </c>
      <c r="E155" s="127">
        <f>D155</f>
        <v>122500</v>
      </c>
      <c r="H155" s="41">
        <f t="shared" si="11"/>
        <v>122500</v>
      </c>
    </row>
    <row r="156" spans="1:10" ht="15" customHeight="1" outlineLevel="2">
      <c r="A156" s="129"/>
      <c r="B156" s="128" t="s">
        <v>860</v>
      </c>
      <c r="C156" s="127">
        <v>1581400</v>
      </c>
      <c r="D156" s="127">
        <f>C156</f>
        <v>1581400</v>
      </c>
      <c r="E156" s="127">
        <f>D156</f>
        <v>1581400</v>
      </c>
      <c r="H156" s="41">
        <f t="shared" si="11"/>
        <v>1581400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517489</v>
      </c>
      <c r="D177" s="27">
        <f>D178</f>
        <v>517489</v>
      </c>
      <c r="E177" s="27">
        <f>E178</f>
        <v>517489</v>
      </c>
      <c r="G177" s="39" t="s">
        <v>216</v>
      </c>
      <c r="H177" s="41">
        <f t="shared" si="11"/>
        <v>517489</v>
      </c>
      <c r="I177" s="42"/>
      <c r="J177" s="40" t="b">
        <f>AND(H177=I177)</f>
        <v>0</v>
      </c>
    </row>
    <row r="178" spans="1:10">
      <c r="A178" s="147" t="s">
        <v>217</v>
      </c>
      <c r="B178" s="148"/>
      <c r="C178" s="21">
        <f>C179+C184+C188+C197+C200+C203+C215+C222+C228+C235+C238+C243+C250</f>
        <v>517489</v>
      </c>
      <c r="D178" s="21">
        <f>D179+D184+D188+D197+D200+D203+D215+D222+D228+D235+D238+D243+D250</f>
        <v>517489</v>
      </c>
      <c r="E178" s="21">
        <f>E179+E184+E188+E197+E200+E203+E215+E222+E228+E235+E238+E243+E250</f>
        <v>517489</v>
      </c>
      <c r="G178" s="39" t="s">
        <v>587</v>
      </c>
      <c r="H178" s="41">
        <f t="shared" si="11"/>
        <v>517489</v>
      </c>
      <c r="I178" s="42"/>
      <c r="J178" s="40" t="b">
        <f>AND(H178=I178)</f>
        <v>0</v>
      </c>
    </row>
    <row r="179" spans="1:10" outlineLevel="1">
      <c r="A179" s="153" t="s">
        <v>849</v>
      </c>
      <c r="B179" s="154"/>
      <c r="C179" s="2">
        <f>C180+C182</f>
        <v>4956</v>
      </c>
      <c r="D179" s="2">
        <f>D180+D182</f>
        <v>4956</v>
      </c>
      <c r="E179" s="2">
        <f>E180+E182</f>
        <v>4956</v>
      </c>
    </row>
    <row r="180" spans="1:10" outlineLevel="2">
      <c r="A180" s="129">
        <v>3</v>
      </c>
      <c r="B180" s="128" t="s">
        <v>857</v>
      </c>
      <c r="C180" s="127">
        <f>C181</f>
        <v>4956</v>
      </c>
      <c r="D180" s="127">
        <f>D181</f>
        <v>4956</v>
      </c>
      <c r="E180" s="127">
        <f>E181</f>
        <v>4956</v>
      </c>
    </row>
    <row r="181" spans="1:10" outlineLevel="2">
      <c r="A181" s="90"/>
      <c r="B181" s="89" t="s">
        <v>855</v>
      </c>
      <c r="C181" s="126">
        <v>4956</v>
      </c>
      <c r="D181" s="126">
        <f>C181</f>
        <v>4956</v>
      </c>
      <c r="E181" s="126">
        <f>D181</f>
        <v>4956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266</v>
      </c>
      <c r="D188" s="2">
        <f>D189+D193+D195</f>
        <v>266</v>
      </c>
      <c r="E188" s="2">
        <f>E189+E193+E195</f>
        <v>266</v>
      </c>
    </row>
    <row r="189" spans="1:10" outlineLevel="2">
      <c r="A189" s="129">
        <v>1</v>
      </c>
      <c r="B189" s="128" t="s">
        <v>859</v>
      </c>
      <c r="C189" s="127">
        <f>C190+C191+C192</f>
        <v>266</v>
      </c>
      <c r="D189" s="127">
        <f>D190+D191+D192</f>
        <v>266</v>
      </c>
      <c r="E189" s="127">
        <f>E190+E191+E192</f>
        <v>266</v>
      </c>
    </row>
    <row r="190" spans="1:10" outlineLevel="3">
      <c r="A190" s="90"/>
      <c r="B190" s="89" t="s">
        <v>855</v>
      </c>
      <c r="C190" s="126">
        <v>266</v>
      </c>
      <c r="D190" s="126">
        <f t="shared" ref="D190:E192" si="13">C190</f>
        <v>266</v>
      </c>
      <c r="E190" s="126">
        <f t="shared" si="13"/>
        <v>266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90"/>
      <c r="B205" s="89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90"/>
      <c r="B208" s="89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295</v>
      </c>
      <c r="D215" s="2">
        <f>D220++D216</f>
        <v>295</v>
      </c>
      <c r="E215" s="2">
        <f>E220++E216</f>
        <v>295</v>
      </c>
    </row>
    <row r="216" spans="1:5" outlineLevel="2">
      <c r="A216" s="129">
        <v>2</v>
      </c>
      <c r="B216" s="128" t="s">
        <v>856</v>
      </c>
      <c r="C216" s="127">
        <f>C219+C218+C217</f>
        <v>295</v>
      </c>
      <c r="D216" s="127">
        <f>D219+D218+D217</f>
        <v>295</v>
      </c>
      <c r="E216" s="127">
        <f>E219+E218+E217</f>
        <v>295</v>
      </c>
    </row>
    <row r="217" spans="1:5" outlineLevel="3">
      <c r="A217" s="90"/>
      <c r="B217" s="89" t="s">
        <v>855</v>
      </c>
      <c r="C217" s="126">
        <v>295</v>
      </c>
      <c r="D217" s="126">
        <f t="shared" ref="D217:E219" si="16">C217</f>
        <v>295</v>
      </c>
      <c r="E217" s="126">
        <f t="shared" si="16"/>
        <v>295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200000</v>
      </c>
      <c r="D228" s="2">
        <f>D229+D233</f>
        <v>200000</v>
      </c>
      <c r="E228" s="2">
        <f>E229+E233</f>
        <v>200000</v>
      </c>
    </row>
    <row r="229" spans="1:5" outlineLevel="2">
      <c r="A229" s="129">
        <v>2</v>
      </c>
      <c r="B229" s="128" t="s">
        <v>856</v>
      </c>
      <c r="C229" s="127">
        <f>C231+C232+C230</f>
        <v>200000</v>
      </c>
      <c r="D229" s="127">
        <f>D231+D232+D230</f>
        <v>200000</v>
      </c>
      <c r="E229" s="127">
        <f>E231+E232+E230</f>
        <v>200000</v>
      </c>
    </row>
    <row r="230" spans="1:5" outlineLevel="3">
      <c r="A230" s="90"/>
      <c r="B230" s="89" t="s">
        <v>855</v>
      </c>
      <c r="C230" s="126">
        <v>200000</v>
      </c>
      <c r="D230" s="126">
        <f>C230</f>
        <v>200000</v>
      </c>
      <c r="E230" s="126">
        <f>D230</f>
        <v>200000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150000</v>
      </c>
      <c r="D243" s="2">
        <f>D244</f>
        <v>150000</v>
      </c>
      <c r="E243" s="2">
        <f>E244</f>
        <v>150000</v>
      </c>
    </row>
    <row r="244" spans="1:10" outlineLevel="2">
      <c r="A244" s="129">
        <v>2</v>
      </c>
      <c r="B244" s="128" t="s">
        <v>856</v>
      </c>
      <c r="C244" s="127">
        <f>C246+C247+C248+C249+C245</f>
        <v>150000</v>
      </c>
      <c r="D244" s="127">
        <f>D246+D247+D248+D249+D245</f>
        <v>150000</v>
      </c>
      <c r="E244" s="127">
        <f>E246+E247+E248+E249+E245</f>
        <v>150000</v>
      </c>
    </row>
    <row r="245" spans="1:10" outlineLevel="3">
      <c r="A245" s="90"/>
      <c r="B245" s="89" t="s">
        <v>855</v>
      </c>
      <c r="C245" s="126">
        <v>150000</v>
      </c>
      <c r="D245" s="126">
        <f>C245</f>
        <v>150000</v>
      </c>
      <c r="E245" s="126">
        <f>D245</f>
        <v>150000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161972</v>
      </c>
      <c r="D250" s="2">
        <f>D251+D252</f>
        <v>161972</v>
      </c>
      <c r="E250" s="2">
        <f>E251+E252</f>
        <v>161972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161972</v>
      </c>
      <c r="D252" s="126">
        <f>C252</f>
        <v>161972</v>
      </c>
      <c r="E252" s="126">
        <f>D252</f>
        <v>161972</v>
      </c>
    </row>
    <row r="256" spans="1:10" ht="18.75">
      <c r="A256" s="144" t="s">
        <v>67</v>
      </c>
      <c r="B256" s="144"/>
      <c r="C256" s="144"/>
      <c r="D256" s="143" t="s">
        <v>853</v>
      </c>
      <c r="E256" s="143" t="s">
        <v>852</v>
      </c>
      <c r="G256" s="47" t="s">
        <v>589</v>
      </c>
      <c r="H256" s="48">
        <f>C257+C559</f>
        <v>29672589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10713000</v>
      </c>
      <c r="D257" s="37">
        <f>D258+D550</f>
        <v>10713000</v>
      </c>
      <c r="E257" s="37">
        <f>E258+E550</f>
        <v>10713000</v>
      </c>
      <c r="G257" s="39" t="s">
        <v>60</v>
      </c>
      <c r="H257" s="41">
        <f>C257</f>
        <v>10713000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10375000</v>
      </c>
      <c r="D258" s="36">
        <f>D259+D339+D483+D547</f>
        <v>10375000</v>
      </c>
      <c r="E258" s="36">
        <f>E259+E339+E483+E547</f>
        <v>10375000</v>
      </c>
      <c r="G258" s="39" t="s">
        <v>57</v>
      </c>
      <c r="H258" s="41">
        <f t="shared" ref="H258:H321" si="21">C258</f>
        <v>10375000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5238000</v>
      </c>
      <c r="D259" s="33">
        <f>D260+D263+D314</f>
        <v>5238000</v>
      </c>
      <c r="E259" s="33">
        <f>E260+E263+E314</f>
        <v>5238000</v>
      </c>
      <c r="G259" s="39" t="s">
        <v>590</v>
      </c>
      <c r="H259" s="41">
        <f t="shared" si="21"/>
        <v>5238000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58000</v>
      </c>
      <c r="D260" s="32">
        <f>SUM(D261:D262)</f>
        <v>58000</v>
      </c>
      <c r="E260" s="32">
        <f>SUM(E261:E262)</f>
        <v>58000</v>
      </c>
      <c r="H260" s="41">
        <f t="shared" si="21"/>
        <v>58000</v>
      </c>
    </row>
    <row r="261" spans="1:10" outlineLevel="2">
      <c r="A261" s="7">
        <v>1100</v>
      </c>
      <c r="B261" s="4" t="s">
        <v>32</v>
      </c>
      <c r="C261" s="5">
        <v>50000</v>
      </c>
      <c r="D261" s="5">
        <f>C261</f>
        <v>50000</v>
      </c>
      <c r="E261" s="5">
        <f>D261</f>
        <v>50000</v>
      </c>
      <c r="H261" s="41">
        <f t="shared" si="21"/>
        <v>50000</v>
      </c>
    </row>
    <row r="262" spans="1:10" outlineLevel="2">
      <c r="A262" s="6">
        <v>1100</v>
      </c>
      <c r="B262" s="4" t="s">
        <v>33</v>
      </c>
      <c r="C262" s="5">
        <v>8000</v>
      </c>
      <c r="D262" s="5">
        <f>C262</f>
        <v>8000</v>
      </c>
      <c r="E262" s="5">
        <f>D262</f>
        <v>8000</v>
      </c>
      <c r="H262" s="41">
        <f t="shared" si="21"/>
        <v>8000</v>
      </c>
    </row>
    <row r="263" spans="1:10" outlineLevel="1">
      <c r="A263" s="155" t="s">
        <v>269</v>
      </c>
      <c r="B263" s="156"/>
      <c r="C263" s="32">
        <f>C264+C265+C289+C296+C298+C302+C305+C308+C313</f>
        <v>5162000</v>
      </c>
      <c r="D263" s="32">
        <f>D264+D265+D289+D296+D298+D302+D305+D308+D313</f>
        <v>5162000</v>
      </c>
      <c r="E263" s="32">
        <f>E264+E265+E289+E296+E298+E302+E305+E308+E313</f>
        <v>5162000</v>
      </c>
      <c r="H263" s="41">
        <f t="shared" si="21"/>
        <v>5162000</v>
      </c>
    </row>
    <row r="264" spans="1:10" outlineLevel="2">
      <c r="A264" s="6">
        <v>1101</v>
      </c>
      <c r="B264" s="4" t="s">
        <v>34</v>
      </c>
      <c r="C264" s="5">
        <v>1566600</v>
      </c>
      <c r="D264" s="5">
        <f>C264</f>
        <v>1566600</v>
      </c>
      <c r="E264" s="5">
        <f>D264</f>
        <v>1566600</v>
      </c>
      <c r="H264" s="41">
        <f t="shared" si="21"/>
        <v>1566600</v>
      </c>
    </row>
    <row r="265" spans="1:10" outlineLevel="2">
      <c r="A265" s="6">
        <v>1101</v>
      </c>
      <c r="B265" s="4" t="s">
        <v>35</v>
      </c>
      <c r="C265" s="5">
        <f>SUM(C266:C288)</f>
        <v>2193700</v>
      </c>
      <c r="D265" s="5">
        <f>SUM(D266:D288)</f>
        <v>2193700</v>
      </c>
      <c r="E265" s="5">
        <f>SUM(E266:E288)</f>
        <v>2193700</v>
      </c>
      <c r="H265" s="41">
        <f t="shared" si="21"/>
        <v>2193700</v>
      </c>
    </row>
    <row r="266" spans="1:10" outlineLevel="3">
      <c r="A266" s="29"/>
      <c r="B266" s="28" t="s">
        <v>218</v>
      </c>
      <c r="C266" s="30">
        <v>84900</v>
      </c>
      <c r="D266" s="30">
        <f>C266</f>
        <v>84900</v>
      </c>
      <c r="E266" s="30">
        <f>D266</f>
        <v>84900</v>
      </c>
      <c r="H266" s="41">
        <f t="shared" si="21"/>
        <v>84900</v>
      </c>
    </row>
    <row r="267" spans="1:10" outlineLevel="3">
      <c r="A267" s="29"/>
      <c r="B267" s="28" t="s">
        <v>219</v>
      </c>
      <c r="C267" s="30">
        <v>743200</v>
      </c>
      <c r="D267" s="30">
        <f t="shared" ref="D267:E282" si="22">C267</f>
        <v>743200</v>
      </c>
      <c r="E267" s="30">
        <f t="shared" si="22"/>
        <v>743200</v>
      </c>
      <c r="H267" s="41">
        <f t="shared" si="21"/>
        <v>743200</v>
      </c>
    </row>
    <row r="268" spans="1:10" outlineLevel="3">
      <c r="A268" s="29"/>
      <c r="B268" s="28" t="s">
        <v>220</v>
      </c>
      <c r="C268" s="30">
        <v>349500</v>
      </c>
      <c r="D268" s="30">
        <f t="shared" si="22"/>
        <v>349500</v>
      </c>
      <c r="E268" s="30">
        <f t="shared" si="22"/>
        <v>349500</v>
      </c>
      <c r="H268" s="41">
        <f t="shared" si="21"/>
        <v>349500</v>
      </c>
    </row>
    <row r="269" spans="1:10" outlineLevel="3">
      <c r="A269" s="29"/>
      <c r="B269" s="28" t="s">
        <v>221</v>
      </c>
      <c r="C269" s="30">
        <v>5800</v>
      </c>
      <c r="D269" s="30">
        <f t="shared" si="22"/>
        <v>5800</v>
      </c>
      <c r="E269" s="30">
        <f t="shared" si="22"/>
        <v>5800</v>
      </c>
      <c r="H269" s="41">
        <f t="shared" si="21"/>
        <v>5800</v>
      </c>
    </row>
    <row r="270" spans="1:10" outlineLevel="3">
      <c r="A270" s="29"/>
      <c r="B270" s="28" t="s">
        <v>222</v>
      </c>
      <c r="C270" s="30">
        <v>21100</v>
      </c>
      <c r="D270" s="30">
        <f t="shared" si="22"/>
        <v>21100</v>
      </c>
      <c r="E270" s="30">
        <f t="shared" si="22"/>
        <v>21100</v>
      </c>
      <c r="H270" s="41">
        <f t="shared" si="21"/>
        <v>21100</v>
      </c>
    </row>
    <row r="271" spans="1:10" outlineLevel="3">
      <c r="A271" s="29"/>
      <c r="B271" s="28" t="s">
        <v>223</v>
      </c>
      <c r="C271" s="30">
        <v>89200</v>
      </c>
      <c r="D271" s="30">
        <f t="shared" si="22"/>
        <v>89200</v>
      </c>
      <c r="E271" s="30">
        <f t="shared" si="22"/>
        <v>89200</v>
      </c>
      <c r="H271" s="41">
        <f t="shared" si="21"/>
        <v>89200</v>
      </c>
    </row>
    <row r="272" spans="1:10" outlineLevel="3">
      <c r="A272" s="29"/>
      <c r="B272" s="28" t="s">
        <v>224</v>
      </c>
      <c r="C272" s="30">
        <v>10300</v>
      </c>
      <c r="D272" s="30">
        <f t="shared" si="22"/>
        <v>10300</v>
      </c>
      <c r="E272" s="30">
        <f t="shared" si="22"/>
        <v>10300</v>
      </c>
      <c r="H272" s="41">
        <f t="shared" si="21"/>
        <v>10300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>
        <v>25800</v>
      </c>
      <c r="D274" s="30">
        <f t="shared" si="22"/>
        <v>25800</v>
      </c>
      <c r="E274" s="30">
        <f t="shared" si="22"/>
        <v>25800</v>
      </c>
      <c r="H274" s="41">
        <f t="shared" si="21"/>
        <v>25800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>
        <v>7900</v>
      </c>
      <c r="D277" s="30">
        <f t="shared" si="22"/>
        <v>7900</v>
      </c>
      <c r="E277" s="30">
        <f t="shared" si="22"/>
        <v>7900</v>
      </c>
      <c r="H277" s="41">
        <f t="shared" si="21"/>
        <v>7900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25400</v>
      </c>
      <c r="D280" s="30">
        <f t="shared" si="22"/>
        <v>25400</v>
      </c>
      <c r="E280" s="30">
        <f t="shared" si="22"/>
        <v>25400</v>
      </c>
      <c r="H280" s="41">
        <f t="shared" si="21"/>
        <v>25400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763900</v>
      </c>
      <c r="D286" s="30">
        <f t="shared" si="23"/>
        <v>763900</v>
      </c>
      <c r="E286" s="30">
        <f t="shared" si="23"/>
        <v>763900</v>
      </c>
      <c r="H286" s="41">
        <f t="shared" si="21"/>
        <v>763900</v>
      </c>
    </row>
    <row r="287" spans="1:8" outlineLevel="3">
      <c r="A287" s="29"/>
      <c r="B287" s="28" t="s">
        <v>239</v>
      </c>
      <c r="C287" s="30">
        <v>63700</v>
      </c>
      <c r="D287" s="30">
        <f t="shared" si="23"/>
        <v>63700</v>
      </c>
      <c r="E287" s="30">
        <f t="shared" si="23"/>
        <v>63700</v>
      </c>
      <c r="H287" s="41">
        <f t="shared" si="21"/>
        <v>63700</v>
      </c>
    </row>
    <row r="288" spans="1:8" outlineLevel="3">
      <c r="A288" s="29"/>
      <c r="B288" s="28" t="s">
        <v>240</v>
      </c>
      <c r="C288" s="30">
        <v>3000</v>
      </c>
      <c r="D288" s="30">
        <f t="shared" si="23"/>
        <v>3000</v>
      </c>
      <c r="E288" s="30">
        <f t="shared" si="23"/>
        <v>3000</v>
      </c>
      <c r="H288" s="41">
        <f t="shared" si="21"/>
        <v>3000</v>
      </c>
    </row>
    <row r="289" spans="1:8" outlineLevel="2">
      <c r="A289" s="6">
        <v>1101</v>
      </c>
      <c r="B289" s="4" t="s">
        <v>36</v>
      </c>
      <c r="C289" s="5">
        <f>SUM(C290:C295)</f>
        <v>74100</v>
      </c>
      <c r="D289" s="5">
        <f>SUM(D290:D295)</f>
        <v>74100</v>
      </c>
      <c r="E289" s="5">
        <f>SUM(E290:E295)</f>
        <v>74100</v>
      </c>
      <c r="H289" s="41">
        <f t="shared" si="21"/>
        <v>74100</v>
      </c>
    </row>
    <row r="290" spans="1:8" outlineLevel="3">
      <c r="A290" s="29"/>
      <c r="B290" s="28" t="s">
        <v>241</v>
      </c>
      <c r="C290" s="30">
        <v>45900</v>
      </c>
      <c r="D290" s="30">
        <f>C290</f>
        <v>45900</v>
      </c>
      <c r="E290" s="30">
        <f>D290</f>
        <v>45900</v>
      </c>
      <c r="H290" s="41">
        <f t="shared" si="21"/>
        <v>45900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12500</v>
      </c>
      <c r="D292" s="30">
        <f t="shared" si="24"/>
        <v>12500</v>
      </c>
      <c r="E292" s="30">
        <f t="shared" si="24"/>
        <v>12500</v>
      </c>
      <c r="H292" s="41">
        <f t="shared" si="21"/>
        <v>12500</v>
      </c>
    </row>
    <row r="293" spans="1:8" outlineLevel="3">
      <c r="A293" s="29"/>
      <c r="B293" s="28" t="s">
        <v>244</v>
      </c>
      <c r="C293" s="30">
        <v>3900</v>
      </c>
      <c r="D293" s="30">
        <f t="shared" si="24"/>
        <v>3900</v>
      </c>
      <c r="E293" s="30">
        <f t="shared" si="24"/>
        <v>3900</v>
      </c>
      <c r="H293" s="41">
        <f t="shared" si="21"/>
        <v>3900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11800</v>
      </c>
      <c r="D295" s="30">
        <f t="shared" si="24"/>
        <v>11800</v>
      </c>
      <c r="E295" s="30">
        <f t="shared" si="24"/>
        <v>11800</v>
      </c>
      <c r="H295" s="41">
        <f t="shared" si="21"/>
        <v>11800</v>
      </c>
    </row>
    <row r="296" spans="1:8" outlineLevel="2">
      <c r="A296" s="6">
        <v>1101</v>
      </c>
      <c r="B296" s="4" t="s">
        <v>247</v>
      </c>
      <c r="C296" s="5">
        <f>SUM(C297)</f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outlineLevel="2">
      <c r="A298" s="6">
        <v>1101</v>
      </c>
      <c r="B298" s="4" t="s">
        <v>37</v>
      </c>
      <c r="C298" s="5">
        <f>SUM(C299:C301)</f>
        <v>126900</v>
      </c>
      <c r="D298" s="5">
        <f>SUM(D299:D301)</f>
        <v>126900</v>
      </c>
      <c r="E298" s="5">
        <f>SUM(E299:E301)</f>
        <v>126900</v>
      </c>
      <c r="H298" s="41">
        <f t="shared" si="21"/>
        <v>126900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>
        <v>48300</v>
      </c>
      <c r="D300" s="30">
        <f t="shared" ref="D300:E301" si="25">C300</f>
        <v>48300</v>
      </c>
      <c r="E300" s="30">
        <f t="shared" si="25"/>
        <v>48300</v>
      </c>
      <c r="H300" s="41">
        <f t="shared" si="21"/>
        <v>48300</v>
      </c>
    </row>
    <row r="301" spans="1:8" outlineLevel="3">
      <c r="A301" s="29"/>
      <c r="B301" s="28" t="s">
        <v>250</v>
      </c>
      <c r="C301" s="30">
        <v>78600</v>
      </c>
      <c r="D301" s="30">
        <f t="shared" si="25"/>
        <v>78600</v>
      </c>
      <c r="E301" s="30">
        <f t="shared" si="25"/>
        <v>78600</v>
      </c>
      <c r="H301" s="41">
        <f t="shared" si="21"/>
        <v>78600</v>
      </c>
    </row>
    <row r="302" spans="1:8" outlineLevel="2">
      <c r="A302" s="6">
        <v>1101</v>
      </c>
      <c r="B302" s="4" t="s">
        <v>251</v>
      </c>
      <c r="C302" s="5">
        <f>SUM(C303:C304)</f>
        <v>100000</v>
      </c>
      <c r="D302" s="5">
        <f>SUM(D303:D304)</f>
        <v>100000</v>
      </c>
      <c r="E302" s="5">
        <f>SUM(E303:E304)</f>
        <v>100000</v>
      </c>
      <c r="H302" s="41">
        <f t="shared" si="21"/>
        <v>100000</v>
      </c>
    </row>
    <row r="303" spans="1:8" outlineLevel="3">
      <c r="A303" s="29"/>
      <c r="B303" s="28" t="s">
        <v>252</v>
      </c>
      <c r="C303" s="30">
        <v>100000</v>
      </c>
      <c r="D303" s="30">
        <f>C303</f>
        <v>100000</v>
      </c>
      <c r="E303" s="30">
        <f>D303</f>
        <v>100000</v>
      </c>
      <c r="H303" s="41">
        <f t="shared" si="21"/>
        <v>100000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46300</v>
      </c>
      <c r="D305" s="5">
        <f>SUM(D306:D307)</f>
        <v>46300</v>
      </c>
      <c r="E305" s="5">
        <f>SUM(E306:E307)</f>
        <v>46300</v>
      </c>
      <c r="H305" s="41">
        <f t="shared" si="21"/>
        <v>46300</v>
      </c>
    </row>
    <row r="306" spans="1:8" outlineLevel="3">
      <c r="A306" s="29"/>
      <c r="B306" s="28" t="s">
        <v>254</v>
      </c>
      <c r="C306" s="30">
        <v>33100</v>
      </c>
      <c r="D306" s="30">
        <f>C306</f>
        <v>33100</v>
      </c>
      <c r="E306" s="30">
        <f>D306</f>
        <v>33100</v>
      </c>
      <c r="H306" s="41">
        <f t="shared" si="21"/>
        <v>33100</v>
      </c>
    </row>
    <row r="307" spans="1:8" outlineLevel="3">
      <c r="A307" s="29"/>
      <c r="B307" s="28" t="s">
        <v>255</v>
      </c>
      <c r="C307" s="30">
        <v>13200</v>
      </c>
      <c r="D307" s="30">
        <f>C307</f>
        <v>13200</v>
      </c>
      <c r="E307" s="30">
        <f>D307</f>
        <v>13200</v>
      </c>
      <c r="H307" s="41">
        <f t="shared" si="21"/>
        <v>13200</v>
      </c>
    </row>
    <row r="308" spans="1:8" outlineLevel="2">
      <c r="A308" s="6">
        <v>1101</v>
      </c>
      <c r="B308" s="4" t="s">
        <v>39</v>
      </c>
      <c r="C308" s="5">
        <f>SUM(C309:C312)</f>
        <v>752400</v>
      </c>
      <c r="D308" s="5">
        <f>SUM(D309:D312)</f>
        <v>752400</v>
      </c>
      <c r="E308" s="5">
        <f>SUM(E309:E312)</f>
        <v>752400</v>
      </c>
      <c r="H308" s="41">
        <f t="shared" si="21"/>
        <v>752400</v>
      </c>
    </row>
    <row r="309" spans="1:8" outlineLevel="3">
      <c r="A309" s="29"/>
      <c r="B309" s="28" t="s">
        <v>256</v>
      </c>
      <c r="C309" s="30">
        <v>537100</v>
      </c>
      <c r="D309" s="30">
        <f>C309</f>
        <v>537100</v>
      </c>
      <c r="E309" s="30">
        <f>D309</f>
        <v>537100</v>
      </c>
      <c r="H309" s="41">
        <f t="shared" si="21"/>
        <v>537100</v>
      </c>
    </row>
    <row r="310" spans="1:8" outlineLevel="3">
      <c r="A310" s="29"/>
      <c r="B310" s="28" t="s">
        <v>257</v>
      </c>
      <c r="C310" s="30">
        <v>172200</v>
      </c>
      <c r="D310" s="30">
        <f t="shared" ref="D310:E312" si="26">C310</f>
        <v>172200</v>
      </c>
      <c r="E310" s="30">
        <f t="shared" si="26"/>
        <v>172200</v>
      </c>
      <c r="H310" s="41">
        <f t="shared" si="21"/>
        <v>172200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43100</v>
      </c>
      <c r="D312" s="30">
        <f t="shared" si="26"/>
        <v>43100</v>
      </c>
      <c r="E312" s="30">
        <f t="shared" si="26"/>
        <v>43100</v>
      </c>
      <c r="H312" s="41">
        <f t="shared" si="21"/>
        <v>43100</v>
      </c>
    </row>
    <row r="313" spans="1:8" outlineLevel="2">
      <c r="A313" s="6">
        <v>1101</v>
      </c>
      <c r="B313" s="4" t="s">
        <v>112</v>
      </c>
      <c r="C313" s="5">
        <v>300000</v>
      </c>
      <c r="D313" s="5">
        <f>C313</f>
        <v>300000</v>
      </c>
      <c r="E313" s="5">
        <f>D313</f>
        <v>300000</v>
      </c>
      <c r="H313" s="41">
        <f t="shared" si="21"/>
        <v>300000</v>
      </c>
    </row>
    <row r="314" spans="1:8" outlineLevel="1">
      <c r="A314" s="155" t="s">
        <v>601</v>
      </c>
      <c r="B314" s="156"/>
      <c r="C314" s="32">
        <f>C315+C325+C331+C336+C337+C338+C328</f>
        <v>18000</v>
      </c>
      <c r="D314" s="32">
        <f>D315+D325+D331+D336+D337+D338+D328</f>
        <v>18000</v>
      </c>
      <c r="E314" s="32">
        <f>E315+E325+E331+E336+E337+E338+E328</f>
        <v>18000</v>
      </c>
      <c r="H314" s="41">
        <f t="shared" si="21"/>
        <v>18000</v>
      </c>
    </row>
    <row r="315" spans="1:8" outlineLevel="2">
      <c r="A315" s="6">
        <v>1102</v>
      </c>
      <c r="B315" s="4" t="s">
        <v>65</v>
      </c>
      <c r="C315" s="5">
        <f>SUM(C316:C324)</f>
        <v>8200</v>
      </c>
      <c r="D315" s="5">
        <f>SUM(D316:D324)</f>
        <v>8200</v>
      </c>
      <c r="E315" s="5">
        <f>SUM(E316:E324)</f>
        <v>8200</v>
      </c>
      <c r="H315" s="41">
        <f t="shared" si="21"/>
        <v>8200</v>
      </c>
    </row>
    <row r="316" spans="1:8" outlineLevel="3">
      <c r="A316" s="29"/>
      <c r="B316" s="28" t="s">
        <v>260</v>
      </c>
      <c r="C316" s="30">
        <v>3200</v>
      </c>
      <c r="D316" s="30">
        <f>C316</f>
        <v>3200</v>
      </c>
      <c r="E316" s="30">
        <f>D316</f>
        <v>3200</v>
      </c>
      <c r="H316" s="41">
        <f t="shared" si="21"/>
        <v>3200</v>
      </c>
    </row>
    <row r="317" spans="1:8" outlineLevel="3">
      <c r="A317" s="29"/>
      <c r="B317" s="28" t="s">
        <v>218</v>
      </c>
      <c r="C317" s="30">
        <v>300</v>
      </c>
      <c r="D317" s="30">
        <f t="shared" ref="D317:E324" si="27">C317</f>
        <v>300</v>
      </c>
      <c r="E317" s="30">
        <f t="shared" si="27"/>
        <v>300</v>
      </c>
      <c r="H317" s="41">
        <f t="shared" si="21"/>
        <v>300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>
        <v>200</v>
      </c>
      <c r="D319" s="30">
        <f t="shared" si="27"/>
        <v>200</v>
      </c>
      <c r="E319" s="30">
        <f t="shared" si="27"/>
        <v>200</v>
      </c>
      <c r="H319" s="41">
        <f t="shared" si="21"/>
        <v>200</v>
      </c>
    </row>
    <row r="320" spans="1:8" outlineLevel="3">
      <c r="A320" s="29"/>
      <c r="B320" s="28" t="s">
        <v>262</v>
      </c>
      <c r="C320" s="30">
        <v>100</v>
      </c>
      <c r="D320" s="30">
        <f t="shared" si="27"/>
        <v>100</v>
      </c>
      <c r="E320" s="30">
        <f t="shared" si="27"/>
        <v>100</v>
      </c>
      <c r="H320" s="41">
        <f t="shared" si="21"/>
        <v>100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>
        <v>4000</v>
      </c>
      <c r="D323" s="30">
        <f t="shared" si="27"/>
        <v>4000</v>
      </c>
      <c r="E323" s="30">
        <f t="shared" si="27"/>
        <v>4000</v>
      </c>
      <c r="H323" s="41">
        <f t="shared" si="28"/>
        <v>4000</v>
      </c>
    </row>
    <row r="324" spans="1:8" outlineLevel="3">
      <c r="A324" s="29"/>
      <c r="B324" s="28" t="s">
        <v>239</v>
      </c>
      <c r="C324" s="30">
        <v>400</v>
      </c>
      <c r="D324" s="30">
        <f t="shared" si="27"/>
        <v>400</v>
      </c>
      <c r="E324" s="30">
        <f t="shared" si="27"/>
        <v>400</v>
      </c>
      <c r="H324" s="41">
        <f t="shared" si="28"/>
        <v>400</v>
      </c>
    </row>
    <row r="325" spans="1:8" outlineLevel="2">
      <c r="A325" s="6">
        <v>1102</v>
      </c>
      <c r="B325" s="4" t="s">
        <v>263</v>
      </c>
      <c r="C325" s="5">
        <f>SUM(C326:C327)</f>
        <v>3900</v>
      </c>
      <c r="D325" s="5">
        <f>SUM(D326:D327)</f>
        <v>3900</v>
      </c>
      <c r="E325" s="5">
        <f>SUM(E326:E327)</f>
        <v>3900</v>
      </c>
      <c r="H325" s="41">
        <f t="shared" si="28"/>
        <v>3900</v>
      </c>
    </row>
    <row r="326" spans="1:8" outlineLevel="3">
      <c r="A326" s="29"/>
      <c r="B326" s="28" t="s">
        <v>264</v>
      </c>
      <c r="C326" s="30">
        <v>3900</v>
      </c>
      <c r="D326" s="30">
        <f>C326</f>
        <v>3900</v>
      </c>
      <c r="E326" s="30">
        <f>D326</f>
        <v>3900</v>
      </c>
      <c r="H326" s="41">
        <f t="shared" si="28"/>
        <v>3900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700</v>
      </c>
      <c r="D328" s="5">
        <f>SUM(D329:D330)</f>
        <v>700</v>
      </c>
      <c r="E328" s="5">
        <f>SUM(E329:E330)</f>
        <v>700</v>
      </c>
      <c r="H328" s="41">
        <f t="shared" si="28"/>
        <v>700</v>
      </c>
    </row>
    <row r="329" spans="1:8" outlineLevel="3">
      <c r="A329" s="29"/>
      <c r="B329" s="28" t="s">
        <v>254</v>
      </c>
      <c r="C329" s="30">
        <v>500</v>
      </c>
      <c r="D329" s="30">
        <f>C329</f>
        <v>500</v>
      </c>
      <c r="E329" s="30">
        <f>D329</f>
        <v>500</v>
      </c>
      <c r="H329" s="41">
        <f t="shared" si="28"/>
        <v>500</v>
      </c>
    </row>
    <row r="330" spans="1:8" outlineLevel="3">
      <c r="A330" s="29"/>
      <c r="B330" s="28" t="s">
        <v>255</v>
      </c>
      <c r="C330" s="30">
        <v>200</v>
      </c>
      <c r="D330" s="30">
        <f>C330</f>
        <v>200</v>
      </c>
      <c r="E330" s="30">
        <f>D330</f>
        <v>200</v>
      </c>
      <c r="H330" s="41">
        <f t="shared" si="28"/>
        <v>200</v>
      </c>
    </row>
    <row r="331" spans="1:8" outlineLevel="2">
      <c r="A331" s="6">
        <v>1102</v>
      </c>
      <c r="B331" s="4" t="s">
        <v>39</v>
      </c>
      <c r="C331" s="5">
        <f>SUM(C332:C335)</f>
        <v>3500</v>
      </c>
      <c r="D331" s="5">
        <f>SUM(D332:D335)</f>
        <v>3500</v>
      </c>
      <c r="E331" s="5">
        <f>SUM(E332:E335)</f>
        <v>3500</v>
      </c>
      <c r="H331" s="41">
        <f t="shared" si="28"/>
        <v>3500</v>
      </c>
    </row>
    <row r="332" spans="1:8" outlineLevel="3">
      <c r="A332" s="29"/>
      <c r="B332" s="28" t="s">
        <v>256</v>
      </c>
      <c r="C332" s="30">
        <v>2300</v>
      </c>
      <c r="D332" s="30">
        <f>C332</f>
        <v>2300</v>
      </c>
      <c r="E332" s="30">
        <f>D332</f>
        <v>2300</v>
      </c>
      <c r="H332" s="41">
        <f t="shared" si="28"/>
        <v>2300</v>
      </c>
    </row>
    <row r="333" spans="1:8" outlineLevel="3">
      <c r="A333" s="29"/>
      <c r="B333" s="28" t="s">
        <v>257</v>
      </c>
      <c r="C333" s="30">
        <v>800</v>
      </c>
      <c r="D333" s="30">
        <f t="shared" ref="D333:E335" si="29">C333</f>
        <v>800</v>
      </c>
      <c r="E333" s="30">
        <f t="shared" si="29"/>
        <v>800</v>
      </c>
      <c r="H333" s="41">
        <f t="shared" si="28"/>
        <v>800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400</v>
      </c>
      <c r="D335" s="30">
        <f t="shared" si="29"/>
        <v>400</v>
      </c>
      <c r="E335" s="30">
        <f t="shared" si="29"/>
        <v>400</v>
      </c>
      <c r="H335" s="41">
        <f t="shared" si="28"/>
        <v>400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1700</v>
      </c>
      <c r="D338" s="5">
        <f t="shared" si="30"/>
        <v>1700</v>
      </c>
      <c r="E338" s="5">
        <f t="shared" si="30"/>
        <v>1700</v>
      </c>
      <c r="H338" s="41">
        <f t="shared" si="28"/>
        <v>1700</v>
      </c>
    </row>
    <row r="339" spans="1:10">
      <c r="A339" s="157" t="s">
        <v>270</v>
      </c>
      <c r="B339" s="158"/>
      <c r="C339" s="33">
        <f>C340+C444+C482</f>
        <v>4209000</v>
      </c>
      <c r="D339" s="33">
        <f>D340+D444+D482</f>
        <v>4209000</v>
      </c>
      <c r="E339" s="33">
        <f>E340+E444+E482</f>
        <v>4209000</v>
      </c>
      <c r="G339" s="39" t="s">
        <v>591</v>
      </c>
      <c r="H339" s="41">
        <f t="shared" si="28"/>
        <v>4209000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2326000</v>
      </c>
      <c r="D340" s="32">
        <f>D341+D342+D343+D344+D347+D348+D353+D356+D357+D362+D367+BH290668+D371+D372+D373+D376+D377+D378+D382+D388+D391+D392+D395+D398+D399+D404+D407+D408+D409+D412+D415+D416+D419+D420+D421+D422+D429+D443</f>
        <v>2326000</v>
      </c>
      <c r="E340" s="32">
        <f>E341+E342+E343+E344+E347+E348+E353+E356+E357+E362+E367+BI290668+E371+E372+E373+E376+E377+E378+E382+E388+E391+E392+E395+E398+E399+E404+E407+E408+E409+E412+E415+E416+E419+E420+E421+E422+E429+E443</f>
        <v>2326000</v>
      </c>
      <c r="H340" s="41">
        <f t="shared" si="28"/>
        <v>2326000</v>
      </c>
    </row>
    <row r="341" spans="1:10" outlineLevel="2">
      <c r="A341" s="6">
        <v>2201</v>
      </c>
      <c r="B341" s="34" t="s">
        <v>272</v>
      </c>
      <c r="C341" s="5">
        <v>44000</v>
      </c>
      <c r="D341" s="5">
        <f>C341</f>
        <v>44000</v>
      </c>
      <c r="E341" s="5">
        <f>D341</f>
        <v>44000</v>
      </c>
      <c r="H341" s="41">
        <f t="shared" si="28"/>
        <v>44000</v>
      </c>
    </row>
    <row r="342" spans="1:10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outlineLevel="2">
      <c r="A343" s="6">
        <v>2201</v>
      </c>
      <c r="B343" s="4" t="s">
        <v>41</v>
      </c>
      <c r="C343" s="5">
        <v>650000</v>
      </c>
      <c r="D343" s="5">
        <f t="shared" si="31"/>
        <v>650000</v>
      </c>
      <c r="E343" s="5">
        <f t="shared" si="31"/>
        <v>650000</v>
      </c>
      <c r="H343" s="41">
        <f t="shared" si="28"/>
        <v>650000</v>
      </c>
    </row>
    <row r="344" spans="1:10" outlineLevel="2">
      <c r="A344" s="6">
        <v>2201</v>
      </c>
      <c r="B344" s="4" t="s">
        <v>273</v>
      </c>
      <c r="C344" s="5">
        <f>SUM(C345:C346)</f>
        <v>29000</v>
      </c>
      <c r="D344" s="5">
        <f>SUM(D345:D346)</f>
        <v>29000</v>
      </c>
      <c r="E344" s="5">
        <f>SUM(E345:E346)</f>
        <v>29000</v>
      </c>
      <c r="H344" s="41">
        <f t="shared" si="28"/>
        <v>29000</v>
      </c>
    </row>
    <row r="345" spans="1:10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outlineLevel="3">
      <c r="A346" s="29"/>
      <c r="B346" s="28" t="s">
        <v>275</v>
      </c>
      <c r="C346" s="30">
        <v>12000</v>
      </c>
      <c r="D346" s="30">
        <f t="shared" si="32"/>
        <v>12000</v>
      </c>
      <c r="E346" s="30">
        <f t="shared" si="32"/>
        <v>12000</v>
      </c>
      <c r="H346" s="41">
        <f t="shared" si="28"/>
        <v>12000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410000</v>
      </c>
      <c r="D348" s="5">
        <f>SUM(D349:D352)</f>
        <v>410000</v>
      </c>
      <c r="E348" s="5">
        <f>SUM(E349:E352)</f>
        <v>410000</v>
      </c>
      <c r="H348" s="41">
        <f t="shared" si="28"/>
        <v>410000</v>
      </c>
    </row>
    <row r="349" spans="1:10" outlineLevel="3">
      <c r="A349" s="29"/>
      <c r="B349" s="28" t="s">
        <v>278</v>
      </c>
      <c r="C349" s="30">
        <v>360000</v>
      </c>
      <c r="D349" s="30">
        <f>C349</f>
        <v>360000</v>
      </c>
      <c r="E349" s="30">
        <f>D349</f>
        <v>360000</v>
      </c>
      <c r="H349" s="41">
        <f t="shared" si="28"/>
        <v>360000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40000</v>
      </c>
      <c r="D351" s="30">
        <f t="shared" si="33"/>
        <v>40000</v>
      </c>
      <c r="E351" s="30">
        <f t="shared" si="33"/>
        <v>40000</v>
      </c>
      <c r="H351" s="41">
        <f t="shared" si="28"/>
        <v>40000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5500</v>
      </c>
      <c r="D353" s="5">
        <f>SUM(D354:D355)</f>
        <v>5500</v>
      </c>
      <c r="E353" s="5">
        <f>SUM(E354:E355)</f>
        <v>5500</v>
      </c>
      <c r="H353" s="41">
        <f t="shared" si="28"/>
        <v>5500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44000</v>
      </c>
      <c r="D357" s="5">
        <f>SUM(D358:D361)</f>
        <v>44000</v>
      </c>
      <c r="E357" s="5">
        <f>SUM(E358:E361)</f>
        <v>44000</v>
      </c>
      <c r="H357" s="41">
        <f t="shared" si="28"/>
        <v>44000</v>
      </c>
    </row>
    <row r="358" spans="1:8" outlineLevel="3">
      <c r="A358" s="29"/>
      <c r="B358" s="28" t="s">
        <v>286</v>
      </c>
      <c r="C358" s="30">
        <v>40000</v>
      </c>
      <c r="D358" s="30">
        <f>C358</f>
        <v>40000</v>
      </c>
      <c r="E358" s="30">
        <f>D358</f>
        <v>40000</v>
      </c>
      <c r="H358" s="41">
        <f t="shared" si="28"/>
        <v>40000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502000</v>
      </c>
      <c r="D362" s="5">
        <f>SUM(D363:D366)</f>
        <v>502000</v>
      </c>
      <c r="E362" s="5">
        <f>SUM(E363:E366)</f>
        <v>502000</v>
      </c>
      <c r="H362" s="41">
        <f t="shared" si="28"/>
        <v>502000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450000</v>
      </c>
      <c r="D364" s="30">
        <f t="shared" ref="D364:E366" si="36">C364</f>
        <v>450000</v>
      </c>
      <c r="E364" s="30">
        <f t="shared" si="36"/>
        <v>450000</v>
      </c>
      <c r="H364" s="41">
        <f t="shared" si="28"/>
        <v>450000</v>
      </c>
    </row>
    <row r="365" spans="1:8" outlineLevel="3">
      <c r="A365" s="29"/>
      <c r="B365" s="28" t="s">
        <v>293</v>
      </c>
      <c r="C365" s="30">
        <v>20000</v>
      </c>
      <c r="D365" s="30">
        <f t="shared" si="36"/>
        <v>20000</v>
      </c>
      <c r="E365" s="30">
        <f t="shared" si="36"/>
        <v>20000</v>
      </c>
      <c r="H365" s="41">
        <f t="shared" si="28"/>
        <v>20000</v>
      </c>
    </row>
    <row r="366" spans="1:8" outlineLevel="3">
      <c r="A366" s="29"/>
      <c r="B366" s="28" t="s">
        <v>294</v>
      </c>
      <c r="C366" s="30">
        <v>12000</v>
      </c>
      <c r="D366" s="30">
        <f t="shared" si="36"/>
        <v>12000</v>
      </c>
      <c r="E366" s="30">
        <f t="shared" si="36"/>
        <v>12000</v>
      </c>
      <c r="H366" s="41">
        <f t="shared" si="28"/>
        <v>12000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30000</v>
      </c>
      <c r="D371" s="5">
        <f t="shared" si="37"/>
        <v>30000</v>
      </c>
      <c r="E371" s="5">
        <f t="shared" si="37"/>
        <v>30000</v>
      </c>
      <c r="H371" s="41">
        <f t="shared" si="28"/>
        <v>30000</v>
      </c>
    </row>
    <row r="372" spans="1:8" outlineLevel="2">
      <c r="A372" s="6">
        <v>2201</v>
      </c>
      <c r="B372" s="4" t="s">
        <v>45</v>
      </c>
      <c r="C372" s="5">
        <v>30000</v>
      </c>
      <c r="D372" s="5">
        <f t="shared" si="37"/>
        <v>30000</v>
      </c>
      <c r="E372" s="5">
        <f t="shared" si="37"/>
        <v>30000</v>
      </c>
      <c r="H372" s="41">
        <f t="shared" si="28"/>
        <v>30000</v>
      </c>
    </row>
    <row r="373" spans="1:8" outlineLevel="2" collapsed="1">
      <c r="A373" s="6">
        <v>2201</v>
      </c>
      <c r="B373" s="4" t="s">
        <v>298</v>
      </c>
      <c r="C373" s="5">
        <f>SUM(C374:C375)</f>
        <v>10000</v>
      </c>
      <c r="D373" s="5">
        <f>SUM(D374:D375)</f>
        <v>10000</v>
      </c>
      <c r="E373" s="5">
        <f>SUM(E374:E375)</f>
        <v>10000</v>
      </c>
      <c r="H373" s="41">
        <f t="shared" si="28"/>
        <v>10000</v>
      </c>
    </row>
    <row r="374" spans="1:8" outlineLevel="3">
      <c r="A374" s="29"/>
      <c r="B374" s="28" t="s">
        <v>299</v>
      </c>
      <c r="C374" s="30">
        <v>10000</v>
      </c>
      <c r="D374" s="30">
        <f t="shared" ref="D374:E377" si="38">C374</f>
        <v>10000</v>
      </c>
      <c r="E374" s="30">
        <f t="shared" si="38"/>
        <v>10000</v>
      </c>
      <c r="H374" s="41">
        <f t="shared" si="28"/>
        <v>10000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6000</v>
      </c>
      <c r="D376" s="5">
        <f t="shared" si="38"/>
        <v>6000</v>
      </c>
      <c r="E376" s="5">
        <f t="shared" si="38"/>
        <v>6000</v>
      </c>
      <c r="H376" s="41">
        <f t="shared" si="28"/>
        <v>6000</v>
      </c>
    </row>
    <row r="377" spans="1:8" outlineLevel="2" collapsed="1">
      <c r="A377" s="6">
        <v>2201</v>
      </c>
      <c r="B377" s="4" t="s">
        <v>302</v>
      </c>
      <c r="C377" s="5">
        <v>26000</v>
      </c>
      <c r="D377" s="5">
        <f t="shared" si="38"/>
        <v>26000</v>
      </c>
      <c r="E377" s="5">
        <f t="shared" si="38"/>
        <v>26000</v>
      </c>
      <c r="H377" s="41">
        <f t="shared" si="28"/>
        <v>26000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17000</v>
      </c>
      <c r="D382" s="5">
        <f>SUM(D383:D387)</f>
        <v>17000</v>
      </c>
      <c r="E382" s="5">
        <f>SUM(E383:E387)</f>
        <v>17000</v>
      </c>
      <c r="H382" s="41">
        <f t="shared" si="28"/>
        <v>17000</v>
      </c>
    </row>
    <row r="383" spans="1:8" outlineLevel="3">
      <c r="A383" s="29"/>
      <c r="B383" s="28" t="s">
        <v>304</v>
      </c>
      <c r="C383" s="30">
        <v>8000</v>
      </c>
      <c r="D383" s="30">
        <f>C383</f>
        <v>8000</v>
      </c>
      <c r="E383" s="30">
        <f>D383</f>
        <v>8000</v>
      </c>
      <c r="H383" s="41">
        <f t="shared" si="28"/>
        <v>8000</v>
      </c>
    </row>
    <row r="384" spans="1:8" outlineLevel="3">
      <c r="A384" s="29"/>
      <c r="B384" s="28" t="s">
        <v>305</v>
      </c>
      <c r="C384" s="30">
        <v>5000</v>
      </c>
      <c r="D384" s="30">
        <f t="shared" ref="D384:E387" si="40">C384</f>
        <v>5000</v>
      </c>
      <c r="E384" s="30">
        <f t="shared" si="40"/>
        <v>5000</v>
      </c>
      <c r="H384" s="41">
        <f t="shared" si="28"/>
        <v>5000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25000</v>
      </c>
      <c r="D388" s="5">
        <f>SUM(D389:D390)</f>
        <v>25000</v>
      </c>
      <c r="E388" s="5">
        <f>SUM(E389:E390)</f>
        <v>25000</v>
      </c>
      <c r="H388" s="41">
        <f t="shared" si="41"/>
        <v>25000</v>
      </c>
    </row>
    <row r="389" spans="1:8" outlineLevel="3">
      <c r="A389" s="29"/>
      <c r="B389" s="28" t="s">
        <v>48</v>
      </c>
      <c r="C389" s="30">
        <v>20000</v>
      </c>
      <c r="D389" s="30">
        <f t="shared" ref="D389:E391" si="42">C389</f>
        <v>20000</v>
      </c>
      <c r="E389" s="30">
        <f t="shared" si="42"/>
        <v>20000</v>
      </c>
      <c r="H389" s="41">
        <f t="shared" si="41"/>
        <v>20000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10000</v>
      </c>
      <c r="D391" s="5">
        <f t="shared" si="42"/>
        <v>10000</v>
      </c>
      <c r="E391" s="5">
        <f t="shared" si="42"/>
        <v>10000</v>
      </c>
      <c r="H391" s="41">
        <f t="shared" si="41"/>
        <v>10000</v>
      </c>
    </row>
    <row r="392" spans="1:8" outlineLevel="2" collapsed="1">
      <c r="A392" s="6">
        <v>2201</v>
      </c>
      <c r="B392" s="4" t="s">
        <v>312</v>
      </c>
      <c r="C392" s="5">
        <f>SUM(C393:C394)</f>
        <v>120000</v>
      </c>
      <c r="D392" s="5">
        <f>SUM(D393:D394)</f>
        <v>120000</v>
      </c>
      <c r="E392" s="5">
        <f>SUM(E393:E394)</f>
        <v>120000</v>
      </c>
      <c r="H392" s="41">
        <f t="shared" si="41"/>
        <v>120000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120000</v>
      </c>
      <c r="D394" s="30">
        <f>C394</f>
        <v>120000</v>
      </c>
      <c r="E394" s="30">
        <f>D394</f>
        <v>120000</v>
      </c>
      <c r="H394" s="41">
        <f t="shared" si="41"/>
        <v>120000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10000</v>
      </c>
      <c r="D399" s="5">
        <f>SUM(D400:D403)</f>
        <v>10000</v>
      </c>
      <c r="E399" s="5">
        <f>SUM(E400:E403)</f>
        <v>10000</v>
      </c>
      <c r="H399" s="41">
        <f t="shared" si="41"/>
        <v>10000</v>
      </c>
    </row>
    <row r="400" spans="1:8" outlineLevel="3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  <c r="H400" s="41">
        <f t="shared" si="41"/>
        <v>3000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1000</v>
      </c>
      <c r="D402" s="30">
        <f t="shared" si="44"/>
        <v>1000</v>
      </c>
      <c r="E402" s="30">
        <f t="shared" si="44"/>
        <v>1000</v>
      </c>
      <c r="H402" s="41">
        <f t="shared" si="41"/>
        <v>1000</v>
      </c>
    </row>
    <row r="403" spans="1:8" outlineLevel="3">
      <c r="A403" s="29"/>
      <c r="B403" s="28" t="s">
        <v>321</v>
      </c>
      <c r="C403" s="30">
        <v>3000</v>
      </c>
      <c r="D403" s="30">
        <f t="shared" si="44"/>
        <v>3000</v>
      </c>
      <c r="E403" s="30">
        <f t="shared" si="44"/>
        <v>3000</v>
      </c>
      <c r="H403" s="41">
        <f t="shared" si="41"/>
        <v>3000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40000</v>
      </c>
      <c r="D409" s="5">
        <f>SUM(D410:D411)</f>
        <v>40000</v>
      </c>
      <c r="E409" s="5">
        <f>SUM(E410:E411)</f>
        <v>40000</v>
      </c>
      <c r="H409" s="41">
        <f t="shared" si="41"/>
        <v>40000</v>
      </c>
    </row>
    <row r="410" spans="1:8" outlineLevel="3" collapsed="1">
      <c r="A410" s="29"/>
      <c r="B410" s="28" t="s">
        <v>49</v>
      </c>
      <c r="C410" s="30">
        <v>30000</v>
      </c>
      <c r="D410" s="30">
        <f>C410</f>
        <v>30000</v>
      </c>
      <c r="E410" s="30">
        <f>D410</f>
        <v>30000</v>
      </c>
      <c r="H410" s="41">
        <f t="shared" si="41"/>
        <v>30000</v>
      </c>
    </row>
    <row r="411" spans="1:8" outlineLevel="3">
      <c r="A411" s="29"/>
      <c r="B411" s="28" t="s">
        <v>50</v>
      </c>
      <c r="C411" s="30">
        <v>10000</v>
      </c>
      <c r="D411" s="30">
        <f>C411</f>
        <v>10000</v>
      </c>
      <c r="E411" s="30">
        <f>D411</f>
        <v>10000</v>
      </c>
      <c r="H411" s="41">
        <f t="shared" si="41"/>
        <v>10000</v>
      </c>
    </row>
    <row r="412" spans="1:8" outlineLevel="2">
      <c r="A412" s="6">
        <v>2201</v>
      </c>
      <c r="B412" s="4" t="s">
        <v>117</v>
      </c>
      <c r="C412" s="5">
        <f>SUM(C413:C414)</f>
        <v>21000</v>
      </c>
      <c r="D412" s="5">
        <f>SUM(D413:D414)</f>
        <v>21000</v>
      </c>
      <c r="E412" s="5">
        <f>SUM(E413:E414)</f>
        <v>21000</v>
      </c>
      <c r="H412" s="41">
        <f t="shared" si="41"/>
        <v>21000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82000</v>
      </c>
      <c r="D415" s="5">
        <f t="shared" si="46"/>
        <v>82000</v>
      </c>
      <c r="E415" s="5">
        <f t="shared" si="46"/>
        <v>82000</v>
      </c>
      <c r="H415" s="41">
        <f t="shared" si="41"/>
        <v>82000</v>
      </c>
    </row>
    <row r="416" spans="1:8" outlineLevel="2" collapsed="1">
      <c r="A416" s="6">
        <v>2201</v>
      </c>
      <c r="B416" s="4" t="s">
        <v>332</v>
      </c>
      <c r="C416" s="5">
        <f>SUM(C417:C418)</f>
        <v>12000</v>
      </c>
      <c r="D416" s="5">
        <f>SUM(D417:D418)</f>
        <v>12000</v>
      </c>
      <c r="E416" s="5">
        <f>SUM(E417:E418)</f>
        <v>12000</v>
      </c>
      <c r="H416" s="41">
        <f t="shared" si="41"/>
        <v>12000</v>
      </c>
    </row>
    <row r="417" spans="1:8" outlineLevel="3" collapsed="1">
      <c r="A417" s="29"/>
      <c r="B417" s="28" t="s">
        <v>330</v>
      </c>
      <c r="C417" s="30">
        <v>12000</v>
      </c>
      <c r="D417" s="30">
        <f t="shared" ref="D417:E421" si="47">C417</f>
        <v>12000</v>
      </c>
      <c r="E417" s="30">
        <f t="shared" si="47"/>
        <v>12000</v>
      </c>
      <c r="H417" s="41">
        <f t="shared" si="41"/>
        <v>12000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8500</v>
      </c>
      <c r="D422" s="5">
        <f>SUM(D423:D428)</f>
        <v>8500</v>
      </c>
      <c r="E422" s="5">
        <f>SUM(E423:E428)</f>
        <v>8500</v>
      </c>
      <c r="H422" s="41">
        <f t="shared" si="41"/>
        <v>8500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5000</v>
      </c>
      <c r="D424" s="30">
        <f t="shared" ref="D424:E428" si="48">C424</f>
        <v>5000</v>
      </c>
      <c r="E424" s="30">
        <f t="shared" si="48"/>
        <v>5000</v>
      </c>
      <c r="H424" s="41">
        <f t="shared" si="41"/>
        <v>5000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1500</v>
      </c>
      <c r="D427" s="30">
        <f t="shared" si="48"/>
        <v>1500</v>
      </c>
      <c r="E427" s="30">
        <f t="shared" si="48"/>
        <v>1500</v>
      </c>
      <c r="H427" s="41">
        <f t="shared" si="41"/>
        <v>1500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100000</v>
      </c>
      <c r="D429" s="5">
        <f>SUM(D430:D442)</f>
        <v>100000</v>
      </c>
      <c r="E429" s="5">
        <f>SUM(E430:E442)</f>
        <v>100000</v>
      </c>
      <c r="H429" s="41">
        <f t="shared" si="41"/>
        <v>100000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67000</v>
      </c>
      <c r="D431" s="30">
        <f t="shared" ref="D431:E442" si="49">C431</f>
        <v>67000</v>
      </c>
      <c r="E431" s="30">
        <f t="shared" si="49"/>
        <v>67000</v>
      </c>
      <c r="H431" s="41">
        <f t="shared" si="41"/>
        <v>67000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15000</v>
      </c>
      <c r="D441" s="30">
        <f t="shared" si="49"/>
        <v>15000</v>
      </c>
      <c r="E441" s="30">
        <f t="shared" si="49"/>
        <v>15000</v>
      </c>
      <c r="H441" s="41">
        <f t="shared" si="41"/>
        <v>15000</v>
      </c>
    </row>
    <row r="442" spans="1:8" outlineLevel="3">
      <c r="A442" s="29"/>
      <c r="B442" s="28" t="s">
        <v>355</v>
      </c>
      <c r="C442" s="30">
        <v>18000</v>
      </c>
      <c r="D442" s="30">
        <f t="shared" si="49"/>
        <v>18000</v>
      </c>
      <c r="E442" s="30">
        <f t="shared" si="49"/>
        <v>18000</v>
      </c>
      <c r="H442" s="41">
        <f t="shared" si="41"/>
        <v>18000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1883000</v>
      </c>
      <c r="D444" s="32">
        <f>D445+D454+D455+D459+D462+D463+D468+D474+D477+D480+D481+D450</f>
        <v>1883000</v>
      </c>
      <c r="E444" s="32">
        <f>E445+E454+E455+E459+E462+E463+E468+E474+E477+E480+E481+E450</f>
        <v>1883000</v>
      </c>
      <c r="H444" s="41">
        <f t="shared" si="41"/>
        <v>1883000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286000</v>
      </c>
      <c r="D445" s="5">
        <f>SUM(D446:D449)</f>
        <v>286000</v>
      </c>
      <c r="E445" s="5">
        <f>SUM(E446:E449)</f>
        <v>286000</v>
      </c>
      <c r="H445" s="41">
        <f t="shared" si="41"/>
        <v>286000</v>
      </c>
    </row>
    <row r="446" spans="1:8" ht="15" customHeight="1" outlineLevel="3">
      <c r="A446" s="28"/>
      <c r="B446" s="28" t="s">
        <v>359</v>
      </c>
      <c r="C446" s="30">
        <v>40000</v>
      </c>
      <c r="D446" s="30">
        <f>C446</f>
        <v>40000</v>
      </c>
      <c r="E446" s="30">
        <f>D446</f>
        <v>40000</v>
      </c>
      <c r="H446" s="41">
        <f t="shared" si="41"/>
        <v>40000</v>
      </c>
    </row>
    <row r="447" spans="1:8" ht="15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customHeight="1" outlineLevel="3">
      <c r="A448" s="28"/>
      <c r="B448" s="28" t="s">
        <v>361</v>
      </c>
      <c r="C448" s="30">
        <v>100000</v>
      </c>
      <c r="D448" s="30">
        <f t="shared" si="50"/>
        <v>100000</v>
      </c>
      <c r="E448" s="30">
        <f t="shared" si="50"/>
        <v>100000</v>
      </c>
      <c r="H448" s="41">
        <f t="shared" si="41"/>
        <v>100000</v>
      </c>
    </row>
    <row r="449" spans="1:8" ht="15" customHeight="1" outlineLevel="3">
      <c r="A449" s="28"/>
      <c r="B449" s="28" t="s">
        <v>362</v>
      </c>
      <c r="C449" s="30">
        <v>140000</v>
      </c>
      <c r="D449" s="30">
        <f t="shared" si="50"/>
        <v>140000</v>
      </c>
      <c r="E449" s="30">
        <f t="shared" si="50"/>
        <v>140000</v>
      </c>
      <c r="H449" s="41">
        <f t="shared" si="41"/>
        <v>140000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1340000</v>
      </c>
      <c r="D450" s="5">
        <f>SUM(D451:D453)</f>
        <v>1340000</v>
      </c>
      <c r="E450" s="5">
        <f>SUM(E451:E453)</f>
        <v>1340000</v>
      </c>
      <c r="H450" s="41">
        <f t="shared" ref="H450:H513" si="51">C450</f>
        <v>1340000</v>
      </c>
    </row>
    <row r="451" spans="1:8" ht="15" customHeight="1" outlineLevel="3">
      <c r="A451" s="28"/>
      <c r="B451" s="28" t="s">
        <v>364</v>
      </c>
      <c r="C451" s="30">
        <v>1340000</v>
      </c>
      <c r="D451" s="30">
        <f>C451</f>
        <v>1340000</v>
      </c>
      <c r="E451" s="30">
        <f>D451</f>
        <v>1340000</v>
      </c>
      <c r="H451" s="41">
        <f t="shared" si="51"/>
        <v>1340000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outlineLevel="2">
      <c r="A455" s="6">
        <v>2202</v>
      </c>
      <c r="B455" s="4" t="s">
        <v>120</v>
      </c>
      <c r="C455" s="5">
        <f>SUM(C456:C458)</f>
        <v>55000</v>
      </c>
      <c r="D455" s="5">
        <f>SUM(D456:D458)</f>
        <v>55000</v>
      </c>
      <c r="E455" s="5">
        <f>SUM(E456:E458)</f>
        <v>55000</v>
      </c>
      <c r="H455" s="41">
        <f t="shared" si="51"/>
        <v>55000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23000</v>
      </c>
      <c r="D459" s="5">
        <f>SUM(D460:D461)</f>
        <v>23000</v>
      </c>
      <c r="E459" s="5">
        <f>SUM(E460:E461)</f>
        <v>23000</v>
      </c>
      <c r="H459" s="41">
        <f t="shared" si="51"/>
        <v>23000</v>
      </c>
    </row>
    <row r="460" spans="1:8" ht="15" customHeight="1" outlineLevel="3">
      <c r="A460" s="28"/>
      <c r="B460" s="28" t="s">
        <v>369</v>
      </c>
      <c r="C460" s="30">
        <v>20000</v>
      </c>
      <c r="D460" s="30">
        <f t="shared" ref="D460:E462" si="54">C460</f>
        <v>20000</v>
      </c>
      <c r="E460" s="30">
        <f t="shared" si="54"/>
        <v>20000</v>
      </c>
      <c r="H460" s="41">
        <f t="shared" si="51"/>
        <v>20000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105000</v>
      </c>
      <c r="D474" s="5">
        <f>SUM(D475:D476)</f>
        <v>105000</v>
      </c>
      <c r="E474" s="5">
        <f>SUM(E475:E476)</f>
        <v>105000</v>
      </c>
      <c r="H474" s="41">
        <f t="shared" si="51"/>
        <v>105000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75000</v>
      </c>
      <c r="D476" s="30">
        <f>C476</f>
        <v>75000</v>
      </c>
      <c r="E476" s="30">
        <f>D476</f>
        <v>75000</v>
      </c>
      <c r="H476" s="41">
        <f t="shared" si="51"/>
        <v>75000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928000</v>
      </c>
      <c r="D483" s="35">
        <f>D484+D504+D509+D522+D528+D538</f>
        <v>928000</v>
      </c>
      <c r="E483" s="35">
        <f>E484+E504+E509+E522+E528+E538</f>
        <v>928000</v>
      </c>
      <c r="G483" s="39" t="s">
        <v>592</v>
      </c>
      <c r="H483" s="41">
        <f t="shared" si="51"/>
        <v>928000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601000</v>
      </c>
      <c r="D484" s="32">
        <f>D485+D486+D490+D491+D494+D497+D500+D501+D502+D503</f>
        <v>601000</v>
      </c>
      <c r="E484" s="32">
        <f>E485+E486+E490+E491+E494+E497+E500+E501+E502+E503</f>
        <v>601000</v>
      </c>
      <c r="H484" s="41">
        <f t="shared" si="51"/>
        <v>601000</v>
      </c>
    </row>
    <row r="485" spans="1:10" outlineLevel="2">
      <c r="A485" s="6">
        <v>3302</v>
      </c>
      <c r="B485" s="4" t="s">
        <v>391</v>
      </c>
      <c r="C485" s="5">
        <v>470000</v>
      </c>
      <c r="D485" s="5">
        <f>C485</f>
        <v>470000</v>
      </c>
      <c r="E485" s="5">
        <f>D485</f>
        <v>470000</v>
      </c>
      <c r="H485" s="41">
        <f t="shared" si="51"/>
        <v>470000</v>
      </c>
    </row>
    <row r="486" spans="1:10" outlineLevel="2">
      <c r="A486" s="6">
        <v>3302</v>
      </c>
      <c r="B486" s="4" t="s">
        <v>392</v>
      </c>
      <c r="C486" s="5">
        <f>SUM(C487:C489)</f>
        <v>23500</v>
      </c>
      <c r="D486" s="5">
        <f>SUM(D487:D489)</f>
        <v>23500</v>
      </c>
      <c r="E486" s="5">
        <f>SUM(E487:E489)</f>
        <v>23500</v>
      </c>
      <c r="H486" s="41">
        <f t="shared" si="51"/>
        <v>23500</v>
      </c>
    </row>
    <row r="487" spans="1:10" ht="15" customHeight="1" outlineLevel="3">
      <c r="A487" s="28"/>
      <c r="B487" s="28" t="s">
        <v>393</v>
      </c>
      <c r="C487" s="30">
        <v>8500</v>
      </c>
      <c r="D487" s="30">
        <f>C487</f>
        <v>8500</v>
      </c>
      <c r="E487" s="30">
        <f>D487</f>
        <v>8500</v>
      </c>
      <c r="H487" s="41">
        <f t="shared" si="51"/>
        <v>8500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30000</v>
      </c>
      <c r="D494" s="5">
        <f>SUM(D495:D496)</f>
        <v>30000</v>
      </c>
      <c r="E494" s="5">
        <f>SUM(E495:E496)</f>
        <v>30000</v>
      </c>
      <c r="H494" s="41">
        <f t="shared" si="51"/>
        <v>30000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25000</v>
      </c>
      <c r="D497" s="5">
        <f>SUM(D498:D499)</f>
        <v>25000</v>
      </c>
      <c r="E497" s="5">
        <f>SUM(E498:E499)</f>
        <v>25000</v>
      </c>
      <c r="H497" s="41">
        <f t="shared" si="51"/>
        <v>25000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15000</v>
      </c>
      <c r="D499" s="30">
        <f t="shared" si="59"/>
        <v>15000</v>
      </c>
      <c r="E499" s="30">
        <f t="shared" si="59"/>
        <v>15000</v>
      </c>
      <c r="H499" s="41">
        <f t="shared" si="51"/>
        <v>15000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>
      <c r="A504" s="155" t="s">
        <v>410</v>
      </c>
      <c r="B504" s="156"/>
      <c r="C504" s="32">
        <f>SUM(C505:C508)</f>
        <v>37000</v>
      </c>
      <c r="D504" s="32">
        <f>SUM(D505:D508)</f>
        <v>37000</v>
      </c>
      <c r="E504" s="32">
        <f>SUM(E505:E508)</f>
        <v>37000</v>
      </c>
      <c r="H504" s="41">
        <f t="shared" si="51"/>
        <v>37000</v>
      </c>
    </row>
    <row r="505" spans="1:12" outlineLevel="2" collapsed="1">
      <c r="A505" s="6">
        <v>3303</v>
      </c>
      <c r="B505" s="4" t="s">
        <v>411</v>
      </c>
      <c r="C505" s="5">
        <v>12000</v>
      </c>
      <c r="D505" s="5">
        <f>C505</f>
        <v>12000</v>
      </c>
      <c r="E505" s="5">
        <f>D505</f>
        <v>12000</v>
      </c>
      <c r="H505" s="41">
        <f t="shared" si="51"/>
        <v>12000</v>
      </c>
    </row>
    <row r="506" spans="1:12" outlineLevel="2">
      <c r="A506" s="6">
        <v>3303</v>
      </c>
      <c r="B506" s="4" t="s">
        <v>412</v>
      </c>
      <c r="C506" s="5">
        <v>5000</v>
      </c>
      <c r="D506" s="5">
        <f t="shared" ref="D506:E508" si="60">C506</f>
        <v>5000</v>
      </c>
      <c r="E506" s="5">
        <f t="shared" si="60"/>
        <v>5000</v>
      </c>
      <c r="H506" s="41">
        <f t="shared" si="51"/>
        <v>5000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10000</v>
      </c>
      <c r="D508" s="5">
        <f t="shared" si="60"/>
        <v>10000</v>
      </c>
      <c r="E508" s="5">
        <f t="shared" si="60"/>
        <v>10000</v>
      </c>
      <c r="H508" s="41">
        <f t="shared" si="51"/>
        <v>10000</v>
      </c>
    </row>
    <row r="509" spans="1:12" outlineLevel="1">
      <c r="A509" s="155" t="s">
        <v>414</v>
      </c>
      <c r="B509" s="156"/>
      <c r="C509" s="32">
        <f>C510+C511+C512+C513+C517+C518+C519+C520+C521</f>
        <v>240000</v>
      </c>
      <c r="D509" s="32">
        <f>D510+D511+D512+D513+D517+D518+D519+D520+D521</f>
        <v>240000</v>
      </c>
      <c r="E509" s="32">
        <f>E510+E511+E512+E513+E517+E518+E519+E520+E521</f>
        <v>240000</v>
      </c>
      <c r="F509" s="51"/>
      <c r="H509" s="41">
        <f t="shared" si="51"/>
        <v>240000</v>
      </c>
      <c r="L509" s="51"/>
    </row>
    <row r="510" spans="1:12" outlineLevel="2" collapsed="1">
      <c r="A510" s="6">
        <v>3305</v>
      </c>
      <c r="B510" s="4" t="s">
        <v>415</v>
      </c>
      <c r="C510" s="5">
        <v>5000</v>
      </c>
      <c r="D510" s="5">
        <f>C510</f>
        <v>5000</v>
      </c>
      <c r="E510" s="5">
        <f>D510</f>
        <v>5000</v>
      </c>
      <c r="H510" s="41">
        <f t="shared" si="51"/>
        <v>5000</v>
      </c>
    </row>
    <row r="511" spans="1:12" outlineLevel="2">
      <c r="A511" s="6">
        <v>3305</v>
      </c>
      <c r="B511" s="4" t="s">
        <v>416</v>
      </c>
      <c r="C511" s="5">
        <v>5000</v>
      </c>
      <c r="D511" s="5">
        <f t="shared" ref="D511:E512" si="61">C511</f>
        <v>5000</v>
      </c>
      <c r="E511" s="5">
        <f t="shared" si="61"/>
        <v>5000</v>
      </c>
      <c r="H511" s="41">
        <f t="shared" si="51"/>
        <v>5000</v>
      </c>
    </row>
    <row r="512" spans="1:12" outlineLevel="2">
      <c r="A512" s="6">
        <v>3305</v>
      </c>
      <c r="B512" s="4" t="s">
        <v>417</v>
      </c>
      <c r="C512" s="5">
        <v>5000</v>
      </c>
      <c r="D512" s="5">
        <f t="shared" si="61"/>
        <v>5000</v>
      </c>
      <c r="E512" s="5">
        <f t="shared" si="61"/>
        <v>5000</v>
      </c>
      <c r="H512" s="41">
        <f t="shared" si="51"/>
        <v>5000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30000</v>
      </c>
      <c r="D517" s="5">
        <f t="shared" si="62"/>
        <v>30000</v>
      </c>
      <c r="E517" s="5">
        <f t="shared" si="62"/>
        <v>30000</v>
      </c>
      <c r="H517" s="41">
        <f t="shared" si="63"/>
        <v>30000</v>
      </c>
    </row>
    <row r="518" spans="1:8" outlineLevel="2">
      <c r="A518" s="6">
        <v>3305</v>
      </c>
      <c r="B518" s="4" t="s">
        <v>423</v>
      </c>
      <c r="C518" s="5">
        <v>10000</v>
      </c>
      <c r="D518" s="5">
        <f t="shared" si="62"/>
        <v>10000</v>
      </c>
      <c r="E518" s="5">
        <f t="shared" si="62"/>
        <v>10000</v>
      </c>
      <c r="H518" s="41">
        <f t="shared" si="63"/>
        <v>10000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160000</v>
      </c>
      <c r="D521" s="5">
        <f t="shared" si="62"/>
        <v>160000</v>
      </c>
      <c r="E521" s="5">
        <f t="shared" si="62"/>
        <v>160000</v>
      </c>
      <c r="H521" s="41">
        <f t="shared" si="63"/>
        <v>160000</v>
      </c>
    </row>
    <row r="522" spans="1:8" outlineLevel="1">
      <c r="A522" s="155" t="s">
        <v>426</v>
      </c>
      <c r="B522" s="156"/>
      <c r="C522" s="32">
        <f>SUM(C523:C527)</f>
        <v>13000</v>
      </c>
      <c r="D522" s="32">
        <f>SUM(D523:D527)</f>
        <v>13000</v>
      </c>
      <c r="E522" s="32">
        <f>SUM(E523:E527)</f>
        <v>13000</v>
      </c>
      <c r="H522" s="41">
        <f t="shared" si="63"/>
        <v>13000</v>
      </c>
    </row>
    <row r="523" spans="1:8" outlineLevel="2" collapsed="1">
      <c r="A523" s="6">
        <v>3306</v>
      </c>
      <c r="B523" s="4" t="s">
        <v>427</v>
      </c>
      <c r="C523" s="5">
        <v>5000</v>
      </c>
      <c r="D523" s="5">
        <f>C523</f>
        <v>5000</v>
      </c>
      <c r="E523" s="5">
        <f>D523</f>
        <v>5000</v>
      </c>
      <c r="H523" s="41">
        <f t="shared" si="63"/>
        <v>5000</v>
      </c>
    </row>
    <row r="524" spans="1:8" outlineLevel="2">
      <c r="A524" s="6">
        <v>3306</v>
      </c>
      <c r="B524" s="4" t="s">
        <v>428</v>
      </c>
      <c r="C524" s="5">
        <v>1000</v>
      </c>
      <c r="D524" s="5">
        <f t="shared" ref="D524:E527" si="64">C524</f>
        <v>1000</v>
      </c>
      <c r="E524" s="5">
        <f t="shared" si="64"/>
        <v>1000</v>
      </c>
      <c r="H524" s="41">
        <f t="shared" si="63"/>
        <v>1000</v>
      </c>
    </row>
    <row r="525" spans="1:8" outlineLevel="2">
      <c r="A525" s="6">
        <v>3306</v>
      </c>
      <c r="B525" s="4" t="s">
        <v>429</v>
      </c>
      <c r="C525" s="5">
        <v>1000</v>
      </c>
      <c r="D525" s="5">
        <f t="shared" si="64"/>
        <v>1000</v>
      </c>
      <c r="E525" s="5">
        <f t="shared" si="64"/>
        <v>1000</v>
      </c>
      <c r="H525" s="41">
        <f t="shared" si="63"/>
        <v>1000</v>
      </c>
    </row>
    <row r="526" spans="1:8" outlineLevel="2">
      <c r="A526" s="6">
        <v>3306</v>
      </c>
      <c r="B526" s="4" t="s">
        <v>430</v>
      </c>
      <c r="C526" s="5">
        <v>1000</v>
      </c>
      <c r="D526" s="5">
        <f t="shared" si="64"/>
        <v>1000</v>
      </c>
      <c r="E526" s="5">
        <f t="shared" si="64"/>
        <v>1000</v>
      </c>
      <c r="H526" s="41">
        <f t="shared" si="63"/>
        <v>1000</v>
      </c>
    </row>
    <row r="527" spans="1:8" outlineLevel="2">
      <c r="A527" s="6">
        <v>3306</v>
      </c>
      <c r="B527" s="4" t="s">
        <v>431</v>
      </c>
      <c r="C527" s="5">
        <v>5000</v>
      </c>
      <c r="D527" s="5">
        <f t="shared" si="64"/>
        <v>5000</v>
      </c>
      <c r="E527" s="5">
        <f t="shared" si="64"/>
        <v>5000</v>
      </c>
      <c r="H527" s="41">
        <f t="shared" si="63"/>
        <v>5000</v>
      </c>
    </row>
    <row r="528" spans="1:8" outlineLevel="1">
      <c r="A528" s="155" t="s">
        <v>432</v>
      </c>
      <c r="B528" s="156"/>
      <c r="C528" s="32">
        <f>C529+C531+C537</f>
        <v>8000</v>
      </c>
      <c r="D528" s="32">
        <f>D529+D531+D537</f>
        <v>8000</v>
      </c>
      <c r="E528" s="32">
        <f>E529+E531+E537</f>
        <v>8000</v>
      </c>
      <c r="H528" s="41">
        <f t="shared" si="63"/>
        <v>8000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3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3"/>
        <v>2000</v>
      </c>
    </row>
    <row r="531" spans="1:8" outlineLevel="2">
      <c r="A531" s="6">
        <v>3307</v>
      </c>
      <c r="B531" s="4" t="s">
        <v>418</v>
      </c>
      <c r="C531" s="5">
        <f>SUM(C532:C536)</f>
        <v>5000</v>
      </c>
      <c r="D531" s="5">
        <f>SUM(D532:D536)</f>
        <v>5000</v>
      </c>
      <c r="E531" s="5">
        <f>SUM(E532:E536)</f>
        <v>5000</v>
      </c>
      <c r="H531" s="41">
        <f t="shared" si="63"/>
        <v>5000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1000</v>
      </c>
      <c r="D533" s="30">
        <f t="shared" ref="D533:E536" si="65">C533</f>
        <v>1000</v>
      </c>
      <c r="E533" s="30">
        <f t="shared" si="65"/>
        <v>1000</v>
      </c>
      <c r="H533" s="41">
        <f t="shared" si="63"/>
        <v>1000</v>
      </c>
    </row>
    <row r="534" spans="1:8" ht="15" customHeight="1" outlineLevel="3">
      <c r="A534" s="29"/>
      <c r="B534" s="28" t="s">
        <v>437</v>
      </c>
      <c r="C534" s="30">
        <v>1000</v>
      </c>
      <c r="D534" s="30">
        <f t="shared" si="65"/>
        <v>1000</v>
      </c>
      <c r="E534" s="30">
        <f t="shared" si="65"/>
        <v>1000</v>
      </c>
      <c r="H534" s="41">
        <f t="shared" si="63"/>
        <v>1000</v>
      </c>
    </row>
    <row r="535" spans="1:8" ht="15" customHeight="1" outlineLevel="3">
      <c r="A535" s="29"/>
      <c r="B535" s="28" t="s">
        <v>438</v>
      </c>
      <c r="C535" s="30">
        <v>1000</v>
      </c>
      <c r="D535" s="30">
        <f t="shared" si="65"/>
        <v>1000</v>
      </c>
      <c r="E535" s="30">
        <f t="shared" si="65"/>
        <v>1000</v>
      </c>
      <c r="H535" s="41">
        <f t="shared" si="63"/>
        <v>1000</v>
      </c>
    </row>
    <row r="536" spans="1:8" ht="15" customHeight="1" outlineLevel="3">
      <c r="A536" s="29"/>
      <c r="B536" s="28" t="s">
        <v>439</v>
      </c>
      <c r="C536" s="30">
        <v>1000</v>
      </c>
      <c r="D536" s="30">
        <f t="shared" si="65"/>
        <v>1000</v>
      </c>
      <c r="E536" s="30">
        <f t="shared" si="65"/>
        <v>1000</v>
      </c>
      <c r="H536" s="41">
        <f t="shared" si="63"/>
        <v>1000</v>
      </c>
    </row>
    <row r="537" spans="1:8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63"/>
        <v>1000</v>
      </c>
    </row>
    <row r="538" spans="1:8" outlineLevel="1">
      <c r="A538" s="155" t="s">
        <v>441</v>
      </c>
      <c r="B538" s="156"/>
      <c r="C538" s="32">
        <f>SUM(C539:C544)</f>
        <v>29000</v>
      </c>
      <c r="D538" s="32">
        <f>SUM(D539:D544)</f>
        <v>29000</v>
      </c>
      <c r="E538" s="32">
        <f>SUM(E539:E544)</f>
        <v>29000</v>
      </c>
      <c r="H538" s="41">
        <f t="shared" si="63"/>
        <v>29000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5000</v>
      </c>
      <c r="D541" s="5">
        <f t="shared" si="66"/>
        <v>5000</v>
      </c>
      <c r="E541" s="5">
        <f t="shared" si="66"/>
        <v>5000</v>
      </c>
      <c r="H541" s="41">
        <f t="shared" si="63"/>
        <v>5000</v>
      </c>
    </row>
    <row r="542" spans="1:8" outlineLevel="2" collapsed="1">
      <c r="A542" s="6">
        <v>3310</v>
      </c>
      <c r="B542" s="4" t="s">
        <v>445</v>
      </c>
      <c r="C542" s="5">
        <v>10000</v>
      </c>
      <c r="D542" s="5">
        <f t="shared" si="66"/>
        <v>10000</v>
      </c>
      <c r="E542" s="5">
        <f t="shared" si="66"/>
        <v>10000</v>
      </c>
      <c r="H542" s="41">
        <f t="shared" si="63"/>
        <v>10000</v>
      </c>
    </row>
    <row r="543" spans="1:8" outlineLevel="2" collapsed="1">
      <c r="A543" s="6">
        <v>3310</v>
      </c>
      <c r="B543" s="4" t="s">
        <v>442</v>
      </c>
      <c r="C543" s="5">
        <v>5000</v>
      </c>
      <c r="D543" s="5">
        <f t="shared" si="66"/>
        <v>5000</v>
      </c>
      <c r="E543" s="5">
        <f t="shared" si="66"/>
        <v>5000</v>
      </c>
      <c r="H543" s="41">
        <f t="shared" si="63"/>
        <v>5000</v>
      </c>
    </row>
    <row r="544" spans="1:8" outlineLevel="2" collapsed="1">
      <c r="A544" s="6">
        <v>3310</v>
      </c>
      <c r="B544" s="4" t="s">
        <v>446</v>
      </c>
      <c r="C544" s="5">
        <f>SUM(C545:C546)</f>
        <v>4000</v>
      </c>
      <c r="D544" s="5">
        <f>SUM(D545:D546)</f>
        <v>4000</v>
      </c>
      <c r="E544" s="5">
        <f>SUM(E545:E546)</f>
        <v>4000</v>
      </c>
      <c r="H544" s="41">
        <f t="shared" si="63"/>
        <v>4000</v>
      </c>
    </row>
    <row r="545" spans="1:10" ht="15" customHeight="1" outlineLevel="2">
      <c r="A545" s="29"/>
      <c r="B545" s="28" t="s">
        <v>447</v>
      </c>
      <c r="C545" s="30">
        <v>2000</v>
      </c>
      <c r="D545" s="30">
        <f>C545</f>
        <v>2000</v>
      </c>
      <c r="E545" s="30">
        <f>D545</f>
        <v>2000</v>
      </c>
      <c r="H545" s="41">
        <f t="shared" si="63"/>
        <v>2000</v>
      </c>
    </row>
    <row r="546" spans="1:10" ht="15" customHeight="1" outlineLevel="2">
      <c r="A546" s="29"/>
      <c r="B546" s="28" t="s">
        <v>448</v>
      </c>
      <c r="C546" s="30">
        <v>2000</v>
      </c>
      <c r="D546" s="30">
        <f>C546</f>
        <v>2000</v>
      </c>
      <c r="E546" s="30">
        <f>D546</f>
        <v>2000</v>
      </c>
      <c r="H546" s="41">
        <f t="shared" si="63"/>
        <v>2000</v>
      </c>
    </row>
    <row r="547" spans="1:10" ht="15" customHeight="1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338000</v>
      </c>
      <c r="D550" s="36">
        <f>D551</f>
        <v>338000</v>
      </c>
      <c r="E550" s="36">
        <f>E551</f>
        <v>338000</v>
      </c>
      <c r="G550" s="39" t="s">
        <v>59</v>
      </c>
      <c r="H550" s="41">
        <f t="shared" si="63"/>
        <v>338000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338000</v>
      </c>
      <c r="D551" s="33">
        <f>D552+D556</f>
        <v>338000</v>
      </c>
      <c r="E551" s="33">
        <f>E552+E556</f>
        <v>338000</v>
      </c>
      <c r="G551" s="39" t="s">
        <v>594</v>
      </c>
      <c r="H551" s="41">
        <f t="shared" si="63"/>
        <v>338000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338000</v>
      </c>
      <c r="D552" s="32">
        <f>SUM(D553:D555)</f>
        <v>338000</v>
      </c>
      <c r="E552" s="32">
        <f>SUM(E553:E555)</f>
        <v>338000</v>
      </c>
      <c r="H552" s="41">
        <f t="shared" si="63"/>
        <v>338000</v>
      </c>
    </row>
    <row r="553" spans="1:10" outlineLevel="2" collapsed="1">
      <c r="A553" s="6">
        <v>5500</v>
      </c>
      <c r="B553" s="4" t="s">
        <v>458</v>
      </c>
      <c r="C553" s="5">
        <v>338000</v>
      </c>
      <c r="D553" s="5">
        <f t="shared" ref="D553:E555" si="67">C553</f>
        <v>338000</v>
      </c>
      <c r="E553" s="5">
        <f t="shared" si="67"/>
        <v>338000</v>
      </c>
      <c r="H553" s="41">
        <f t="shared" si="63"/>
        <v>338000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18959589</v>
      </c>
      <c r="D559" s="37">
        <f>D560+D716+D725</f>
        <v>18959589</v>
      </c>
      <c r="E559" s="37">
        <f>E560+E716+E725</f>
        <v>18959589</v>
      </c>
      <c r="G559" s="39" t="s">
        <v>62</v>
      </c>
      <c r="H559" s="41">
        <f t="shared" si="63"/>
        <v>18959589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17944100</v>
      </c>
      <c r="D560" s="36">
        <f>D561+D638+D642+D645</f>
        <v>17944100</v>
      </c>
      <c r="E560" s="36">
        <f>E561+E638+E642+E645</f>
        <v>17944100</v>
      </c>
      <c r="G560" s="39" t="s">
        <v>61</v>
      </c>
      <c r="H560" s="41">
        <f t="shared" si="63"/>
        <v>17944100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15081300</v>
      </c>
      <c r="D561" s="38">
        <f>D562+D567+D568+D569+D576+D577+D581+D584+D585+D586+D587+D592+D595+D599+D603+D610+D616+D628</f>
        <v>15081300</v>
      </c>
      <c r="E561" s="38">
        <f>E562+E567+E568+E569+E576+E577+E581+E584+E585+E586+E587+E592+E595+E599+E603+E610+E616+E628</f>
        <v>15081300</v>
      </c>
      <c r="G561" s="39" t="s">
        <v>595</v>
      </c>
      <c r="H561" s="41">
        <f t="shared" si="63"/>
        <v>15081300</v>
      </c>
      <c r="I561" s="42"/>
      <c r="J561" s="40" t="b">
        <f>AND(H561=I561)</f>
        <v>0</v>
      </c>
    </row>
    <row r="562" spans="1:10" outlineLevel="1">
      <c r="A562" s="155" t="s">
        <v>466</v>
      </c>
      <c r="B562" s="156"/>
      <c r="C562" s="32">
        <f>SUM(C563:C566)</f>
        <v>225200</v>
      </c>
      <c r="D562" s="32">
        <f>SUM(D563:D566)</f>
        <v>225200</v>
      </c>
      <c r="E562" s="32">
        <f>SUM(E563:E566)</f>
        <v>225200</v>
      </c>
      <c r="H562" s="41">
        <f t="shared" si="63"/>
        <v>225200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225200</v>
      </c>
      <c r="D566" s="5">
        <f t="shared" si="68"/>
        <v>225200</v>
      </c>
      <c r="E566" s="5">
        <f t="shared" si="68"/>
        <v>225200</v>
      </c>
      <c r="H566" s="41">
        <f t="shared" si="63"/>
        <v>225200</v>
      </c>
    </row>
    <row r="567" spans="1:10" outlineLevel="1">
      <c r="A567" s="155" t="s">
        <v>467</v>
      </c>
      <c r="B567" s="156"/>
      <c r="C567" s="31">
        <v>1200000</v>
      </c>
      <c r="D567" s="31">
        <f>C567</f>
        <v>1200000</v>
      </c>
      <c r="E567" s="31">
        <f>D567</f>
        <v>1200000</v>
      </c>
      <c r="H567" s="41">
        <f t="shared" si="63"/>
        <v>1200000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281100</v>
      </c>
      <c r="D569" s="32">
        <f>SUM(D570:D575)</f>
        <v>281100</v>
      </c>
      <c r="E569" s="32">
        <f>SUM(E570:E575)</f>
        <v>281100</v>
      </c>
      <c r="H569" s="41">
        <f t="shared" si="63"/>
        <v>281100</v>
      </c>
    </row>
    <row r="570" spans="1:10" outlineLevel="2">
      <c r="A570" s="7">
        <v>6603</v>
      </c>
      <c r="B570" s="4" t="s">
        <v>474</v>
      </c>
      <c r="C570" s="5">
        <v>40100</v>
      </c>
      <c r="D570" s="5">
        <f>C570</f>
        <v>40100</v>
      </c>
      <c r="E570" s="5">
        <f>D570</f>
        <v>40100</v>
      </c>
      <c r="H570" s="41">
        <f t="shared" si="63"/>
        <v>40100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50000</v>
      </c>
      <c r="D574" s="5">
        <f t="shared" si="69"/>
        <v>50000</v>
      </c>
      <c r="E574" s="5">
        <f t="shared" si="69"/>
        <v>50000</v>
      </c>
      <c r="H574" s="41">
        <f t="shared" si="63"/>
        <v>50000</v>
      </c>
    </row>
    <row r="575" spans="1:10" outlineLevel="2">
      <c r="A575" s="7">
        <v>6603</v>
      </c>
      <c r="B575" s="4" t="s">
        <v>479</v>
      </c>
      <c r="C575" s="5">
        <v>141000</v>
      </c>
      <c r="D575" s="5">
        <f t="shared" si="69"/>
        <v>141000</v>
      </c>
      <c r="E575" s="5">
        <f t="shared" si="69"/>
        <v>141000</v>
      </c>
      <c r="H575" s="41">
        <f t="shared" si="63"/>
        <v>141000</v>
      </c>
    </row>
    <row r="576" spans="1:10" outlineLevel="1">
      <c r="A576" s="155" t="s">
        <v>480</v>
      </c>
      <c r="B576" s="156"/>
      <c r="C576" s="32">
        <v>113900</v>
      </c>
      <c r="D576" s="32">
        <f>C576</f>
        <v>113900</v>
      </c>
      <c r="E576" s="32">
        <f>D576</f>
        <v>113900</v>
      </c>
      <c r="H576" s="41">
        <f t="shared" si="63"/>
        <v>113900</v>
      </c>
    </row>
    <row r="577" spans="1:8" outlineLevel="1">
      <c r="A577" s="155" t="s">
        <v>481</v>
      </c>
      <c r="B577" s="156"/>
      <c r="C577" s="32">
        <f>SUM(C578:C580)</f>
        <v>73000</v>
      </c>
      <c r="D577" s="32">
        <f>SUM(D578:D580)</f>
        <v>73000</v>
      </c>
      <c r="E577" s="32">
        <f>SUM(E578:E580)</f>
        <v>73000</v>
      </c>
      <c r="H577" s="41">
        <f t="shared" si="63"/>
        <v>73000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73000</v>
      </c>
      <c r="D580" s="5">
        <f t="shared" si="70"/>
        <v>73000</v>
      </c>
      <c r="E580" s="5">
        <f t="shared" si="70"/>
        <v>73000</v>
      </c>
      <c r="H580" s="41">
        <f t="shared" si="71"/>
        <v>73000</v>
      </c>
    </row>
    <row r="581" spans="1:8" outlineLevel="1">
      <c r="A581" s="155" t="s">
        <v>485</v>
      </c>
      <c r="B581" s="156"/>
      <c r="C581" s="32">
        <f>SUM(C582:C583)</f>
        <v>538500</v>
      </c>
      <c r="D581" s="32">
        <f>SUM(D582:D583)</f>
        <v>538500</v>
      </c>
      <c r="E581" s="32">
        <f>SUM(E582:E583)</f>
        <v>538500</v>
      </c>
      <c r="H581" s="41">
        <f t="shared" si="71"/>
        <v>538500</v>
      </c>
    </row>
    <row r="582" spans="1:8" outlineLevel="2">
      <c r="A582" s="7">
        <v>6606</v>
      </c>
      <c r="B582" s="4" t="s">
        <v>486</v>
      </c>
      <c r="C582" s="5">
        <v>517500</v>
      </c>
      <c r="D582" s="5">
        <f t="shared" ref="D582:E586" si="72">C582</f>
        <v>517500</v>
      </c>
      <c r="E582" s="5">
        <f t="shared" si="72"/>
        <v>517500</v>
      </c>
      <c r="H582" s="41">
        <f t="shared" si="71"/>
        <v>517500</v>
      </c>
    </row>
    <row r="583" spans="1:8" outlineLevel="2">
      <c r="A583" s="7">
        <v>6606</v>
      </c>
      <c r="B583" s="4" t="s">
        <v>487</v>
      </c>
      <c r="C583" s="5">
        <v>21000</v>
      </c>
      <c r="D583" s="5">
        <f t="shared" si="72"/>
        <v>21000</v>
      </c>
      <c r="E583" s="5">
        <f t="shared" si="72"/>
        <v>21000</v>
      </c>
      <c r="H583" s="41">
        <f t="shared" si="71"/>
        <v>21000</v>
      </c>
    </row>
    <row r="584" spans="1:8" outlineLevel="1">
      <c r="A584" s="155" t="s">
        <v>488</v>
      </c>
      <c r="B584" s="156"/>
      <c r="C584" s="32">
        <v>15000</v>
      </c>
      <c r="D584" s="32">
        <f t="shared" si="72"/>
        <v>15000</v>
      </c>
      <c r="E584" s="32">
        <f t="shared" si="72"/>
        <v>15000</v>
      </c>
      <c r="H584" s="41">
        <f t="shared" si="71"/>
        <v>15000</v>
      </c>
    </row>
    <row r="585" spans="1:8" outlineLevel="1" collapsed="1">
      <c r="A585" s="155" t="s">
        <v>489</v>
      </c>
      <c r="B585" s="156"/>
      <c r="C585" s="32">
        <v>270000</v>
      </c>
      <c r="D585" s="32">
        <f t="shared" si="72"/>
        <v>270000</v>
      </c>
      <c r="E585" s="32">
        <f t="shared" si="72"/>
        <v>270000</v>
      </c>
      <c r="H585" s="41">
        <f t="shared" si="71"/>
        <v>270000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840000</v>
      </c>
      <c r="D587" s="32">
        <f>SUM(D588:D591)</f>
        <v>840000</v>
      </c>
      <c r="E587" s="32">
        <f>SUM(E588:E591)</f>
        <v>840000</v>
      </c>
      <c r="H587" s="41">
        <f t="shared" si="71"/>
        <v>840000</v>
      </c>
    </row>
    <row r="588" spans="1:8" outlineLevel="2">
      <c r="A588" s="7">
        <v>6610</v>
      </c>
      <c r="B588" s="4" t="s">
        <v>492</v>
      </c>
      <c r="C588" s="5">
        <v>669800</v>
      </c>
      <c r="D588" s="5">
        <f>C588</f>
        <v>669800</v>
      </c>
      <c r="E588" s="5">
        <f>D588</f>
        <v>669800</v>
      </c>
      <c r="H588" s="41">
        <f t="shared" si="71"/>
        <v>669800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170200</v>
      </c>
      <c r="D591" s="5">
        <f t="shared" si="73"/>
        <v>170200</v>
      </c>
      <c r="E591" s="5">
        <f t="shared" si="73"/>
        <v>170200</v>
      </c>
      <c r="H591" s="41">
        <f t="shared" si="71"/>
        <v>170200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1417200</v>
      </c>
      <c r="D595" s="32">
        <f>SUM(D596:D598)</f>
        <v>1417200</v>
      </c>
      <c r="E595" s="32">
        <f>SUM(E596:E598)</f>
        <v>1417200</v>
      </c>
      <c r="H595" s="41">
        <f t="shared" si="71"/>
        <v>1417200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900000</v>
      </c>
      <c r="D597" s="5">
        <f t="shared" ref="D597:E598" si="74">C597</f>
        <v>900000</v>
      </c>
      <c r="E597" s="5">
        <f t="shared" si="74"/>
        <v>900000</v>
      </c>
      <c r="H597" s="41">
        <f t="shared" si="71"/>
        <v>900000</v>
      </c>
    </row>
    <row r="598" spans="1:8" outlineLevel="2">
      <c r="A598" s="7">
        <v>6612</v>
      </c>
      <c r="B598" s="4" t="s">
        <v>501</v>
      </c>
      <c r="C598" s="5">
        <v>517200</v>
      </c>
      <c r="D598" s="5">
        <f t="shared" si="74"/>
        <v>517200</v>
      </c>
      <c r="E598" s="5">
        <f t="shared" si="74"/>
        <v>517200</v>
      </c>
      <c r="H598" s="41">
        <f t="shared" si="71"/>
        <v>517200</v>
      </c>
    </row>
    <row r="599" spans="1:8" outlineLevel="1">
      <c r="A599" s="155" t="s">
        <v>503</v>
      </c>
      <c r="B599" s="156"/>
      <c r="C599" s="32">
        <f>SUM(C600:C602)</f>
        <v>9594200</v>
      </c>
      <c r="D599" s="32">
        <f>SUM(D600:D602)</f>
        <v>9594200</v>
      </c>
      <c r="E599" s="32">
        <f>SUM(E600:E602)</f>
        <v>9594200</v>
      </c>
      <c r="H599" s="41">
        <f t="shared" si="71"/>
        <v>9594200</v>
      </c>
    </row>
    <row r="600" spans="1:8" outlineLevel="2">
      <c r="A600" s="7">
        <v>6613</v>
      </c>
      <c r="B600" s="4" t="s">
        <v>504</v>
      </c>
      <c r="C600" s="5">
        <v>300000</v>
      </c>
      <c r="D600" s="5">
        <f t="shared" ref="D600:E602" si="75">C600</f>
        <v>300000</v>
      </c>
      <c r="E600" s="5">
        <f t="shared" si="75"/>
        <v>300000</v>
      </c>
      <c r="H600" s="41">
        <f t="shared" si="71"/>
        <v>300000</v>
      </c>
    </row>
    <row r="601" spans="1:8" outlineLevel="2">
      <c r="A601" s="7">
        <v>6613</v>
      </c>
      <c r="B601" s="4" t="s">
        <v>505</v>
      </c>
      <c r="C601" s="5">
        <v>6255800</v>
      </c>
      <c r="D601" s="5">
        <f t="shared" si="75"/>
        <v>6255800</v>
      </c>
      <c r="E601" s="5">
        <f t="shared" si="75"/>
        <v>6255800</v>
      </c>
      <c r="H601" s="41">
        <f t="shared" si="71"/>
        <v>6255800</v>
      </c>
    </row>
    <row r="602" spans="1:8" outlineLevel="2">
      <c r="A602" s="7">
        <v>6613</v>
      </c>
      <c r="B602" s="4" t="s">
        <v>501</v>
      </c>
      <c r="C602" s="5">
        <v>3038400</v>
      </c>
      <c r="D602" s="5">
        <f t="shared" si="75"/>
        <v>3038400</v>
      </c>
      <c r="E602" s="5">
        <f t="shared" si="75"/>
        <v>3038400</v>
      </c>
      <c r="H602" s="41">
        <f t="shared" si="71"/>
        <v>3038400</v>
      </c>
    </row>
    <row r="603" spans="1:8" outlineLevel="1">
      <c r="A603" s="155" t="s">
        <v>506</v>
      </c>
      <c r="B603" s="156"/>
      <c r="C603" s="32">
        <f>SUM(C604:C609)</f>
        <v>101900</v>
      </c>
      <c r="D603" s="32">
        <f>SUM(D604:D609)</f>
        <v>101900</v>
      </c>
      <c r="E603" s="32">
        <f>SUM(E604:E609)</f>
        <v>101900</v>
      </c>
      <c r="H603" s="41">
        <f t="shared" si="71"/>
        <v>101900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100000</v>
      </c>
      <c r="D608" s="5">
        <f t="shared" si="76"/>
        <v>100000</v>
      </c>
      <c r="E608" s="5">
        <f t="shared" si="76"/>
        <v>100000</v>
      </c>
      <c r="H608" s="41">
        <f t="shared" si="71"/>
        <v>100000</v>
      </c>
    </row>
    <row r="609" spans="1:8" outlineLevel="2">
      <c r="A609" s="7">
        <v>6614</v>
      </c>
      <c r="B609" s="4" t="s">
        <v>512</v>
      </c>
      <c r="C609" s="5">
        <v>1900</v>
      </c>
      <c r="D609" s="5">
        <f t="shared" si="76"/>
        <v>1900</v>
      </c>
      <c r="E609" s="5">
        <f t="shared" si="76"/>
        <v>1900</v>
      </c>
      <c r="H609" s="41">
        <f t="shared" si="71"/>
        <v>1900</v>
      </c>
    </row>
    <row r="610" spans="1:8" outlineLevel="1">
      <c r="A610" s="155" t="s">
        <v>513</v>
      </c>
      <c r="B610" s="156"/>
      <c r="C610" s="32">
        <f>SUM(C611:C615)</f>
        <v>216300</v>
      </c>
      <c r="D610" s="32">
        <f>SUM(D611:D615)</f>
        <v>216300</v>
      </c>
      <c r="E610" s="32">
        <f>SUM(E611:E615)</f>
        <v>216300</v>
      </c>
      <c r="H610" s="41">
        <f t="shared" si="71"/>
        <v>216300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213300</v>
      </c>
      <c r="D613" s="5">
        <f t="shared" si="77"/>
        <v>213300</v>
      </c>
      <c r="E613" s="5">
        <f t="shared" si="77"/>
        <v>213300</v>
      </c>
      <c r="H613" s="41">
        <f t="shared" si="71"/>
        <v>213300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3000</v>
      </c>
      <c r="D615" s="5">
        <f t="shared" si="77"/>
        <v>3000</v>
      </c>
      <c r="E615" s="5">
        <f t="shared" si="77"/>
        <v>3000</v>
      </c>
      <c r="H615" s="41">
        <f t="shared" si="71"/>
        <v>3000</v>
      </c>
    </row>
    <row r="616" spans="1:8" outlineLevel="1">
      <c r="A616" s="155" t="s">
        <v>519</v>
      </c>
      <c r="B616" s="156"/>
      <c r="C616" s="32">
        <f>SUM(C617:C627)</f>
        <v>195000</v>
      </c>
      <c r="D616" s="32">
        <f>SUM(D617:D627)</f>
        <v>195000</v>
      </c>
      <c r="E616" s="32">
        <f>SUM(E617:E627)</f>
        <v>195000</v>
      </c>
      <c r="H616" s="41">
        <f t="shared" si="71"/>
        <v>195000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102700</v>
      </c>
      <c r="D619" s="5">
        <f t="shared" si="78"/>
        <v>102700</v>
      </c>
      <c r="E619" s="5">
        <f t="shared" si="78"/>
        <v>102700</v>
      </c>
      <c r="H619" s="41">
        <f t="shared" si="71"/>
        <v>102700</v>
      </c>
    </row>
    <row r="620" spans="1:8" outlineLevel="2">
      <c r="A620" s="7">
        <v>6616</v>
      </c>
      <c r="B620" s="4" t="s">
        <v>523</v>
      </c>
      <c r="C620" s="5">
        <v>92300</v>
      </c>
      <c r="D620" s="5">
        <f t="shared" si="78"/>
        <v>92300</v>
      </c>
      <c r="E620" s="5">
        <f t="shared" si="78"/>
        <v>92300</v>
      </c>
      <c r="H620" s="41">
        <f t="shared" si="71"/>
        <v>92300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2862800</v>
      </c>
      <c r="D642" s="38">
        <f>D643+D644</f>
        <v>2862800</v>
      </c>
      <c r="E642" s="38">
        <f>E643+E644</f>
        <v>2862800</v>
      </c>
      <c r="G642" s="39" t="s">
        <v>597</v>
      </c>
      <c r="H642" s="41">
        <f t="shared" ref="H642:H705" si="81">C642</f>
        <v>2862800</v>
      </c>
      <c r="I642" s="42"/>
      <c r="J642" s="40" t="b">
        <f>AND(H642=I642)</f>
        <v>0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2862800</v>
      </c>
      <c r="D644" s="32">
        <f>C644</f>
        <v>2862800</v>
      </c>
      <c r="E644" s="32">
        <f>D644</f>
        <v>2862800</v>
      </c>
      <c r="H644" s="41">
        <f t="shared" si="81"/>
        <v>2862800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498000</v>
      </c>
      <c r="D716" s="36">
        <f>D717</f>
        <v>498000</v>
      </c>
      <c r="E716" s="36">
        <f>E717</f>
        <v>498000</v>
      </c>
      <c r="G716" s="39" t="s">
        <v>66</v>
      </c>
      <c r="H716" s="41">
        <f t="shared" si="92"/>
        <v>498000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498000</v>
      </c>
      <c r="D717" s="33">
        <f>D718+D722</f>
        <v>498000</v>
      </c>
      <c r="E717" s="33">
        <f>E718+E722</f>
        <v>498000</v>
      </c>
      <c r="G717" s="39" t="s">
        <v>599</v>
      </c>
      <c r="H717" s="41">
        <f t="shared" si="92"/>
        <v>498000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498000</v>
      </c>
      <c r="D718" s="31">
        <f>SUM(D719:D721)</f>
        <v>498000</v>
      </c>
      <c r="E718" s="31">
        <f>SUM(E719:E721)</f>
        <v>498000</v>
      </c>
      <c r="H718" s="41">
        <f t="shared" si="92"/>
        <v>498000</v>
      </c>
    </row>
    <row r="719" spans="1:10" ht="15" customHeight="1" outlineLevel="2">
      <c r="A719" s="6">
        <v>10950</v>
      </c>
      <c r="B719" s="4" t="s">
        <v>572</v>
      </c>
      <c r="C719" s="5">
        <v>498000</v>
      </c>
      <c r="D719" s="5">
        <f>C719</f>
        <v>498000</v>
      </c>
      <c r="E719" s="5">
        <f>D719</f>
        <v>498000</v>
      </c>
      <c r="H719" s="41">
        <f t="shared" si="92"/>
        <v>498000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517489</v>
      </c>
      <c r="D725" s="36">
        <f>D726</f>
        <v>517489</v>
      </c>
      <c r="E725" s="36">
        <f>E726</f>
        <v>517489</v>
      </c>
      <c r="G725" s="39" t="s">
        <v>216</v>
      </c>
      <c r="H725" s="41">
        <f t="shared" si="92"/>
        <v>517489</v>
      </c>
      <c r="I725" s="42"/>
      <c r="J725" s="40" t="b">
        <f>AND(H725=I725)</f>
        <v>0</v>
      </c>
    </row>
    <row r="726" spans="1:10">
      <c r="A726" s="157" t="s">
        <v>588</v>
      </c>
      <c r="B726" s="158"/>
      <c r="C726" s="33">
        <f>C727+C730+C733+C739+C741+C743+C750+C755+C760+C765+C767+C771+C777</f>
        <v>517489</v>
      </c>
      <c r="D726" s="33">
        <f>D727+D730+D733+D739+D741+D743+D750+D755+D760+D765+D767+D771+D777</f>
        <v>517489</v>
      </c>
      <c r="E726" s="33">
        <f>E727+E730+E733+E739+E741+E743+E750+E755+E760+E765+E767+E771+E777</f>
        <v>517489</v>
      </c>
      <c r="G726" s="39" t="s">
        <v>600</v>
      </c>
      <c r="H726" s="41">
        <f t="shared" si="92"/>
        <v>517489</v>
      </c>
      <c r="I726" s="42"/>
      <c r="J726" s="40" t="b">
        <f>AND(H726=I726)</f>
        <v>0</v>
      </c>
    </row>
    <row r="727" spans="1:10" outlineLevel="1">
      <c r="A727" s="167" t="s">
        <v>849</v>
      </c>
      <c r="B727" s="168"/>
      <c r="C727" s="31">
        <f>SUM(C728:C729)</f>
        <v>4956</v>
      </c>
      <c r="D727" s="31">
        <f>SUM(D728:D729)</f>
        <v>4956</v>
      </c>
      <c r="E727" s="31">
        <f>SUM(E728:E729)</f>
        <v>4956</v>
      </c>
    </row>
    <row r="728" spans="1:10" outlineLevel="2">
      <c r="A728" s="6">
        <v>3</v>
      </c>
      <c r="B728" s="4" t="s">
        <v>827</v>
      </c>
      <c r="C728" s="5">
        <v>4956</v>
      </c>
      <c r="D728" s="5">
        <f>C728</f>
        <v>4956</v>
      </c>
      <c r="E728" s="5">
        <f>D728</f>
        <v>4956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561</v>
      </c>
      <c r="D743" s="31">
        <f>D744+D748+D749+D746</f>
        <v>561</v>
      </c>
      <c r="E743" s="31">
        <f>E744+E748+E749+E746</f>
        <v>561</v>
      </c>
    </row>
    <row r="744" spans="1:5" outlineLevel="2">
      <c r="A744" s="6">
        <v>1</v>
      </c>
      <c r="B744" s="4" t="s">
        <v>840</v>
      </c>
      <c r="C744" s="5">
        <f>C745</f>
        <v>266</v>
      </c>
      <c r="D744" s="5">
        <f>D745</f>
        <v>266</v>
      </c>
      <c r="E744" s="5">
        <f>E745</f>
        <v>266</v>
      </c>
    </row>
    <row r="745" spans="1:5" outlineLevel="3">
      <c r="A745" s="29"/>
      <c r="B745" s="28" t="s">
        <v>839</v>
      </c>
      <c r="C745" s="30">
        <v>266</v>
      </c>
      <c r="D745" s="30">
        <f>C745</f>
        <v>266</v>
      </c>
      <c r="E745" s="30">
        <f>D745</f>
        <v>266</v>
      </c>
    </row>
    <row r="746" spans="1:5" outlineLevel="2">
      <c r="A746" s="6">
        <v>2</v>
      </c>
      <c r="B746" s="4" t="s">
        <v>822</v>
      </c>
      <c r="C746" s="5">
        <f>C747</f>
        <v>295</v>
      </c>
      <c r="D746" s="5">
        <f>D747</f>
        <v>295</v>
      </c>
      <c r="E746" s="5">
        <f>E747</f>
        <v>295</v>
      </c>
    </row>
    <row r="747" spans="1:5" outlineLevel="3">
      <c r="A747" s="29"/>
      <c r="B747" s="28" t="s">
        <v>838</v>
      </c>
      <c r="C747" s="30">
        <v>295</v>
      </c>
      <c r="D747" s="30">
        <f t="shared" ref="D747:E749" si="97">C747</f>
        <v>295</v>
      </c>
      <c r="E747" s="30">
        <f t="shared" si="97"/>
        <v>295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200000</v>
      </c>
      <c r="D760" s="31">
        <f>D761+D764</f>
        <v>200000</v>
      </c>
      <c r="E760" s="31">
        <f>E761+E764</f>
        <v>200000</v>
      </c>
    </row>
    <row r="761" spans="1:5" outlineLevel="2">
      <c r="A761" s="6">
        <v>2</v>
      </c>
      <c r="B761" s="4" t="s">
        <v>822</v>
      </c>
      <c r="C761" s="5">
        <f>C762+C763</f>
        <v>200000</v>
      </c>
      <c r="D761" s="5">
        <f>D762+D763</f>
        <v>200000</v>
      </c>
      <c r="E761" s="5">
        <f>E762+E763</f>
        <v>200000</v>
      </c>
    </row>
    <row r="762" spans="1:5" outlineLevel="3">
      <c r="A762" s="29"/>
      <c r="B762" s="28" t="s">
        <v>829</v>
      </c>
      <c r="C762" s="30">
        <v>200000</v>
      </c>
      <c r="D762" s="30">
        <f t="shared" ref="D762:E764" si="100">C762</f>
        <v>200000</v>
      </c>
      <c r="E762" s="30">
        <f t="shared" si="100"/>
        <v>200000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150000</v>
      </c>
      <c r="D771" s="31">
        <f>D772</f>
        <v>150000</v>
      </c>
      <c r="E771" s="31">
        <f>E772</f>
        <v>150000</v>
      </c>
    </row>
    <row r="772" spans="1:5" outlineLevel="2">
      <c r="A772" s="6">
        <v>2</v>
      </c>
      <c r="B772" s="4" t="s">
        <v>822</v>
      </c>
      <c r="C772" s="5">
        <f>C773+C774+C775+C776</f>
        <v>150000</v>
      </c>
      <c r="D772" s="5">
        <f>D773+D774+D775+D776</f>
        <v>150000</v>
      </c>
      <c r="E772" s="5">
        <f>E773+E774+E775+E776</f>
        <v>150000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150000</v>
      </c>
      <c r="D774" s="30">
        <f t="shared" ref="D774:E776" si="101">C774</f>
        <v>150000</v>
      </c>
      <c r="E774" s="30">
        <f t="shared" si="101"/>
        <v>150000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161972</v>
      </c>
      <c r="D777" s="31">
        <f>D778</f>
        <v>161972</v>
      </c>
      <c r="E777" s="31">
        <f>E778</f>
        <v>161972</v>
      </c>
    </row>
    <row r="778" spans="1:5" outlineLevel="2">
      <c r="A778" s="6"/>
      <c r="B778" s="4" t="s">
        <v>816</v>
      </c>
      <c r="C778" s="5">
        <v>161972</v>
      </c>
      <c r="D778" s="5">
        <f>C778</f>
        <v>161972</v>
      </c>
      <c r="E778" s="5">
        <f>D778</f>
        <v>161972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130" zoomScaleNormal="130" workbookViewId="0">
      <selection activeCell="C8" sqref="C8"/>
    </sheetView>
  </sheetViews>
  <sheetFormatPr baseColWidth="10" defaultColWidth="9.140625" defaultRowHeight="15" outlineLevelRow="3"/>
  <cols>
    <col min="1" max="1" width="7" bestFit="1" customWidth="1"/>
    <col min="2" max="2" width="77.5703125" customWidth="1"/>
    <col min="3" max="3" width="26.28515625" customWidth="1"/>
    <col min="4" max="4" width="21.7109375" customWidth="1"/>
    <col min="5" max="5" width="21.5703125" customWidth="1"/>
    <col min="7" max="7" width="15.5703125" bestFit="1" customWidth="1"/>
    <col min="8" max="8" width="33.5703125" customWidth="1"/>
    <col min="9" max="9" width="15.42578125" bestFit="1" customWidth="1"/>
    <col min="10" max="10" width="20.42578125" bestFit="1" customWidth="1"/>
  </cols>
  <sheetData>
    <row r="1" spans="1:14" ht="18.75">
      <c r="A1" s="144" t="s">
        <v>30</v>
      </c>
      <c r="B1" s="144"/>
      <c r="C1" s="144"/>
      <c r="D1" s="142" t="s">
        <v>853</v>
      </c>
      <c r="E1" s="142" t="s">
        <v>852</v>
      </c>
      <c r="G1" s="43" t="s">
        <v>31</v>
      </c>
      <c r="H1" s="44">
        <f>C2+C114</f>
        <v>30343499</v>
      </c>
      <c r="I1" s="45"/>
      <c r="J1" s="46" t="b">
        <f>AND(H1=I1)</f>
        <v>0</v>
      </c>
    </row>
    <row r="2" spans="1:14">
      <c r="A2" s="145" t="s">
        <v>60</v>
      </c>
      <c r="B2" s="145"/>
      <c r="C2" s="26">
        <f>C3+C67</f>
        <v>14923000</v>
      </c>
      <c r="D2" s="26">
        <f>D3+D67</f>
        <v>14923000</v>
      </c>
      <c r="E2" s="26">
        <f>E3+E67</f>
        <v>14923000</v>
      </c>
      <c r="G2" s="39" t="s">
        <v>60</v>
      </c>
      <c r="H2" s="41">
        <f>C2</f>
        <v>14923000</v>
      </c>
      <c r="I2" s="42"/>
      <c r="J2" s="40" t="b">
        <f>AND(H2=I2)</f>
        <v>0</v>
      </c>
    </row>
    <row r="3" spans="1:14">
      <c r="A3" s="146" t="s">
        <v>578</v>
      </c>
      <c r="B3" s="146"/>
      <c r="C3" s="23">
        <f>C4+C11+C38+C61</f>
        <v>10133000</v>
      </c>
      <c r="D3" s="23">
        <f>D4+D11+D38+D61</f>
        <v>10133000</v>
      </c>
      <c r="E3" s="23">
        <f>E4+E11+E38+E61</f>
        <v>10133000</v>
      </c>
      <c r="G3" s="39" t="s">
        <v>57</v>
      </c>
      <c r="H3" s="41">
        <f t="shared" ref="H3:H66" si="0">C3</f>
        <v>10133000</v>
      </c>
      <c r="I3" s="42"/>
      <c r="J3" s="40" t="b">
        <f>AND(H3=I3)</f>
        <v>0</v>
      </c>
    </row>
    <row r="4" spans="1:14" ht="15" customHeight="1">
      <c r="A4" s="147" t="s">
        <v>124</v>
      </c>
      <c r="B4" s="148"/>
      <c r="C4" s="21">
        <f>SUM(C5:C10)</f>
        <v>8155000</v>
      </c>
      <c r="D4" s="21">
        <f>SUM(D5:D10)</f>
        <v>8155000</v>
      </c>
      <c r="E4" s="21">
        <f>SUM(E5:E10)</f>
        <v>8155000</v>
      </c>
      <c r="F4" s="17"/>
      <c r="G4" s="39" t="s">
        <v>53</v>
      </c>
      <c r="H4" s="41">
        <f t="shared" si="0"/>
        <v>8155000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800000</v>
      </c>
      <c r="D5" s="2">
        <f>C5</f>
        <v>800000</v>
      </c>
      <c r="E5" s="2">
        <f>D5</f>
        <v>800000</v>
      </c>
      <c r="F5" s="17"/>
      <c r="G5" s="17"/>
      <c r="H5" s="41">
        <f t="shared" si="0"/>
        <v>800000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2500000</v>
      </c>
      <c r="D6" s="2">
        <f t="shared" ref="D6:E10" si="1">C6</f>
        <v>2500000</v>
      </c>
      <c r="E6" s="2">
        <f t="shared" si="1"/>
        <v>2500000</v>
      </c>
      <c r="F6" s="17"/>
      <c r="G6" s="17"/>
      <c r="H6" s="41">
        <f t="shared" si="0"/>
        <v>2500000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4300000</v>
      </c>
      <c r="D7" s="2">
        <f t="shared" si="1"/>
        <v>4300000</v>
      </c>
      <c r="E7" s="2">
        <f t="shared" si="1"/>
        <v>4300000</v>
      </c>
      <c r="F7" s="17"/>
      <c r="G7" s="17"/>
      <c r="H7" s="41">
        <f t="shared" si="0"/>
        <v>4300000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500000</v>
      </c>
      <c r="D8" s="2">
        <f t="shared" si="1"/>
        <v>500000</v>
      </c>
      <c r="E8" s="2">
        <f t="shared" si="1"/>
        <v>500000</v>
      </c>
      <c r="F8" s="17"/>
      <c r="G8" s="17"/>
      <c r="H8" s="41">
        <f t="shared" si="0"/>
        <v>500000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365000</v>
      </c>
      <c r="D11" s="21">
        <f>SUM(D12:D37)</f>
        <v>365000</v>
      </c>
      <c r="E11" s="21">
        <f>SUM(E12:E37)</f>
        <v>365000</v>
      </c>
      <c r="F11" s="17"/>
      <c r="G11" s="39" t="s">
        <v>54</v>
      </c>
      <c r="H11" s="41">
        <f t="shared" si="0"/>
        <v>365000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50000</v>
      </c>
      <c r="D32" s="2">
        <f t="shared" si="3"/>
        <v>50000</v>
      </c>
      <c r="E32" s="2">
        <f t="shared" si="3"/>
        <v>50000</v>
      </c>
      <c r="H32" s="41">
        <f t="shared" si="0"/>
        <v>50000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150000</v>
      </c>
      <c r="D34" s="2">
        <f t="shared" si="3"/>
        <v>150000</v>
      </c>
      <c r="E34" s="2">
        <f t="shared" si="3"/>
        <v>150000</v>
      </c>
      <c r="H34" s="41">
        <f t="shared" si="0"/>
        <v>150000</v>
      </c>
    </row>
    <row r="35" spans="1:10" outlineLevel="1">
      <c r="A35" s="3">
        <v>2405</v>
      </c>
      <c r="B35" s="1" t="s">
        <v>8</v>
      </c>
      <c r="C35" s="2">
        <v>15000</v>
      </c>
      <c r="D35" s="2">
        <f t="shared" si="3"/>
        <v>15000</v>
      </c>
      <c r="E35" s="2">
        <f t="shared" si="3"/>
        <v>15000</v>
      </c>
      <c r="H35" s="41">
        <f t="shared" si="0"/>
        <v>15000</v>
      </c>
    </row>
    <row r="36" spans="1:10" outlineLevel="1">
      <c r="A36" s="3">
        <v>2406</v>
      </c>
      <c r="B36" s="1" t="s">
        <v>9</v>
      </c>
      <c r="C36" s="2">
        <v>150000</v>
      </c>
      <c r="D36" s="2">
        <f t="shared" si="3"/>
        <v>150000</v>
      </c>
      <c r="E36" s="2">
        <f t="shared" si="3"/>
        <v>150000</v>
      </c>
      <c r="H36" s="41">
        <f t="shared" si="0"/>
        <v>150000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7" t="s">
        <v>145</v>
      </c>
      <c r="B38" s="148"/>
      <c r="C38" s="21">
        <f>SUM(C39:C60)</f>
        <v>1608000</v>
      </c>
      <c r="D38" s="21">
        <f>SUM(D39:D60)</f>
        <v>1608000</v>
      </c>
      <c r="E38" s="21">
        <f>SUM(E39:E60)</f>
        <v>1608000</v>
      </c>
      <c r="G38" s="39" t="s">
        <v>55</v>
      </c>
      <c r="H38" s="41">
        <f t="shared" si="0"/>
        <v>1608000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105000</v>
      </c>
      <c r="D39" s="2">
        <f>C39</f>
        <v>105000</v>
      </c>
      <c r="E39" s="2">
        <f>D39</f>
        <v>105000</v>
      </c>
      <c r="H39" s="41">
        <f t="shared" si="0"/>
        <v>105000</v>
      </c>
    </row>
    <row r="40" spans="1:10" outlineLevel="1">
      <c r="A40" s="20">
        <v>3102</v>
      </c>
      <c r="B40" s="20" t="s">
        <v>12</v>
      </c>
      <c r="C40" s="2">
        <v>30000</v>
      </c>
      <c r="D40" s="2">
        <f t="shared" ref="D40:E55" si="4">C40</f>
        <v>30000</v>
      </c>
      <c r="E40" s="2">
        <f t="shared" si="4"/>
        <v>30000</v>
      </c>
      <c r="H40" s="41">
        <f t="shared" si="0"/>
        <v>30000</v>
      </c>
    </row>
    <row r="41" spans="1:10" outlineLevel="1">
      <c r="A41" s="20">
        <v>3103</v>
      </c>
      <c r="B41" s="20" t="s">
        <v>13</v>
      </c>
      <c r="C41" s="2">
        <v>50000</v>
      </c>
      <c r="D41" s="2">
        <f t="shared" si="4"/>
        <v>50000</v>
      </c>
      <c r="E41" s="2">
        <f t="shared" si="4"/>
        <v>50000</v>
      </c>
      <c r="H41" s="41">
        <f t="shared" si="0"/>
        <v>50000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15000</v>
      </c>
      <c r="D45" s="2">
        <f t="shared" si="4"/>
        <v>15000</v>
      </c>
      <c r="E45" s="2">
        <f t="shared" si="4"/>
        <v>15000</v>
      </c>
      <c r="H45" s="41">
        <f t="shared" si="0"/>
        <v>15000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380000</v>
      </c>
      <c r="D48" s="2">
        <f t="shared" si="4"/>
        <v>380000</v>
      </c>
      <c r="E48" s="2">
        <f t="shared" si="4"/>
        <v>380000</v>
      </c>
      <c r="H48" s="41">
        <f t="shared" si="0"/>
        <v>380000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45000</v>
      </c>
      <c r="D54" s="2">
        <f t="shared" si="4"/>
        <v>45000</v>
      </c>
      <c r="E54" s="2">
        <f t="shared" si="4"/>
        <v>45000</v>
      </c>
      <c r="H54" s="41">
        <f t="shared" si="0"/>
        <v>45000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4"/>
        <v>650000</v>
      </c>
      <c r="E55" s="2">
        <f t="shared" si="4"/>
        <v>650000</v>
      </c>
      <c r="H55" s="41">
        <f t="shared" si="0"/>
        <v>650000</v>
      </c>
    </row>
    <row r="56" spans="1:10" outlineLevel="1">
      <c r="A56" s="20">
        <v>3303</v>
      </c>
      <c r="B56" s="20" t="s">
        <v>154</v>
      </c>
      <c r="C56" s="2">
        <v>300000</v>
      </c>
      <c r="D56" s="2">
        <f t="shared" ref="D56:E60" si="5">C56</f>
        <v>300000</v>
      </c>
      <c r="E56" s="2">
        <f t="shared" si="5"/>
        <v>300000</v>
      </c>
      <c r="H56" s="41">
        <f t="shared" si="0"/>
        <v>300000</v>
      </c>
    </row>
    <row r="57" spans="1:10" outlineLevel="1">
      <c r="A57" s="20">
        <v>3304</v>
      </c>
      <c r="B57" s="20" t="s">
        <v>155</v>
      </c>
      <c r="C57" s="2">
        <v>10000</v>
      </c>
      <c r="D57" s="2">
        <f t="shared" si="5"/>
        <v>10000</v>
      </c>
      <c r="E57" s="2">
        <f t="shared" si="5"/>
        <v>10000</v>
      </c>
      <c r="H57" s="41">
        <f t="shared" si="0"/>
        <v>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10000</v>
      </c>
      <c r="D59" s="2">
        <f t="shared" si="5"/>
        <v>10000</v>
      </c>
      <c r="E59" s="2">
        <f t="shared" si="5"/>
        <v>10000</v>
      </c>
      <c r="H59" s="41">
        <f t="shared" si="0"/>
        <v>10000</v>
      </c>
    </row>
    <row r="60" spans="1:10" outlineLevel="1">
      <c r="A60" s="20">
        <v>3399</v>
      </c>
      <c r="B60" s="20" t="s">
        <v>104</v>
      </c>
      <c r="C60" s="2">
        <v>2500</v>
      </c>
      <c r="D60" s="2">
        <f t="shared" si="5"/>
        <v>2500</v>
      </c>
      <c r="E60" s="2">
        <f t="shared" si="5"/>
        <v>2500</v>
      </c>
      <c r="H60" s="41">
        <f t="shared" si="0"/>
        <v>2500</v>
      </c>
    </row>
    <row r="61" spans="1:10">
      <c r="A61" s="147" t="s">
        <v>158</v>
      </c>
      <c r="B61" s="148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>
        <f t="shared" si="0"/>
        <v>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6"/>
        <v>5000</v>
      </c>
      <c r="E64" s="2">
        <f t="shared" si="6"/>
        <v>5000</v>
      </c>
      <c r="H64" s="41">
        <f t="shared" si="0"/>
        <v>5000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6" t="s">
        <v>579</v>
      </c>
      <c r="B67" s="146"/>
      <c r="C67" s="25">
        <f>C97+C68</f>
        <v>4790000</v>
      </c>
      <c r="D67" s="25">
        <f>D97+D68</f>
        <v>4790000</v>
      </c>
      <c r="E67" s="25">
        <f>E97+E68</f>
        <v>4790000</v>
      </c>
      <c r="G67" s="39" t="s">
        <v>59</v>
      </c>
      <c r="H67" s="41">
        <f t="shared" ref="H67:H130" si="7">C67</f>
        <v>4790000</v>
      </c>
      <c r="I67" s="42"/>
      <c r="J67" s="40" t="b">
        <f>AND(H67=I67)</f>
        <v>0</v>
      </c>
    </row>
    <row r="68" spans="1:10">
      <c r="A68" s="147" t="s">
        <v>163</v>
      </c>
      <c r="B68" s="148"/>
      <c r="C68" s="21">
        <f>SUM(C69:C96)</f>
        <v>134000</v>
      </c>
      <c r="D68" s="21">
        <f>SUM(D69:D96)</f>
        <v>134000</v>
      </c>
      <c r="E68" s="21">
        <f>SUM(E69:E96)</f>
        <v>134000</v>
      </c>
      <c r="G68" s="39" t="s">
        <v>56</v>
      </c>
      <c r="H68" s="41">
        <f t="shared" si="7"/>
        <v>134000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1">
        <f t="shared" si="7"/>
        <v>50000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</v>
      </c>
      <c r="D79" s="2">
        <f t="shared" si="8"/>
        <v>1000</v>
      </c>
      <c r="E79" s="2">
        <f t="shared" si="8"/>
        <v>1000</v>
      </c>
      <c r="H79" s="41">
        <f t="shared" si="7"/>
        <v>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73000</v>
      </c>
      <c r="D85" s="2">
        <f t="shared" si="8"/>
        <v>73000</v>
      </c>
      <c r="E85" s="2">
        <f t="shared" si="8"/>
        <v>73000</v>
      </c>
      <c r="H85" s="41">
        <f t="shared" si="7"/>
        <v>73000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4656000</v>
      </c>
      <c r="D97" s="21">
        <f>SUM(D98:D113)</f>
        <v>4656000</v>
      </c>
      <c r="E97" s="21">
        <f>SUM(E98:E113)</f>
        <v>4656000</v>
      </c>
      <c r="G97" s="39" t="s">
        <v>58</v>
      </c>
      <c r="H97" s="41">
        <f t="shared" si="7"/>
        <v>4656000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4640000</v>
      </c>
      <c r="D98" s="2">
        <f>C98</f>
        <v>4640000</v>
      </c>
      <c r="E98" s="2">
        <f>D98</f>
        <v>4640000</v>
      </c>
      <c r="H98" s="41">
        <f t="shared" si="7"/>
        <v>4640000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6000</v>
      </c>
      <c r="D104" s="2">
        <f t="shared" si="10"/>
        <v>6000</v>
      </c>
      <c r="E104" s="2">
        <f t="shared" si="10"/>
        <v>6000</v>
      </c>
      <c r="H104" s="41">
        <f t="shared" si="7"/>
        <v>6000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1" t="s">
        <v>62</v>
      </c>
      <c r="B114" s="152"/>
      <c r="C114" s="26">
        <f>C115+C152+C177</f>
        <v>15420499</v>
      </c>
      <c r="D114" s="26">
        <f>D115+D152+D177</f>
        <v>15420499</v>
      </c>
      <c r="E114" s="26">
        <f>E115+E152+E177</f>
        <v>15420499</v>
      </c>
      <c r="G114" s="39" t="s">
        <v>62</v>
      </c>
      <c r="H114" s="41">
        <f t="shared" si="7"/>
        <v>15420499</v>
      </c>
      <c r="I114" s="42"/>
      <c r="J114" s="40" t="b">
        <f>AND(H114=I114)</f>
        <v>0</v>
      </c>
    </row>
    <row r="115" spans="1:10">
      <c r="A115" s="149" t="s">
        <v>580</v>
      </c>
      <c r="B115" s="150"/>
      <c r="C115" s="23">
        <f>C116+C135</f>
        <v>13901400</v>
      </c>
      <c r="D115" s="23">
        <f>D116+D135</f>
        <v>13901400</v>
      </c>
      <c r="E115" s="23">
        <f>E116+E135</f>
        <v>13901400</v>
      </c>
      <c r="G115" s="39" t="s">
        <v>61</v>
      </c>
      <c r="H115" s="41">
        <f t="shared" si="7"/>
        <v>13901400</v>
      </c>
      <c r="I115" s="42"/>
      <c r="J115" s="40" t="b">
        <f>AND(H115=I115)</f>
        <v>0</v>
      </c>
    </row>
    <row r="116" spans="1:10" ht="15" customHeight="1">
      <c r="A116" s="147" t="s">
        <v>195</v>
      </c>
      <c r="B116" s="148"/>
      <c r="C116" s="21">
        <f>C117+C120+C123+C126+C129+C132</f>
        <v>864300</v>
      </c>
      <c r="D116" s="21">
        <f>D117+D120+D123+D126+D129+D132</f>
        <v>864300</v>
      </c>
      <c r="E116" s="21">
        <f>E117+E120+E123+E126+E129+E132</f>
        <v>864300</v>
      </c>
      <c r="G116" s="39" t="s">
        <v>583</v>
      </c>
      <c r="H116" s="41">
        <f t="shared" si="7"/>
        <v>864300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864300</v>
      </c>
      <c r="D117" s="2">
        <f>D118+D119</f>
        <v>864300</v>
      </c>
      <c r="E117" s="2">
        <f>E118+E119</f>
        <v>864300</v>
      </c>
      <c r="H117" s="41">
        <f t="shared" si="7"/>
        <v>864300</v>
      </c>
    </row>
    <row r="118" spans="1:10" ht="15" customHeight="1" outlineLevel="2">
      <c r="A118" s="129"/>
      <c r="B118" s="128" t="s">
        <v>855</v>
      </c>
      <c r="C118" s="127">
        <v>463100</v>
      </c>
      <c r="D118" s="127">
        <f>C118</f>
        <v>463100</v>
      </c>
      <c r="E118" s="127">
        <f>D118</f>
        <v>463100</v>
      </c>
      <c r="H118" s="41">
        <f t="shared" si="7"/>
        <v>463100</v>
      </c>
    </row>
    <row r="119" spans="1:10" ht="15" customHeight="1" outlineLevel="2">
      <c r="A119" s="129"/>
      <c r="B119" s="128" t="s">
        <v>860</v>
      </c>
      <c r="C119" s="127">
        <v>401200</v>
      </c>
      <c r="D119" s="127">
        <f>C119</f>
        <v>401200</v>
      </c>
      <c r="E119" s="127">
        <f>D119</f>
        <v>401200</v>
      </c>
      <c r="H119" s="41">
        <f t="shared" si="7"/>
        <v>401200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47" t="s">
        <v>202</v>
      </c>
      <c r="B135" s="148"/>
      <c r="C135" s="21">
        <f>C136+C140+C143+C146+C149</f>
        <v>13037100</v>
      </c>
      <c r="D135" s="21">
        <f>D136+D140+D143+D146+D149</f>
        <v>13037100</v>
      </c>
      <c r="E135" s="21">
        <f>E136+E140+E143+E146+E149</f>
        <v>13037100</v>
      </c>
      <c r="G135" s="39" t="s">
        <v>584</v>
      </c>
      <c r="H135" s="41">
        <f t="shared" si="11"/>
        <v>13037100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13037100</v>
      </c>
      <c r="D136" s="2">
        <f>D137+D138+D139</f>
        <v>13037100</v>
      </c>
      <c r="E136" s="2">
        <f>E137+E138+E139</f>
        <v>13037100</v>
      </c>
      <c r="H136" s="41">
        <f t="shared" si="11"/>
        <v>13037100</v>
      </c>
    </row>
    <row r="137" spans="1:10" ht="15" customHeight="1" outlineLevel="2">
      <c r="A137" s="129"/>
      <c r="B137" s="128" t="s">
        <v>855</v>
      </c>
      <c r="C137" s="127">
        <v>8593100</v>
      </c>
      <c r="D137" s="127">
        <f>C137</f>
        <v>8593100</v>
      </c>
      <c r="E137" s="127">
        <f>D137</f>
        <v>8593100</v>
      </c>
      <c r="H137" s="41">
        <f t="shared" si="11"/>
        <v>8593100</v>
      </c>
    </row>
    <row r="138" spans="1:10" ht="15" customHeight="1" outlineLevel="2">
      <c r="A138" s="129"/>
      <c r="B138" s="128" t="s">
        <v>862</v>
      </c>
      <c r="C138" s="127">
        <v>3477000</v>
      </c>
      <c r="D138" s="127">
        <f t="shared" ref="D138:E139" si="12">C138</f>
        <v>3477000</v>
      </c>
      <c r="E138" s="127">
        <f t="shared" si="12"/>
        <v>3477000</v>
      </c>
      <c r="H138" s="41">
        <f t="shared" si="11"/>
        <v>3477000</v>
      </c>
    </row>
    <row r="139" spans="1:10" ht="15" customHeight="1" outlineLevel="2">
      <c r="A139" s="129"/>
      <c r="B139" s="128" t="s">
        <v>861</v>
      </c>
      <c r="C139" s="127">
        <v>967000</v>
      </c>
      <c r="D139" s="127">
        <f t="shared" si="12"/>
        <v>967000</v>
      </c>
      <c r="E139" s="127">
        <f t="shared" si="12"/>
        <v>967000</v>
      </c>
      <c r="H139" s="41">
        <f t="shared" si="11"/>
        <v>967000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49" t="s">
        <v>581</v>
      </c>
      <c r="B152" s="150"/>
      <c r="C152" s="23">
        <f>C153+C163+C170</f>
        <v>1048000</v>
      </c>
      <c r="D152" s="23">
        <f>D153+D163+D170</f>
        <v>1048000</v>
      </c>
      <c r="E152" s="23">
        <f>E153+E163+E170</f>
        <v>1048000</v>
      </c>
      <c r="G152" s="39" t="s">
        <v>66</v>
      </c>
      <c r="H152" s="41">
        <f t="shared" si="11"/>
        <v>1048000</v>
      </c>
      <c r="I152" s="42"/>
      <c r="J152" s="40" t="b">
        <f>AND(H152=I152)</f>
        <v>0</v>
      </c>
    </row>
    <row r="153" spans="1:10">
      <c r="A153" s="147" t="s">
        <v>208</v>
      </c>
      <c r="B153" s="148"/>
      <c r="C153" s="21">
        <f>C154+C157+C160</f>
        <v>1048000</v>
      </c>
      <c r="D153" s="21">
        <f>D154+D157+D160</f>
        <v>1048000</v>
      </c>
      <c r="E153" s="21">
        <f>E154+E157+E160</f>
        <v>1048000</v>
      </c>
      <c r="G153" s="39" t="s">
        <v>585</v>
      </c>
      <c r="H153" s="41">
        <f t="shared" si="11"/>
        <v>1048000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1048000</v>
      </c>
      <c r="D154" s="2">
        <f>D155+D156</f>
        <v>1048000</v>
      </c>
      <c r="E154" s="2">
        <f>E155+E156</f>
        <v>1048000</v>
      </c>
      <c r="H154" s="41">
        <f t="shared" si="11"/>
        <v>1048000</v>
      </c>
    </row>
    <row r="155" spans="1:10" ht="15" customHeight="1" outlineLevel="2">
      <c r="A155" s="129"/>
      <c r="B155" s="128" t="s">
        <v>855</v>
      </c>
      <c r="C155" s="127">
        <v>221800</v>
      </c>
      <c r="D155" s="127">
        <f>C155</f>
        <v>221800</v>
      </c>
      <c r="E155" s="127">
        <f>D155</f>
        <v>221800</v>
      </c>
      <c r="H155" s="41">
        <f t="shared" si="11"/>
        <v>221800</v>
      </c>
    </row>
    <row r="156" spans="1:10" ht="15" customHeight="1" outlineLevel="2">
      <c r="A156" s="129"/>
      <c r="B156" s="128" t="s">
        <v>860</v>
      </c>
      <c r="C156" s="127">
        <v>826200</v>
      </c>
      <c r="D156" s="127">
        <f>C156</f>
        <v>826200</v>
      </c>
      <c r="E156" s="127">
        <f>D156</f>
        <v>826200</v>
      </c>
      <c r="H156" s="41">
        <f t="shared" si="11"/>
        <v>826200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49" t="s">
        <v>582</v>
      </c>
      <c r="B177" s="150"/>
      <c r="C177" s="27">
        <f>C178</f>
        <v>471099</v>
      </c>
      <c r="D177" s="27">
        <f>D178</f>
        <v>471099</v>
      </c>
      <c r="E177" s="27">
        <f>E178</f>
        <v>471099</v>
      </c>
      <c r="G177" s="39" t="s">
        <v>216</v>
      </c>
      <c r="H177" s="41">
        <f t="shared" si="11"/>
        <v>471099</v>
      </c>
      <c r="I177" s="42"/>
      <c r="J177" s="40" t="b">
        <f>AND(H177=I177)</f>
        <v>0</v>
      </c>
    </row>
    <row r="178" spans="1:10">
      <c r="A178" s="147" t="s">
        <v>217</v>
      </c>
      <c r="B178" s="148"/>
      <c r="C178" s="21">
        <f>C179+C184+C188+C197+C200+C203+C215+C222+C228+C235+C238+C243+C250</f>
        <v>471099</v>
      </c>
      <c r="D178" s="21">
        <f>D179+D184+D188+D197+D200+D203+D215+D222+D228+D235+D238+D243+D250</f>
        <v>471099</v>
      </c>
      <c r="E178" s="21">
        <f>E179+E184+E188+E197+E200+E203+E215+E222+E228+E235+E238+E243+E250</f>
        <v>471099</v>
      </c>
      <c r="G178" s="39" t="s">
        <v>587</v>
      </c>
      <c r="H178" s="41">
        <f t="shared" si="11"/>
        <v>471099</v>
      </c>
      <c r="I178" s="42"/>
      <c r="J178" s="40" t="b">
        <f>AND(H178=I178)</f>
        <v>0</v>
      </c>
    </row>
    <row r="179" spans="1:10" outlineLevel="1">
      <c r="A179" s="153" t="s">
        <v>849</v>
      </c>
      <c r="B179" s="154"/>
      <c r="C179" s="2">
        <f>C180+C182</f>
        <v>4956</v>
      </c>
      <c r="D179" s="2">
        <f>D180+D182</f>
        <v>4956</v>
      </c>
      <c r="E179" s="2">
        <f>E180+E182</f>
        <v>4956</v>
      </c>
    </row>
    <row r="180" spans="1:10" outlineLevel="2">
      <c r="A180" s="129">
        <v>3</v>
      </c>
      <c r="B180" s="128" t="s">
        <v>857</v>
      </c>
      <c r="C180" s="127">
        <f>C181</f>
        <v>4956</v>
      </c>
      <c r="D180" s="127">
        <f>D181</f>
        <v>4956</v>
      </c>
      <c r="E180" s="127">
        <f>E181</f>
        <v>4956</v>
      </c>
    </row>
    <row r="181" spans="1:10" outlineLevel="2">
      <c r="A181" s="90"/>
      <c r="B181" s="89" t="s">
        <v>855</v>
      </c>
      <c r="C181" s="126">
        <v>4956</v>
      </c>
      <c r="D181" s="126">
        <f>C181</f>
        <v>4956</v>
      </c>
      <c r="E181" s="126">
        <f>D181</f>
        <v>4956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90"/>
      <c r="B183" s="89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90"/>
      <c r="B186" s="89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90"/>
      <c r="B187" s="89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90"/>
      <c r="B190" s="89" t="s">
        <v>855</v>
      </c>
      <c r="C190" s="126"/>
      <c r="D190" s="126">
        <f t="shared" ref="D190:E192" si="13">C190</f>
        <v>0</v>
      </c>
      <c r="E190" s="126">
        <f t="shared" si="13"/>
        <v>0</v>
      </c>
    </row>
    <row r="191" spans="1:10" outlineLevel="3">
      <c r="A191" s="90"/>
      <c r="B191" s="89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90"/>
      <c r="B192" s="89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90"/>
      <c r="B194" s="89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90"/>
      <c r="B196" s="89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3" t="s">
        <v>843</v>
      </c>
      <c r="B197" s="15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90"/>
      <c r="B199" s="89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90"/>
      <c r="B202" s="89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3" t="s">
        <v>841</v>
      </c>
      <c r="B203" s="154"/>
      <c r="C203" s="2">
        <f>C204+C211+C213+C207</f>
        <v>561</v>
      </c>
      <c r="D203" s="2">
        <f>D204+D211+D213+D207</f>
        <v>561</v>
      </c>
      <c r="E203" s="2">
        <f>E204+E211+E213+E207</f>
        <v>561</v>
      </c>
    </row>
    <row r="204" spans="1:5" outlineLevel="2">
      <c r="A204" s="129">
        <v>1</v>
      </c>
      <c r="B204" s="128" t="s">
        <v>859</v>
      </c>
      <c r="C204" s="127">
        <f>C205+C206</f>
        <v>266</v>
      </c>
      <c r="D204" s="127">
        <f>D205+D206</f>
        <v>266</v>
      </c>
      <c r="E204" s="127">
        <f>E205+E206</f>
        <v>266</v>
      </c>
    </row>
    <row r="205" spans="1:5" outlineLevel="3">
      <c r="A205" s="90"/>
      <c r="B205" s="89" t="s">
        <v>855</v>
      </c>
      <c r="C205" s="126">
        <v>266</v>
      </c>
      <c r="D205" s="126">
        <f>C205</f>
        <v>266</v>
      </c>
      <c r="E205" s="126">
        <f>D205</f>
        <v>266</v>
      </c>
    </row>
    <row r="206" spans="1:5" outlineLevel="3">
      <c r="A206" s="90"/>
      <c r="B206" s="89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295</v>
      </c>
      <c r="D207" s="127">
        <f>D209+D208+D210</f>
        <v>295</v>
      </c>
      <c r="E207" s="127">
        <f>E209+E208+E210</f>
        <v>295</v>
      </c>
    </row>
    <row r="208" spans="1:5" outlineLevel="3">
      <c r="A208" s="90"/>
      <c r="B208" s="89" t="s">
        <v>855</v>
      </c>
      <c r="C208" s="126">
        <v>295</v>
      </c>
      <c r="D208" s="126">
        <f t="shared" ref="D208:E210" si="15">C208</f>
        <v>295</v>
      </c>
      <c r="E208" s="126">
        <f t="shared" si="15"/>
        <v>295</v>
      </c>
    </row>
    <row r="209" spans="1:5" outlineLevel="3">
      <c r="A209" s="90"/>
      <c r="B209" s="89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90"/>
      <c r="B210" s="89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90"/>
      <c r="B212" s="89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90"/>
      <c r="B214" s="89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3" t="s">
        <v>836</v>
      </c>
      <c r="B215" s="154"/>
      <c r="C215" s="2">
        <f>C220++C216</f>
        <v>295</v>
      </c>
      <c r="D215" s="2">
        <f>D220++D216</f>
        <v>295</v>
      </c>
      <c r="E215" s="2">
        <f>E220++E216</f>
        <v>295</v>
      </c>
    </row>
    <row r="216" spans="1:5" outlineLevel="2">
      <c r="A216" s="129">
        <v>2</v>
      </c>
      <c r="B216" s="128" t="s">
        <v>856</v>
      </c>
      <c r="C216" s="127">
        <f>C219+C218+C217</f>
        <v>295</v>
      </c>
      <c r="D216" s="127">
        <f>D219+D218+D217</f>
        <v>295</v>
      </c>
      <c r="E216" s="127">
        <f>E219+E218+E217</f>
        <v>295</v>
      </c>
    </row>
    <row r="217" spans="1:5" outlineLevel="3">
      <c r="A217" s="90"/>
      <c r="B217" s="89" t="s">
        <v>855</v>
      </c>
      <c r="C217" s="126">
        <v>295</v>
      </c>
      <c r="D217" s="126">
        <f t="shared" ref="D217:E219" si="16">C217</f>
        <v>295</v>
      </c>
      <c r="E217" s="126">
        <f t="shared" si="16"/>
        <v>295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90"/>
      <c r="B221" s="89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90"/>
      <c r="B224" s="89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90"/>
      <c r="B225" s="89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90"/>
      <c r="B226" s="89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90"/>
      <c r="B227" s="89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3" t="s">
        <v>830</v>
      </c>
      <c r="B228" s="154"/>
      <c r="C228" s="2">
        <f>C229+C233</f>
        <v>155892</v>
      </c>
      <c r="D228" s="2">
        <f>D229+D233</f>
        <v>155892</v>
      </c>
      <c r="E228" s="2">
        <f>E229+E233</f>
        <v>155892</v>
      </c>
    </row>
    <row r="229" spans="1:5" outlineLevel="2">
      <c r="A229" s="129">
        <v>2</v>
      </c>
      <c r="B229" s="128" t="s">
        <v>856</v>
      </c>
      <c r="C229" s="127">
        <f>C231+C232+C230</f>
        <v>155892</v>
      </c>
      <c r="D229" s="127">
        <f>D231+D232+D230</f>
        <v>155892</v>
      </c>
      <c r="E229" s="127">
        <f>E231+E232+E230</f>
        <v>155892</v>
      </c>
    </row>
    <row r="230" spans="1:5" outlineLevel="3">
      <c r="A230" s="90"/>
      <c r="B230" s="89" t="s">
        <v>855</v>
      </c>
      <c r="C230" s="126">
        <v>155892</v>
      </c>
      <c r="D230" s="126">
        <f>C230</f>
        <v>155892</v>
      </c>
      <c r="E230" s="126">
        <f>D230</f>
        <v>155892</v>
      </c>
    </row>
    <row r="231" spans="1:5" outlineLevel="3">
      <c r="A231" s="90"/>
      <c r="B231" s="89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90"/>
      <c r="B232" s="89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90"/>
      <c r="B234" s="89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90"/>
      <c r="B237" s="89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90"/>
      <c r="B240" s="89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90"/>
      <c r="B241" s="89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90"/>
      <c r="B242" s="89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3" t="s">
        <v>823</v>
      </c>
      <c r="B243" s="154"/>
      <c r="C243" s="2">
        <f>C244</f>
        <v>150000</v>
      </c>
      <c r="D243" s="2">
        <f>D244</f>
        <v>150000</v>
      </c>
      <c r="E243" s="2">
        <f>E244</f>
        <v>150000</v>
      </c>
    </row>
    <row r="244" spans="1:10" outlineLevel="2">
      <c r="A244" s="129">
        <v>2</v>
      </c>
      <c r="B244" s="128" t="s">
        <v>856</v>
      </c>
      <c r="C244" s="127">
        <f>C246+C247+C248+C249+C245</f>
        <v>150000</v>
      </c>
      <c r="D244" s="127">
        <f>D246+D247+D248+D249+D245</f>
        <v>150000</v>
      </c>
      <c r="E244" s="127">
        <f>E246+E247+E248+E249+E245</f>
        <v>150000</v>
      </c>
    </row>
    <row r="245" spans="1:10" outlineLevel="3">
      <c r="A245" s="90"/>
      <c r="B245" s="89" t="s">
        <v>855</v>
      </c>
      <c r="C245" s="126">
        <v>150000</v>
      </c>
      <c r="D245" s="126">
        <f>C245</f>
        <v>150000</v>
      </c>
      <c r="E245" s="126">
        <f>D245</f>
        <v>150000</v>
      </c>
    </row>
    <row r="246" spans="1:10" outlineLevel="3">
      <c r="A246" s="90"/>
      <c r="B246" s="89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90"/>
      <c r="B247" s="89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90"/>
      <c r="B248" s="89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90"/>
      <c r="B249" s="89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3" t="s">
        <v>817</v>
      </c>
      <c r="B250" s="154"/>
      <c r="C250" s="2">
        <f>C251+C252</f>
        <v>159395</v>
      </c>
      <c r="D250" s="2">
        <f>D251+D252</f>
        <v>159395</v>
      </c>
      <c r="E250" s="2">
        <f>E251+E252</f>
        <v>159395</v>
      </c>
    </row>
    <row r="251" spans="1:10" outlineLevel="3">
      <c r="A251" s="90"/>
      <c r="B251" s="89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90"/>
      <c r="B252" s="89" t="s">
        <v>854</v>
      </c>
      <c r="C252" s="126">
        <v>159395</v>
      </c>
      <c r="D252" s="126">
        <f>C252</f>
        <v>159395</v>
      </c>
      <c r="E252" s="126">
        <f>D252</f>
        <v>159395</v>
      </c>
    </row>
    <row r="256" spans="1:10" ht="18.75">
      <c r="A256" s="144" t="s">
        <v>67</v>
      </c>
      <c r="B256" s="144"/>
      <c r="C256" s="144"/>
      <c r="D256" s="142" t="s">
        <v>853</v>
      </c>
      <c r="E256" s="142" t="s">
        <v>852</v>
      </c>
      <c r="G256" s="47" t="s">
        <v>589</v>
      </c>
      <c r="H256" s="48">
        <f>C257+C559</f>
        <v>29606004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11966000</v>
      </c>
      <c r="D257" s="37">
        <f>D258+D550</f>
        <v>11966000</v>
      </c>
      <c r="E257" s="37">
        <f>E258+E550</f>
        <v>11966000</v>
      </c>
      <c r="G257" s="39" t="s">
        <v>60</v>
      </c>
      <c r="H257" s="41">
        <f>C257</f>
        <v>11966000</v>
      </c>
      <c r="I257" s="42"/>
      <c r="J257" s="40" t="b">
        <f>AND(H257=I257)</f>
        <v>0</v>
      </c>
    </row>
    <row r="258" spans="1:10">
      <c r="A258" s="161" t="s">
        <v>266</v>
      </c>
      <c r="B258" s="162"/>
      <c r="C258" s="36">
        <f>C259+C339+C483+C547</f>
        <v>11488000</v>
      </c>
      <c r="D258" s="36">
        <f>D259+D339+D483+D547</f>
        <v>11488000</v>
      </c>
      <c r="E258" s="36">
        <f>E259+E339+E483+E547</f>
        <v>11488000</v>
      </c>
      <c r="G258" s="39" t="s">
        <v>57</v>
      </c>
      <c r="H258" s="41">
        <f t="shared" ref="H258:H321" si="21">C258</f>
        <v>11488000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5448000</v>
      </c>
      <c r="D259" s="33">
        <f>D260+D263+D314</f>
        <v>5448000</v>
      </c>
      <c r="E259" s="33">
        <f>E260+E263+E314</f>
        <v>5448000</v>
      </c>
      <c r="G259" s="39" t="s">
        <v>590</v>
      </c>
      <c r="H259" s="41">
        <f t="shared" si="21"/>
        <v>5448000</v>
      </c>
      <c r="I259" s="42"/>
      <c r="J259" s="40" t="b">
        <f>AND(H259=I259)</f>
        <v>0</v>
      </c>
    </row>
    <row r="260" spans="1:10" outlineLevel="1">
      <c r="A260" s="155" t="s">
        <v>268</v>
      </c>
      <c r="B260" s="156"/>
      <c r="C260" s="32">
        <f>SUM(C261:C262)</f>
        <v>58000</v>
      </c>
      <c r="D260" s="32">
        <f>SUM(D261:D262)</f>
        <v>58000</v>
      </c>
      <c r="E260" s="32">
        <f>SUM(E261:E262)</f>
        <v>58000</v>
      </c>
      <c r="H260" s="41">
        <f t="shared" si="21"/>
        <v>58000</v>
      </c>
    </row>
    <row r="261" spans="1:10" outlineLevel="2">
      <c r="A261" s="7">
        <v>1100</v>
      </c>
      <c r="B261" s="4" t="s">
        <v>32</v>
      </c>
      <c r="C261" s="5">
        <v>50000</v>
      </c>
      <c r="D261" s="5">
        <f>C261</f>
        <v>50000</v>
      </c>
      <c r="E261" s="5">
        <f>D261</f>
        <v>50000</v>
      </c>
      <c r="H261" s="41">
        <f t="shared" si="21"/>
        <v>50000</v>
      </c>
    </row>
    <row r="262" spans="1:10" outlineLevel="2">
      <c r="A262" s="6">
        <v>1100</v>
      </c>
      <c r="B262" s="4" t="s">
        <v>33</v>
      </c>
      <c r="C262" s="5">
        <v>8000</v>
      </c>
      <c r="D262" s="5">
        <f>C262</f>
        <v>8000</v>
      </c>
      <c r="E262" s="5">
        <f>D262</f>
        <v>8000</v>
      </c>
      <c r="H262" s="41">
        <f t="shared" si="21"/>
        <v>8000</v>
      </c>
    </row>
    <row r="263" spans="1:10" outlineLevel="1">
      <c r="A263" s="155" t="s">
        <v>269</v>
      </c>
      <c r="B263" s="156"/>
      <c r="C263" s="32">
        <f>C264+C265+C289+C296+C298+C302+C305+C308+C313</f>
        <v>5370000</v>
      </c>
      <c r="D263" s="32">
        <f>D264+D265+D289+D296+D298+D302+D305+D308+D313</f>
        <v>5370000</v>
      </c>
      <c r="E263" s="32">
        <f>E264+E265+E289+E296+E298+E302+E305+E308+E313</f>
        <v>5370000</v>
      </c>
      <c r="H263" s="41">
        <f t="shared" si="21"/>
        <v>5370000</v>
      </c>
    </row>
    <row r="264" spans="1:10" outlineLevel="2">
      <c r="A264" s="6">
        <v>1101</v>
      </c>
      <c r="B264" s="4" t="s">
        <v>34</v>
      </c>
      <c r="C264" s="5">
        <v>1428700</v>
      </c>
      <c r="D264" s="5">
        <f>C264</f>
        <v>1428700</v>
      </c>
      <c r="E264" s="5">
        <f>D264</f>
        <v>1428700</v>
      </c>
      <c r="H264" s="41">
        <f t="shared" si="21"/>
        <v>1428700</v>
      </c>
    </row>
    <row r="265" spans="1:10" outlineLevel="2">
      <c r="A265" s="6">
        <v>1101</v>
      </c>
      <c r="B265" s="4" t="s">
        <v>35</v>
      </c>
      <c r="C265" s="5">
        <f>SUM(C266:C288)</f>
        <v>2772300</v>
      </c>
      <c r="D265" s="5">
        <f>SUM(D266:D288)</f>
        <v>2772300</v>
      </c>
      <c r="E265" s="5">
        <f>SUM(E266:E288)</f>
        <v>2772300</v>
      </c>
      <c r="H265" s="41">
        <f t="shared" si="21"/>
        <v>2772300</v>
      </c>
    </row>
    <row r="266" spans="1:10" outlineLevel="3">
      <c r="A266" s="29"/>
      <c r="B266" s="28" t="s">
        <v>218</v>
      </c>
      <c r="C266" s="30">
        <v>83300</v>
      </c>
      <c r="D266" s="30">
        <f>C266</f>
        <v>83300</v>
      </c>
      <c r="E266" s="30">
        <f>D266</f>
        <v>83300</v>
      </c>
      <c r="H266" s="41">
        <f t="shared" si="21"/>
        <v>83300</v>
      </c>
    </row>
    <row r="267" spans="1:10" outlineLevel="3">
      <c r="A267" s="29"/>
      <c r="B267" s="28" t="s">
        <v>219</v>
      </c>
      <c r="C267" s="30">
        <v>935500</v>
      </c>
      <c r="D267" s="30">
        <f t="shared" ref="D267:E282" si="22">C267</f>
        <v>935500</v>
      </c>
      <c r="E267" s="30">
        <f t="shared" si="22"/>
        <v>935500</v>
      </c>
      <c r="H267" s="41">
        <f t="shared" si="21"/>
        <v>935500</v>
      </c>
    </row>
    <row r="268" spans="1:10" outlineLevel="3">
      <c r="A268" s="29"/>
      <c r="B268" s="28" t="s">
        <v>220</v>
      </c>
      <c r="C268" s="30">
        <v>481100</v>
      </c>
      <c r="D268" s="30">
        <f t="shared" si="22"/>
        <v>481100</v>
      </c>
      <c r="E268" s="30">
        <f t="shared" si="22"/>
        <v>481100</v>
      </c>
      <c r="H268" s="41">
        <f t="shared" si="21"/>
        <v>481100</v>
      </c>
    </row>
    <row r="269" spans="1:10" outlineLevel="3">
      <c r="A269" s="29"/>
      <c r="B269" s="28" t="s">
        <v>221</v>
      </c>
      <c r="C269" s="30">
        <v>4200</v>
      </c>
      <c r="D269" s="30">
        <f t="shared" si="22"/>
        <v>4200</v>
      </c>
      <c r="E269" s="30">
        <f t="shared" si="22"/>
        <v>4200</v>
      </c>
      <c r="H269" s="41">
        <f t="shared" si="21"/>
        <v>4200</v>
      </c>
    </row>
    <row r="270" spans="1:10" outlineLevel="3">
      <c r="A270" s="29"/>
      <c r="B270" s="28" t="s">
        <v>222</v>
      </c>
      <c r="C270" s="30">
        <v>23500</v>
      </c>
      <c r="D270" s="30">
        <f t="shared" si="22"/>
        <v>23500</v>
      </c>
      <c r="E270" s="30">
        <f t="shared" si="22"/>
        <v>23500</v>
      </c>
      <c r="H270" s="41">
        <f t="shared" si="21"/>
        <v>23500</v>
      </c>
    </row>
    <row r="271" spans="1:10" outlineLevel="3">
      <c r="A271" s="29"/>
      <c r="B271" s="28" t="s">
        <v>223</v>
      </c>
      <c r="C271" s="30">
        <v>130200</v>
      </c>
      <c r="D271" s="30">
        <f t="shared" si="22"/>
        <v>130200</v>
      </c>
      <c r="E271" s="30">
        <f t="shared" si="22"/>
        <v>130200</v>
      </c>
      <c r="H271" s="41">
        <f t="shared" si="21"/>
        <v>130200</v>
      </c>
    </row>
    <row r="272" spans="1:10" outlineLevel="3">
      <c r="A272" s="29"/>
      <c r="B272" s="28" t="s">
        <v>224</v>
      </c>
      <c r="C272" s="30">
        <v>11800</v>
      </c>
      <c r="D272" s="30">
        <f t="shared" si="22"/>
        <v>11800</v>
      </c>
      <c r="E272" s="30">
        <f t="shared" si="22"/>
        <v>11800</v>
      </c>
      <c r="H272" s="41">
        <f t="shared" si="21"/>
        <v>11800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>
        <v>28800</v>
      </c>
      <c r="D274" s="30">
        <f t="shared" si="22"/>
        <v>28800</v>
      </c>
      <c r="E274" s="30">
        <f t="shared" si="22"/>
        <v>28800</v>
      </c>
      <c r="H274" s="41">
        <f t="shared" si="21"/>
        <v>28800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>
        <v>9300</v>
      </c>
      <c r="D277" s="30">
        <f t="shared" si="22"/>
        <v>9300</v>
      </c>
      <c r="E277" s="30">
        <f t="shared" si="22"/>
        <v>9300</v>
      </c>
      <c r="H277" s="41">
        <f t="shared" si="21"/>
        <v>9300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32900</v>
      </c>
      <c r="D280" s="30">
        <f t="shared" si="22"/>
        <v>32900</v>
      </c>
      <c r="E280" s="30">
        <f t="shared" si="22"/>
        <v>32900</v>
      </c>
      <c r="H280" s="41">
        <f t="shared" si="21"/>
        <v>32900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968900</v>
      </c>
      <c r="D286" s="30">
        <f t="shared" si="23"/>
        <v>968900</v>
      </c>
      <c r="E286" s="30">
        <f t="shared" si="23"/>
        <v>968900</v>
      </c>
      <c r="H286" s="41">
        <f t="shared" si="21"/>
        <v>968900</v>
      </c>
    </row>
    <row r="287" spans="1:8" outlineLevel="3">
      <c r="A287" s="29"/>
      <c r="B287" s="28" t="s">
        <v>239</v>
      </c>
      <c r="C287" s="30">
        <v>59800</v>
      </c>
      <c r="D287" s="30">
        <f t="shared" si="23"/>
        <v>59800</v>
      </c>
      <c r="E287" s="30">
        <f t="shared" si="23"/>
        <v>59800</v>
      </c>
      <c r="H287" s="41">
        <f t="shared" si="21"/>
        <v>59800</v>
      </c>
    </row>
    <row r="288" spans="1:8" outlineLevel="3">
      <c r="A288" s="29"/>
      <c r="B288" s="28" t="s">
        <v>240</v>
      </c>
      <c r="C288" s="30">
        <v>3000</v>
      </c>
      <c r="D288" s="30">
        <f t="shared" si="23"/>
        <v>3000</v>
      </c>
      <c r="E288" s="30">
        <f t="shared" si="23"/>
        <v>3000</v>
      </c>
      <c r="H288" s="41">
        <f t="shared" si="21"/>
        <v>3000</v>
      </c>
    </row>
    <row r="289" spans="1:8" outlineLevel="2">
      <c r="A289" s="6">
        <v>1101</v>
      </c>
      <c r="B289" s="4" t="s">
        <v>36</v>
      </c>
      <c r="C289" s="5">
        <f>SUM(C290:C295)</f>
        <v>87200</v>
      </c>
      <c r="D289" s="5">
        <f>SUM(D290:D295)</f>
        <v>87200</v>
      </c>
      <c r="E289" s="5">
        <f>SUM(E290:E295)</f>
        <v>87200</v>
      </c>
      <c r="H289" s="41">
        <f t="shared" si="21"/>
        <v>87200</v>
      </c>
    </row>
    <row r="290" spans="1:8" outlineLevel="3">
      <c r="A290" s="29"/>
      <c r="B290" s="28" t="s">
        <v>241</v>
      </c>
      <c r="C290" s="30">
        <v>53600</v>
      </c>
      <c r="D290" s="30">
        <f>C290</f>
        <v>53600</v>
      </c>
      <c r="E290" s="30">
        <f>D290</f>
        <v>53600</v>
      </c>
      <c r="H290" s="41">
        <f t="shared" si="21"/>
        <v>53600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14500</v>
      </c>
      <c r="D292" s="30">
        <f t="shared" si="24"/>
        <v>14500</v>
      </c>
      <c r="E292" s="30">
        <f t="shared" si="24"/>
        <v>14500</v>
      </c>
      <c r="H292" s="41">
        <f t="shared" si="21"/>
        <v>14500</v>
      </c>
    </row>
    <row r="293" spans="1:8" outlineLevel="3">
      <c r="A293" s="29"/>
      <c r="B293" s="28" t="s">
        <v>244</v>
      </c>
      <c r="C293" s="30">
        <v>4600</v>
      </c>
      <c r="D293" s="30">
        <f t="shared" si="24"/>
        <v>4600</v>
      </c>
      <c r="E293" s="30">
        <f t="shared" si="24"/>
        <v>4600</v>
      </c>
      <c r="H293" s="41">
        <f t="shared" si="21"/>
        <v>4600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14500</v>
      </c>
      <c r="D295" s="30">
        <f t="shared" si="24"/>
        <v>14500</v>
      </c>
      <c r="E295" s="30">
        <f t="shared" si="24"/>
        <v>14500</v>
      </c>
      <c r="H295" s="41">
        <f t="shared" si="21"/>
        <v>14500</v>
      </c>
    </row>
    <row r="296" spans="1:8" outlineLevel="2">
      <c r="A296" s="6">
        <v>1101</v>
      </c>
      <c r="B296" s="4" t="s">
        <v>247</v>
      </c>
      <c r="C296" s="5">
        <f>SUM(C297)</f>
        <v>3000</v>
      </c>
      <c r="D296" s="5">
        <f>SUM(D297)</f>
        <v>3000</v>
      </c>
      <c r="E296" s="5">
        <f>SUM(E297)</f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>
        <v>3000</v>
      </c>
      <c r="D297" s="30">
        <f>C297</f>
        <v>3000</v>
      </c>
      <c r="E297" s="30">
        <f>D297</f>
        <v>3000</v>
      </c>
      <c r="H297" s="41">
        <f t="shared" si="21"/>
        <v>3000</v>
      </c>
    </row>
    <row r="298" spans="1:8" outlineLevel="2">
      <c r="A298" s="6">
        <v>1101</v>
      </c>
      <c r="B298" s="4" t="s">
        <v>37</v>
      </c>
      <c r="C298" s="5">
        <f>SUM(C299:C301)</f>
        <v>126900</v>
      </c>
      <c r="D298" s="5">
        <f>SUM(D299:D301)</f>
        <v>126900</v>
      </c>
      <c r="E298" s="5">
        <f>SUM(E299:E301)</f>
        <v>126900</v>
      </c>
      <c r="H298" s="41">
        <f t="shared" si="21"/>
        <v>126900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>
        <v>48300</v>
      </c>
      <c r="D300" s="30">
        <f t="shared" ref="D300:E301" si="25">C300</f>
        <v>48300</v>
      </c>
      <c r="E300" s="30">
        <f t="shared" si="25"/>
        <v>48300</v>
      </c>
      <c r="H300" s="41">
        <f t="shared" si="21"/>
        <v>48300</v>
      </c>
    </row>
    <row r="301" spans="1:8" outlineLevel="3">
      <c r="A301" s="29"/>
      <c r="B301" s="28" t="s">
        <v>250</v>
      </c>
      <c r="C301" s="30">
        <v>78600</v>
      </c>
      <c r="D301" s="30">
        <f t="shared" si="25"/>
        <v>78600</v>
      </c>
      <c r="E301" s="30">
        <f t="shared" si="25"/>
        <v>78600</v>
      </c>
      <c r="H301" s="41">
        <f t="shared" si="21"/>
        <v>78600</v>
      </c>
    </row>
    <row r="302" spans="1:8" outlineLevel="2">
      <c r="A302" s="6">
        <v>1101</v>
      </c>
      <c r="B302" s="4" t="s">
        <v>251</v>
      </c>
      <c r="C302" s="5">
        <f>SUM(C303:C304)</f>
        <v>120000</v>
      </c>
      <c r="D302" s="5">
        <f>SUM(D303:D304)</f>
        <v>120000</v>
      </c>
      <c r="E302" s="5">
        <f>SUM(E303:E304)</f>
        <v>120000</v>
      </c>
      <c r="H302" s="41">
        <f t="shared" si="21"/>
        <v>120000</v>
      </c>
    </row>
    <row r="303" spans="1:8" outlineLevel="3">
      <c r="A303" s="29"/>
      <c r="B303" s="28" t="s">
        <v>252</v>
      </c>
      <c r="C303" s="30">
        <v>120000</v>
      </c>
      <c r="D303" s="30">
        <f>C303</f>
        <v>120000</v>
      </c>
      <c r="E303" s="30">
        <f>D303</f>
        <v>120000</v>
      </c>
      <c r="H303" s="41">
        <f t="shared" si="21"/>
        <v>120000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47000</v>
      </c>
      <c r="D305" s="5">
        <f>SUM(D306:D307)</f>
        <v>47000</v>
      </c>
      <c r="E305" s="5">
        <f>SUM(E306:E307)</f>
        <v>47000</v>
      </c>
      <c r="H305" s="41">
        <f t="shared" si="21"/>
        <v>47000</v>
      </c>
    </row>
    <row r="306" spans="1:8" outlineLevel="3">
      <c r="A306" s="29"/>
      <c r="B306" s="28" t="s">
        <v>254</v>
      </c>
      <c r="C306" s="30">
        <v>35000</v>
      </c>
      <c r="D306" s="30">
        <f>C306</f>
        <v>35000</v>
      </c>
      <c r="E306" s="30">
        <f>D306</f>
        <v>35000</v>
      </c>
      <c r="H306" s="41">
        <f t="shared" si="21"/>
        <v>35000</v>
      </c>
    </row>
    <row r="307" spans="1:8" outlineLevel="3">
      <c r="A307" s="29"/>
      <c r="B307" s="28" t="s">
        <v>255</v>
      </c>
      <c r="C307" s="30">
        <v>12000</v>
      </c>
      <c r="D307" s="30">
        <f>C307</f>
        <v>12000</v>
      </c>
      <c r="E307" s="30">
        <f>D307</f>
        <v>12000</v>
      </c>
      <c r="H307" s="41">
        <f t="shared" si="21"/>
        <v>12000</v>
      </c>
    </row>
    <row r="308" spans="1:8" outlineLevel="2">
      <c r="A308" s="6">
        <v>1101</v>
      </c>
      <c r="B308" s="4" t="s">
        <v>39</v>
      </c>
      <c r="C308" s="5">
        <f>SUM(C309:C312)</f>
        <v>784900</v>
      </c>
      <c r="D308" s="5">
        <f>SUM(D309:D312)</f>
        <v>784900</v>
      </c>
      <c r="E308" s="5">
        <f>SUM(E309:E312)</f>
        <v>784900</v>
      </c>
      <c r="H308" s="41">
        <f t="shared" si="21"/>
        <v>784900</v>
      </c>
    </row>
    <row r="309" spans="1:8" outlineLevel="3">
      <c r="A309" s="29"/>
      <c r="B309" s="28" t="s">
        <v>256</v>
      </c>
      <c r="C309" s="30">
        <v>560600</v>
      </c>
      <c r="D309" s="30">
        <f>C309</f>
        <v>560600</v>
      </c>
      <c r="E309" s="30">
        <f>D309</f>
        <v>560600</v>
      </c>
      <c r="H309" s="41">
        <f t="shared" si="21"/>
        <v>560600</v>
      </c>
    </row>
    <row r="310" spans="1:8" outlineLevel="3">
      <c r="A310" s="29"/>
      <c r="B310" s="28" t="s">
        <v>257</v>
      </c>
      <c r="C310" s="30">
        <v>179400</v>
      </c>
      <c r="D310" s="30">
        <f t="shared" ref="D310:E312" si="26">C310</f>
        <v>179400</v>
      </c>
      <c r="E310" s="30">
        <f t="shared" si="26"/>
        <v>179400</v>
      </c>
      <c r="H310" s="41">
        <f t="shared" si="21"/>
        <v>179400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44900</v>
      </c>
      <c r="D312" s="30">
        <f t="shared" si="26"/>
        <v>44900</v>
      </c>
      <c r="E312" s="30">
        <f t="shared" si="26"/>
        <v>44900</v>
      </c>
      <c r="H312" s="41">
        <f t="shared" si="21"/>
        <v>44900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5" t="s">
        <v>601</v>
      </c>
      <c r="B314" s="156"/>
      <c r="C314" s="32">
        <f>C315+C325+C331+C336+C337+C338+C328</f>
        <v>20000</v>
      </c>
      <c r="D314" s="32">
        <f>D315+D325+D331+D336+D337+D338+D328</f>
        <v>20000</v>
      </c>
      <c r="E314" s="32">
        <f>E315+E325+E331+E336+E337+E338+E328</f>
        <v>20000</v>
      </c>
      <c r="H314" s="41">
        <f t="shared" si="21"/>
        <v>20000</v>
      </c>
    </row>
    <row r="315" spans="1:8" outlineLevel="2">
      <c r="A315" s="6">
        <v>1102</v>
      </c>
      <c r="B315" s="4" t="s">
        <v>65</v>
      </c>
      <c r="C315" s="5">
        <f>SUM(C316:C324)</f>
        <v>11200</v>
      </c>
      <c r="D315" s="5">
        <f>SUM(D316:D324)</f>
        <v>11200</v>
      </c>
      <c r="E315" s="5">
        <f>SUM(E316:E324)</f>
        <v>11200</v>
      </c>
      <c r="H315" s="41">
        <f t="shared" si="21"/>
        <v>11200</v>
      </c>
    </row>
    <row r="316" spans="1:8" outlineLevel="3">
      <c r="A316" s="29"/>
      <c r="B316" s="28" t="s">
        <v>260</v>
      </c>
      <c r="C316" s="30">
        <v>4700</v>
      </c>
      <c r="D316" s="30">
        <f>C316</f>
        <v>4700</v>
      </c>
      <c r="E316" s="30">
        <f>D316</f>
        <v>4700</v>
      </c>
      <c r="H316" s="41">
        <f t="shared" si="21"/>
        <v>4700</v>
      </c>
    </row>
    <row r="317" spans="1:8" outlineLevel="3">
      <c r="A317" s="29"/>
      <c r="B317" s="28" t="s">
        <v>218</v>
      </c>
      <c r="C317" s="30">
        <v>300</v>
      </c>
      <c r="D317" s="30">
        <f t="shared" ref="D317:E324" si="27">C317</f>
        <v>300</v>
      </c>
      <c r="E317" s="30">
        <f t="shared" si="27"/>
        <v>300</v>
      </c>
      <c r="H317" s="41">
        <f t="shared" si="21"/>
        <v>300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>
        <v>200</v>
      </c>
      <c r="D319" s="30">
        <f t="shared" si="27"/>
        <v>200</v>
      </c>
      <c r="E319" s="30">
        <f t="shared" si="27"/>
        <v>200</v>
      </c>
      <c r="H319" s="41">
        <f t="shared" si="21"/>
        <v>200</v>
      </c>
    </row>
    <row r="320" spans="1:8" outlineLevel="3">
      <c r="A320" s="29"/>
      <c r="B320" s="28" t="s">
        <v>262</v>
      </c>
      <c r="C320" s="30">
        <v>100</v>
      </c>
      <c r="D320" s="30">
        <f t="shared" si="27"/>
        <v>100</v>
      </c>
      <c r="E320" s="30">
        <f t="shared" si="27"/>
        <v>100</v>
      </c>
      <c r="H320" s="41">
        <f t="shared" si="21"/>
        <v>100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>
        <v>5500</v>
      </c>
      <c r="D323" s="30">
        <f t="shared" si="27"/>
        <v>5500</v>
      </c>
      <c r="E323" s="30">
        <f t="shared" si="27"/>
        <v>5500</v>
      </c>
      <c r="H323" s="41">
        <f t="shared" si="28"/>
        <v>5500</v>
      </c>
    </row>
    <row r="324" spans="1:8" outlineLevel="3">
      <c r="A324" s="29"/>
      <c r="B324" s="28" t="s">
        <v>239</v>
      </c>
      <c r="C324" s="30">
        <v>400</v>
      </c>
      <c r="D324" s="30">
        <f t="shared" si="27"/>
        <v>400</v>
      </c>
      <c r="E324" s="30">
        <f t="shared" si="27"/>
        <v>400</v>
      </c>
      <c r="H324" s="41">
        <f t="shared" si="28"/>
        <v>400</v>
      </c>
    </row>
    <row r="325" spans="1:8" outlineLevel="2">
      <c r="A325" s="6">
        <v>1102</v>
      </c>
      <c r="B325" s="4" t="s">
        <v>263</v>
      </c>
      <c r="C325" s="5">
        <f>SUM(C326:C327)</f>
        <v>5000</v>
      </c>
      <c r="D325" s="5">
        <f>SUM(D326:D327)</f>
        <v>5000</v>
      </c>
      <c r="E325" s="5">
        <f>SUM(E326:E327)</f>
        <v>5000</v>
      </c>
      <c r="H325" s="41">
        <f t="shared" si="28"/>
        <v>5000</v>
      </c>
    </row>
    <row r="326" spans="1:8" outlineLevel="3">
      <c r="A326" s="29"/>
      <c r="B326" s="28" t="s">
        <v>264</v>
      </c>
      <c r="C326" s="30">
        <v>5000</v>
      </c>
      <c r="D326" s="30">
        <f>C326</f>
        <v>5000</v>
      </c>
      <c r="E326" s="30">
        <f>D326</f>
        <v>5000</v>
      </c>
      <c r="H326" s="41">
        <f t="shared" si="28"/>
        <v>5000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500</v>
      </c>
      <c r="D328" s="5">
        <f>SUM(D329:D330)</f>
        <v>500</v>
      </c>
      <c r="E328" s="5">
        <f>SUM(E329:E330)</f>
        <v>500</v>
      </c>
      <c r="H328" s="41">
        <f t="shared" si="28"/>
        <v>500</v>
      </c>
    </row>
    <row r="329" spans="1:8" outlineLevel="3">
      <c r="A329" s="29"/>
      <c r="B329" s="28" t="s">
        <v>254</v>
      </c>
      <c r="C329" s="30">
        <v>300</v>
      </c>
      <c r="D329" s="30">
        <f>C329</f>
        <v>300</v>
      </c>
      <c r="E329" s="30">
        <f>D329</f>
        <v>300</v>
      </c>
      <c r="H329" s="41">
        <f t="shared" si="28"/>
        <v>300</v>
      </c>
    </row>
    <row r="330" spans="1:8" outlineLevel="3">
      <c r="A330" s="29"/>
      <c r="B330" s="28" t="s">
        <v>255</v>
      </c>
      <c r="C330" s="30">
        <v>200</v>
      </c>
      <c r="D330" s="30">
        <f>C330</f>
        <v>200</v>
      </c>
      <c r="E330" s="30">
        <f>D330</f>
        <v>200</v>
      </c>
      <c r="H330" s="41">
        <f t="shared" si="28"/>
        <v>200</v>
      </c>
    </row>
    <row r="331" spans="1:8" outlineLevel="2">
      <c r="A331" s="6">
        <v>1102</v>
      </c>
      <c r="B331" s="4" t="s">
        <v>39</v>
      </c>
      <c r="C331" s="5">
        <f>SUM(C332:C335)</f>
        <v>3300</v>
      </c>
      <c r="D331" s="5">
        <f>SUM(D332:D335)</f>
        <v>3300</v>
      </c>
      <c r="E331" s="5">
        <f>SUM(E332:E335)</f>
        <v>3300</v>
      </c>
      <c r="H331" s="41">
        <f t="shared" si="28"/>
        <v>3300</v>
      </c>
    </row>
    <row r="332" spans="1:8" outlineLevel="3">
      <c r="A332" s="29"/>
      <c r="B332" s="28" t="s">
        <v>256</v>
      </c>
      <c r="C332" s="30">
        <v>2000</v>
      </c>
      <c r="D332" s="30">
        <f>C332</f>
        <v>2000</v>
      </c>
      <c r="E332" s="30">
        <f>D332</f>
        <v>2000</v>
      </c>
      <c r="H332" s="41">
        <f t="shared" si="28"/>
        <v>2000</v>
      </c>
    </row>
    <row r="333" spans="1:8" outlineLevel="3">
      <c r="A333" s="29"/>
      <c r="B333" s="28" t="s">
        <v>257</v>
      </c>
      <c r="C333" s="30">
        <v>700</v>
      </c>
      <c r="D333" s="30">
        <f t="shared" ref="D333:E335" si="29">C333</f>
        <v>700</v>
      </c>
      <c r="E333" s="30">
        <f t="shared" si="29"/>
        <v>700</v>
      </c>
      <c r="H333" s="41">
        <f t="shared" si="28"/>
        <v>700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600</v>
      </c>
      <c r="D335" s="30">
        <f t="shared" si="29"/>
        <v>600</v>
      </c>
      <c r="E335" s="30">
        <f t="shared" si="29"/>
        <v>600</v>
      </c>
      <c r="H335" s="41">
        <f t="shared" si="28"/>
        <v>600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/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7" t="s">
        <v>270</v>
      </c>
      <c r="B339" s="158"/>
      <c r="C339" s="33">
        <f>C340+C444+C482</f>
        <v>5299000</v>
      </c>
      <c r="D339" s="33">
        <f>D340+D444+D482</f>
        <v>5299000</v>
      </c>
      <c r="E339" s="33">
        <f>E340+E444+E482</f>
        <v>5299000</v>
      </c>
      <c r="G339" s="39" t="s">
        <v>591</v>
      </c>
      <c r="H339" s="41">
        <f t="shared" si="28"/>
        <v>5299000</v>
      </c>
      <c r="I339" s="42"/>
      <c r="J339" s="40" t="b">
        <f>AND(H339=I339)</f>
        <v>0</v>
      </c>
    </row>
    <row r="340" spans="1:10" outlineLevel="1">
      <c r="A340" s="155" t="s">
        <v>271</v>
      </c>
      <c r="B340" s="156"/>
      <c r="C340" s="32">
        <f>C341+C342+C343+C344+C347+C348+C353+C356+C357+C362+C367+C368+C371+C372+C373+C376+C377+C378+C382+C388+C391+C392+C395+C398+C399+C404+C407+C408+C409+C412+C415+C416+C419+C420+C421+C422+C429+C443</f>
        <v>2847000</v>
      </c>
      <c r="D340" s="32">
        <f>D341+D342+D343+D344+D347+D348+D353+D356+D357+D362+D367+BH290668+D371+D372+D373+D376+D377+D378+D382+D388+D391+D392+D395+D398+D399+D404+D407+D408+D409+D412+D415+D416+D419+D420+D421+D422+D429+D443</f>
        <v>2847000</v>
      </c>
      <c r="E340" s="32">
        <f>E341+E342+E343+E344+E347+E348+E353+E356+E357+E362+E367+BI290668+E371+E372+E373+E376+E377+E378+E382+E388+E391+E392+E395+E398+E399+E404+E407+E408+E409+E412+E415+E416+E419+E420+E421+E422+E429+E443</f>
        <v>2847000</v>
      </c>
      <c r="H340" s="41">
        <f t="shared" si="28"/>
        <v>2847000</v>
      </c>
    </row>
    <row r="341" spans="1:10" outlineLevel="2">
      <c r="A341" s="6">
        <v>2201</v>
      </c>
      <c r="B341" s="34" t="s">
        <v>272</v>
      </c>
      <c r="C341" s="5">
        <v>44000</v>
      </c>
      <c r="D341" s="5">
        <f>C341</f>
        <v>44000</v>
      </c>
      <c r="E341" s="5">
        <f>D341</f>
        <v>44000</v>
      </c>
      <c r="H341" s="41">
        <f t="shared" si="28"/>
        <v>44000</v>
      </c>
    </row>
    <row r="342" spans="1:10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outlineLevel="2">
      <c r="A343" s="6">
        <v>2201</v>
      </c>
      <c r="B343" s="4" t="s">
        <v>41</v>
      </c>
      <c r="C343" s="5">
        <v>750000</v>
      </c>
      <c r="D343" s="5">
        <f t="shared" si="31"/>
        <v>750000</v>
      </c>
      <c r="E343" s="5">
        <f t="shared" si="31"/>
        <v>750000</v>
      </c>
      <c r="H343" s="41">
        <f t="shared" si="28"/>
        <v>750000</v>
      </c>
    </row>
    <row r="344" spans="1:10" outlineLevel="2">
      <c r="A344" s="6">
        <v>2201</v>
      </c>
      <c r="B344" s="4" t="s">
        <v>273</v>
      </c>
      <c r="C344" s="5">
        <f>SUM(C345:C346)</f>
        <v>35000</v>
      </c>
      <c r="D344" s="5">
        <f>SUM(D345:D346)</f>
        <v>35000</v>
      </c>
      <c r="E344" s="5">
        <f>SUM(E345:E346)</f>
        <v>35000</v>
      </c>
      <c r="H344" s="41">
        <f t="shared" si="28"/>
        <v>35000</v>
      </c>
    </row>
    <row r="345" spans="1:10" outlineLevel="3">
      <c r="A345" s="29"/>
      <c r="B345" s="28" t="s">
        <v>274</v>
      </c>
      <c r="C345" s="30">
        <v>23000</v>
      </c>
      <c r="D345" s="30">
        <f t="shared" ref="D345:E347" si="32">C345</f>
        <v>23000</v>
      </c>
      <c r="E345" s="30">
        <f t="shared" si="32"/>
        <v>23000</v>
      </c>
      <c r="H345" s="41">
        <f t="shared" si="28"/>
        <v>23000</v>
      </c>
    </row>
    <row r="346" spans="1:10" outlineLevel="3">
      <c r="A346" s="29"/>
      <c r="B346" s="28" t="s">
        <v>275</v>
      </c>
      <c r="C346" s="30">
        <v>12000</v>
      </c>
      <c r="D346" s="30">
        <f t="shared" si="32"/>
        <v>12000</v>
      </c>
      <c r="E346" s="30">
        <f t="shared" si="32"/>
        <v>12000</v>
      </c>
      <c r="H346" s="41">
        <f t="shared" si="28"/>
        <v>12000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v>500000</v>
      </c>
      <c r="D348" s="5">
        <f>SUM(D349:D352)</f>
        <v>500000</v>
      </c>
      <c r="E348" s="5">
        <f>SUM(E349:E352)</f>
        <v>500000</v>
      </c>
      <c r="H348" s="41">
        <f t="shared" si="28"/>
        <v>500000</v>
      </c>
    </row>
    <row r="349" spans="1:10" outlineLevel="3">
      <c r="A349" s="29"/>
      <c r="B349" s="28" t="s">
        <v>278</v>
      </c>
      <c r="C349" s="30">
        <v>430000</v>
      </c>
      <c r="D349" s="30">
        <f>C349</f>
        <v>430000</v>
      </c>
      <c r="E349" s="30">
        <f>D349</f>
        <v>430000</v>
      </c>
      <c r="H349" s="41">
        <f t="shared" si="28"/>
        <v>430000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50000</v>
      </c>
      <c r="D351" s="30">
        <f t="shared" si="33"/>
        <v>50000</v>
      </c>
      <c r="E351" s="30">
        <f t="shared" si="33"/>
        <v>50000</v>
      </c>
      <c r="H351" s="41">
        <f t="shared" si="28"/>
        <v>50000</v>
      </c>
    </row>
    <row r="352" spans="1:10" outlineLevel="3">
      <c r="A352" s="29"/>
      <c r="B352" s="28" t="s">
        <v>281</v>
      </c>
      <c r="C352" s="30">
        <v>20000</v>
      </c>
      <c r="D352" s="30">
        <f t="shared" si="33"/>
        <v>20000</v>
      </c>
      <c r="E352" s="30">
        <f t="shared" si="33"/>
        <v>20000</v>
      </c>
      <c r="H352" s="41">
        <f t="shared" si="28"/>
        <v>20000</v>
      </c>
    </row>
    <row r="353" spans="1:8" outlineLevel="2">
      <c r="A353" s="6">
        <v>2201</v>
      </c>
      <c r="B353" s="4" t="s">
        <v>282</v>
      </c>
      <c r="C353" s="5">
        <f>SUM(C354:C355)</f>
        <v>5500</v>
      </c>
      <c r="D353" s="5">
        <f>SUM(D354:D355)</f>
        <v>5500</v>
      </c>
      <c r="E353" s="5">
        <f>SUM(E354:E355)</f>
        <v>5500</v>
      </c>
      <c r="H353" s="41">
        <f t="shared" si="28"/>
        <v>5500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54000</v>
      </c>
      <c r="D357" s="5">
        <f>SUM(D358:D361)</f>
        <v>54000</v>
      </c>
      <c r="E357" s="5">
        <f>SUM(E358:E361)</f>
        <v>54000</v>
      </c>
      <c r="H357" s="41">
        <f t="shared" si="28"/>
        <v>54000</v>
      </c>
    </row>
    <row r="358" spans="1:8" outlineLevel="3">
      <c r="A358" s="29"/>
      <c r="B358" s="28" t="s">
        <v>286</v>
      </c>
      <c r="C358" s="30">
        <v>50000</v>
      </c>
      <c r="D358" s="30">
        <f>C358</f>
        <v>50000</v>
      </c>
      <c r="E358" s="30">
        <f>D358</f>
        <v>50000</v>
      </c>
      <c r="H358" s="41">
        <f t="shared" si="28"/>
        <v>50000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512000</v>
      </c>
      <c r="D362" s="5">
        <f>SUM(D363:D366)</f>
        <v>512000</v>
      </c>
      <c r="E362" s="5">
        <f>SUM(E363:E366)</f>
        <v>512000</v>
      </c>
      <c r="H362" s="41">
        <f t="shared" si="28"/>
        <v>512000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450000</v>
      </c>
      <c r="D364" s="30">
        <f t="shared" ref="D364:E366" si="36">C364</f>
        <v>450000</v>
      </c>
      <c r="E364" s="30">
        <f t="shared" si="36"/>
        <v>450000</v>
      </c>
      <c r="H364" s="41">
        <f t="shared" si="28"/>
        <v>450000</v>
      </c>
    </row>
    <row r="365" spans="1:8" outlineLevel="3">
      <c r="A365" s="29"/>
      <c r="B365" s="28" t="s">
        <v>293</v>
      </c>
      <c r="C365" s="30">
        <v>20000</v>
      </c>
      <c r="D365" s="30">
        <f t="shared" si="36"/>
        <v>20000</v>
      </c>
      <c r="E365" s="30">
        <f t="shared" si="36"/>
        <v>20000</v>
      </c>
      <c r="H365" s="41">
        <f t="shared" si="28"/>
        <v>20000</v>
      </c>
    </row>
    <row r="366" spans="1:8" outlineLevel="3">
      <c r="A366" s="29"/>
      <c r="B366" s="28" t="s">
        <v>294</v>
      </c>
      <c r="C366" s="30">
        <v>12000</v>
      </c>
      <c r="D366" s="30">
        <f t="shared" si="36"/>
        <v>12000</v>
      </c>
      <c r="E366" s="30">
        <f t="shared" si="36"/>
        <v>12000</v>
      </c>
      <c r="H366" s="41">
        <f t="shared" si="28"/>
        <v>12000</v>
      </c>
    </row>
    <row r="367" spans="1:8" outlineLevel="2">
      <c r="A367" s="6">
        <v>2201</v>
      </c>
      <c r="B367" s="4" t="s">
        <v>43</v>
      </c>
      <c r="C367" s="5">
        <v>10000</v>
      </c>
      <c r="D367" s="5">
        <f>C367</f>
        <v>10000</v>
      </c>
      <c r="E367" s="5">
        <f>D367</f>
        <v>10000</v>
      </c>
      <c r="H367" s="41">
        <f t="shared" si="28"/>
        <v>10000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35000</v>
      </c>
      <c r="D371" s="5">
        <f t="shared" si="37"/>
        <v>35000</v>
      </c>
      <c r="E371" s="5">
        <f t="shared" si="37"/>
        <v>35000</v>
      </c>
      <c r="H371" s="41">
        <f t="shared" si="28"/>
        <v>35000</v>
      </c>
    </row>
    <row r="372" spans="1:8" outlineLevel="2">
      <c r="A372" s="6">
        <v>2201</v>
      </c>
      <c r="B372" s="4" t="s">
        <v>45</v>
      </c>
      <c r="C372" s="5">
        <v>50000</v>
      </c>
      <c r="D372" s="5">
        <f t="shared" si="37"/>
        <v>50000</v>
      </c>
      <c r="E372" s="5">
        <f t="shared" si="37"/>
        <v>50000</v>
      </c>
      <c r="H372" s="41">
        <f t="shared" si="28"/>
        <v>50000</v>
      </c>
    </row>
    <row r="373" spans="1:8" outlineLevel="2" collapsed="1">
      <c r="A373" s="6">
        <v>2201</v>
      </c>
      <c r="B373" s="4" t="s">
        <v>298</v>
      </c>
      <c r="C373" s="5"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10000</v>
      </c>
      <c r="D376" s="5">
        <f t="shared" si="38"/>
        <v>10000</v>
      </c>
      <c r="E376" s="5">
        <f t="shared" si="38"/>
        <v>10000</v>
      </c>
      <c r="H376" s="41">
        <f t="shared" si="28"/>
        <v>10000</v>
      </c>
    </row>
    <row r="377" spans="1:8" outlineLevel="2" collapsed="1">
      <c r="A377" s="6">
        <v>2201</v>
      </c>
      <c r="B377" s="4" t="s">
        <v>302</v>
      </c>
      <c r="C377" s="5">
        <v>30000</v>
      </c>
      <c r="D377" s="5">
        <f t="shared" si="38"/>
        <v>30000</v>
      </c>
      <c r="E377" s="5">
        <f t="shared" si="38"/>
        <v>30000</v>
      </c>
      <c r="H377" s="41">
        <f t="shared" si="28"/>
        <v>30000</v>
      </c>
    </row>
    <row r="378" spans="1:8" outlineLevel="2">
      <c r="A378" s="6">
        <v>2201</v>
      </c>
      <c r="B378" s="4" t="s">
        <v>303</v>
      </c>
      <c r="C378" s="5">
        <v>50000</v>
      </c>
      <c r="D378" s="5">
        <f>SUM(D379:D381)</f>
        <v>50000</v>
      </c>
      <c r="E378" s="5">
        <f>SUM(E379:E381)</f>
        <v>50000</v>
      </c>
      <c r="H378" s="41">
        <f t="shared" si="28"/>
        <v>50000</v>
      </c>
    </row>
    <row r="379" spans="1:8" outlineLevel="3">
      <c r="A379" s="29"/>
      <c r="B379" s="28" t="s">
        <v>46</v>
      </c>
      <c r="C379" s="30">
        <v>30000</v>
      </c>
      <c r="D379" s="30">
        <f>C379</f>
        <v>30000</v>
      </c>
      <c r="E379" s="30">
        <f>D379</f>
        <v>30000</v>
      </c>
      <c r="H379" s="41">
        <f t="shared" si="28"/>
        <v>30000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>
        <v>15000</v>
      </c>
      <c r="D381" s="30">
        <f t="shared" si="39"/>
        <v>15000</v>
      </c>
      <c r="E381" s="30">
        <f t="shared" si="39"/>
        <v>15000</v>
      </c>
      <c r="H381" s="41">
        <f t="shared" si="28"/>
        <v>15000</v>
      </c>
    </row>
    <row r="382" spans="1:8" outlineLevel="2">
      <c r="A382" s="6">
        <v>2201</v>
      </c>
      <c r="B382" s="4" t="s">
        <v>114</v>
      </c>
      <c r="C382" s="5">
        <f>SUM(C383:C387)</f>
        <v>13000</v>
      </c>
      <c r="D382" s="5">
        <f>SUM(D383:D387)</f>
        <v>13000</v>
      </c>
      <c r="E382" s="5">
        <f>SUM(E383:E387)</f>
        <v>13000</v>
      </c>
      <c r="H382" s="41">
        <f t="shared" si="28"/>
        <v>13000</v>
      </c>
    </row>
    <row r="383" spans="1:8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outlineLevel="3">
      <c r="A384" s="29"/>
      <c r="B384" s="28" t="s">
        <v>305</v>
      </c>
      <c r="C384" s="30">
        <v>5000</v>
      </c>
      <c r="D384" s="30">
        <f t="shared" ref="D384:E387" si="40">C384</f>
        <v>5000</v>
      </c>
      <c r="E384" s="30">
        <f t="shared" si="40"/>
        <v>5000</v>
      </c>
      <c r="H384" s="41">
        <f t="shared" si="28"/>
        <v>5000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50000</v>
      </c>
      <c r="D388" s="5">
        <f>SUM(D389:D390)</f>
        <v>50000</v>
      </c>
      <c r="E388" s="5">
        <f>SUM(E389:E390)</f>
        <v>50000</v>
      </c>
      <c r="H388" s="41">
        <f t="shared" si="41"/>
        <v>50000</v>
      </c>
    </row>
    <row r="389" spans="1:8" outlineLevel="3">
      <c r="A389" s="29"/>
      <c r="B389" s="28" t="s">
        <v>48</v>
      </c>
      <c r="C389" s="30">
        <v>30000</v>
      </c>
      <c r="D389" s="30">
        <f t="shared" ref="D389:E391" si="42">C389</f>
        <v>30000</v>
      </c>
      <c r="E389" s="30">
        <f t="shared" si="42"/>
        <v>30000</v>
      </c>
      <c r="H389" s="41">
        <f t="shared" si="41"/>
        <v>30000</v>
      </c>
    </row>
    <row r="390" spans="1:8" outlineLevel="3">
      <c r="A390" s="29"/>
      <c r="B390" s="28" t="s">
        <v>310</v>
      </c>
      <c r="C390" s="30">
        <v>20000</v>
      </c>
      <c r="D390" s="30">
        <f t="shared" si="42"/>
        <v>20000</v>
      </c>
      <c r="E390" s="30">
        <f t="shared" si="42"/>
        <v>20000</v>
      </c>
      <c r="H390" s="41">
        <f t="shared" si="41"/>
        <v>20000</v>
      </c>
    </row>
    <row r="391" spans="1:8" outlineLevel="2">
      <c r="A391" s="6">
        <v>2201</v>
      </c>
      <c r="B391" s="4" t="s">
        <v>311</v>
      </c>
      <c r="C391" s="5">
        <v>10000</v>
      </c>
      <c r="D391" s="5">
        <f t="shared" si="42"/>
        <v>10000</v>
      </c>
      <c r="E391" s="5">
        <f t="shared" si="42"/>
        <v>10000</v>
      </c>
      <c r="H391" s="41">
        <f t="shared" si="41"/>
        <v>10000</v>
      </c>
    </row>
    <row r="392" spans="1:8" outlineLevel="2" collapsed="1">
      <c r="A392" s="6">
        <v>2201</v>
      </c>
      <c r="B392" s="4" t="s">
        <v>312</v>
      </c>
      <c r="C392" s="5">
        <f>SUM(C393:C394)</f>
        <v>150000</v>
      </c>
      <c r="D392" s="5">
        <f>SUM(D393:D394)</f>
        <v>150000</v>
      </c>
      <c r="E392" s="5">
        <f>SUM(E393:E394)</f>
        <v>150000</v>
      </c>
      <c r="H392" s="41">
        <f t="shared" si="41"/>
        <v>150000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150000</v>
      </c>
      <c r="D394" s="30">
        <f>C394</f>
        <v>150000</v>
      </c>
      <c r="E394" s="30">
        <f>D394</f>
        <v>150000</v>
      </c>
      <c r="H394" s="41">
        <f t="shared" si="41"/>
        <v>150000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10000</v>
      </c>
      <c r="D399" s="5">
        <f>SUM(D400:D403)</f>
        <v>10000</v>
      </c>
      <c r="E399" s="5">
        <f>SUM(E400:E403)</f>
        <v>10000</v>
      </c>
      <c r="H399" s="41">
        <f t="shared" si="41"/>
        <v>10000</v>
      </c>
    </row>
    <row r="400" spans="1:8" outlineLevel="3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  <c r="H400" s="41">
        <f t="shared" si="41"/>
        <v>3000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1000</v>
      </c>
      <c r="D402" s="30">
        <f t="shared" si="44"/>
        <v>1000</v>
      </c>
      <c r="E402" s="30">
        <f t="shared" si="44"/>
        <v>1000</v>
      </c>
      <c r="H402" s="41">
        <f t="shared" si="41"/>
        <v>1000</v>
      </c>
    </row>
    <row r="403" spans="1:8" outlineLevel="3">
      <c r="A403" s="29"/>
      <c r="B403" s="28" t="s">
        <v>321</v>
      </c>
      <c r="C403" s="30">
        <v>3000</v>
      </c>
      <c r="D403" s="30">
        <f t="shared" si="44"/>
        <v>3000</v>
      </c>
      <c r="E403" s="30">
        <f t="shared" si="44"/>
        <v>3000</v>
      </c>
      <c r="H403" s="41">
        <f t="shared" si="41"/>
        <v>3000</v>
      </c>
    </row>
    <row r="404" spans="1:8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30000</v>
      </c>
      <c r="D408" s="5">
        <f t="shared" si="45"/>
        <v>30000</v>
      </c>
      <c r="E408" s="5">
        <f t="shared" si="45"/>
        <v>30000</v>
      </c>
      <c r="H408" s="41">
        <f t="shared" si="41"/>
        <v>30000</v>
      </c>
    </row>
    <row r="409" spans="1:8" outlineLevel="2" collapsed="1">
      <c r="A409" s="6">
        <v>2201</v>
      </c>
      <c r="B409" s="4" t="s">
        <v>327</v>
      </c>
      <c r="C409" s="5">
        <v>70000</v>
      </c>
      <c r="D409" s="5">
        <f>SUM(D410:D411)</f>
        <v>70000</v>
      </c>
      <c r="E409" s="5">
        <f>SUM(E410:E411)</f>
        <v>70000</v>
      </c>
      <c r="H409" s="41">
        <f t="shared" si="41"/>
        <v>70000</v>
      </c>
    </row>
    <row r="410" spans="1:8" outlineLevel="3" collapsed="1">
      <c r="A410" s="29"/>
      <c r="B410" s="28" t="s">
        <v>49</v>
      </c>
      <c r="C410" s="30">
        <v>40000</v>
      </c>
      <c r="D410" s="30">
        <f>C410</f>
        <v>40000</v>
      </c>
      <c r="E410" s="30">
        <f>D410</f>
        <v>40000</v>
      </c>
      <c r="H410" s="41">
        <f t="shared" si="41"/>
        <v>40000</v>
      </c>
    </row>
    <row r="411" spans="1:8" outlineLevel="3">
      <c r="A411" s="29"/>
      <c r="B411" s="28" t="s">
        <v>50</v>
      </c>
      <c r="C411" s="30">
        <v>30000</v>
      </c>
      <c r="D411" s="30">
        <f>C411</f>
        <v>30000</v>
      </c>
      <c r="E411" s="30">
        <f>D411</f>
        <v>30000</v>
      </c>
      <c r="H411" s="41">
        <f t="shared" si="41"/>
        <v>30000</v>
      </c>
    </row>
    <row r="412" spans="1:8" outlineLevel="2">
      <c r="A412" s="6">
        <v>2201</v>
      </c>
      <c r="B412" s="4" t="s">
        <v>117</v>
      </c>
      <c r="C412" s="5">
        <f>SUM(C413:C414)</f>
        <v>70000</v>
      </c>
      <c r="D412" s="5">
        <f>SUM(D413:D414)</f>
        <v>70000</v>
      </c>
      <c r="E412" s="5">
        <f>SUM(E413:E414)</f>
        <v>70000</v>
      </c>
      <c r="H412" s="41">
        <f t="shared" si="41"/>
        <v>70000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outlineLevel="3">
      <c r="A414" s="29"/>
      <c r="B414" s="28" t="s">
        <v>329</v>
      </c>
      <c r="C414" s="30">
        <v>50000</v>
      </c>
      <c r="D414" s="30">
        <f t="shared" si="46"/>
        <v>50000</v>
      </c>
      <c r="E414" s="30">
        <f t="shared" si="46"/>
        <v>50000</v>
      </c>
      <c r="H414" s="41">
        <f t="shared" si="41"/>
        <v>50000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40000</v>
      </c>
      <c r="D416" s="5">
        <f>SUM(D417:D418)</f>
        <v>40000</v>
      </c>
      <c r="E416" s="5">
        <f>SUM(E417:E418)</f>
        <v>40000</v>
      </c>
      <c r="H416" s="41">
        <f t="shared" si="41"/>
        <v>40000</v>
      </c>
    </row>
    <row r="417" spans="1:8" outlineLevel="3" collapsed="1">
      <c r="A417" s="29"/>
      <c r="B417" s="28" t="s">
        <v>330</v>
      </c>
      <c r="C417" s="30">
        <v>40000</v>
      </c>
      <c r="D417" s="30">
        <f t="shared" ref="D417:E421" si="47">C417</f>
        <v>40000</v>
      </c>
      <c r="E417" s="30">
        <f t="shared" si="47"/>
        <v>40000</v>
      </c>
      <c r="H417" s="41">
        <f t="shared" si="41"/>
        <v>40000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8500</v>
      </c>
      <c r="D422" s="5">
        <f>SUM(D423:D428)</f>
        <v>8500</v>
      </c>
      <c r="E422" s="5">
        <f>SUM(E423:E428)</f>
        <v>8500</v>
      </c>
      <c r="H422" s="41">
        <f t="shared" si="41"/>
        <v>8500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5000</v>
      </c>
      <c r="D424" s="30">
        <f t="shared" ref="D424:E428" si="48">C424</f>
        <v>5000</v>
      </c>
      <c r="E424" s="30">
        <f t="shared" si="48"/>
        <v>5000</v>
      </c>
      <c r="H424" s="41">
        <f t="shared" si="41"/>
        <v>5000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1500</v>
      </c>
      <c r="D427" s="30">
        <f t="shared" si="48"/>
        <v>1500</v>
      </c>
      <c r="E427" s="30">
        <f t="shared" si="48"/>
        <v>1500</v>
      </c>
      <c r="H427" s="41">
        <f t="shared" si="41"/>
        <v>1500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250000</v>
      </c>
      <c r="D429" s="5">
        <f>SUM(D430:D442)</f>
        <v>250000</v>
      </c>
      <c r="E429" s="5">
        <f>SUM(E430:E442)</f>
        <v>250000</v>
      </c>
      <c r="H429" s="41">
        <f t="shared" si="41"/>
        <v>250000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55000</v>
      </c>
      <c r="D431" s="30">
        <f t="shared" ref="D431:E442" si="49">C431</f>
        <v>55000</v>
      </c>
      <c r="E431" s="30">
        <f t="shared" si="49"/>
        <v>55000</v>
      </c>
      <c r="H431" s="41">
        <f t="shared" si="41"/>
        <v>55000</v>
      </c>
    </row>
    <row r="432" spans="1:8" outlineLevel="3">
      <c r="A432" s="29"/>
      <c r="B432" s="28" t="s">
        <v>345</v>
      </c>
      <c r="C432" s="30">
        <v>169000</v>
      </c>
      <c r="D432" s="30">
        <f t="shared" si="49"/>
        <v>169000</v>
      </c>
      <c r="E432" s="30">
        <f t="shared" si="49"/>
        <v>169000</v>
      </c>
      <c r="H432" s="41">
        <f t="shared" si="41"/>
        <v>169000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5300</v>
      </c>
      <c r="D441" s="30">
        <f t="shared" si="49"/>
        <v>5300</v>
      </c>
      <c r="E441" s="30">
        <f t="shared" si="49"/>
        <v>5300</v>
      </c>
      <c r="H441" s="41">
        <f t="shared" si="41"/>
        <v>5300</v>
      </c>
    </row>
    <row r="442" spans="1:8" outlineLevel="3">
      <c r="A442" s="29"/>
      <c r="B442" s="28" t="s">
        <v>355</v>
      </c>
      <c r="C442" s="30">
        <v>20700</v>
      </c>
      <c r="D442" s="30">
        <f t="shared" si="49"/>
        <v>20700</v>
      </c>
      <c r="E442" s="30">
        <f t="shared" si="49"/>
        <v>20700</v>
      </c>
      <c r="H442" s="41">
        <f t="shared" si="41"/>
        <v>20700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5" t="s">
        <v>357</v>
      </c>
      <c r="B444" s="156"/>
      <c r="C444" s="32">
        <f>C445+C454+C455+C459+C462+C463+C468+C474+C477+C480+C481+C450</f>
        <v>2452000</v>
      </c>
      <c r="D444" s="32">
        <f>D445+D454+D455+D459+D462+D463+D468+D474+D477+D480+D481+D450</f>
        <v>2452000</v>
      </c>
      <c r="E444" s="32">
        <f>E445+E454+E455+E459+E462+E463+E468+E474+E477+E480+E481+E450</f>
        <v>2452000</v>
      </c>
      <c r="H444" s="41">
        <f t="shared" si="41"/>
        <v>2452000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306000</v>
      </c>
      <c r="D445" s="5">
        <f>SUM(D446:D449)</f>
        <v>306000</v>
      </c>
      <c r="E445" s="5">
        <f>SUM(E446:E449)</f>
        <v>306000</v>
      </c>
      <c r="H445" s="41">
        <f t="shared" si="41"/>
        <v>306000</v>
      </c>
    </row>
    <row r="446" spans="1:8" ht="15" customHeight="1" outlineLevel="3">
      <c r="A446" s="28"/>
      <c r="B446" s="28" t="s">
        <v>359</v>
      </c>
      <c r="C446" s="30">
        <v>40000</v>
      </c>
      <c r="D446" s="30">
        <f>C446</f>
        <v>40000</v>
      </c>
      <c r="E446" s="30">
        <f>D446</f>
        <v>40000</v>
      </c>
      <c r="H446" s="41">
        <f t="shared" si="41"/>
        <v>40000</v>
      </c>
    </row>
    <row r="447" spans="1:8" ht="15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customHeight="1" outlineLevel="3">
      <c r="A448" s="28"/>
      <c r="B448" s="28" t="s">
        <v>361</v>
      </c>
      <c r="C448" s="30">
        <v>100000</v>
      </c>
      <c r="D448" s="30">
        <f t="shared" si="50"/>
        <v>100000</v>
      </c>
      <c r="E448" s="30">
        <f t="shared" si="50"/>
        <v>100000</v>
      </c>
      <c r="H448" s="41">
        <f t="shared" si="41"/>
        <v>100000</v>
      </c>
    </row>
    <row r="449" spans="1:8" ht="15" customHeight="1" outlineLevel="3">
      <c r="A449" s="28"/>
      <c r="B449" s="28" t="s">
        <v>362</v>
      </c>
      <c r="C449" s="30">
        <v>160000</v>
      </c>
      <c r="D449" s="30">
        <f t="shared" si="50"/>
        <v>160000</v>
      </c>
      <c r="E449" s="30">
        <f t="shared" si="50"/>
        <v>160000</v>
      </c>
      <c r="H449" s="41">
        <f t="shared" si="41"/>
        <v>160000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1800000</v>
      </c>
      <c r="D450" s="5">
        <f>SUM(D451:D453)</f>
        <v>1800000</v>
      </c>
      <c r="E450" s="5">
        <f>SUM(E451:E453)</f>
        <v>1800000</v>
      </c>
      <c r="H450" s="41">
        <f t="shared" ref="H450:H513" si="51">C450</f>
        <v>1800000</v>
      </c>
    </row>
    <row r="451" spans="1:8" ht="15" customHeight="1" outlineLevel="3">
      <c r="A451" s="28"/>
      <c r="B451" s="28" t="s">
        <v>364</v>
      </c>
      <c r="C451" s="30">
        <v>1800000</v>
      </c>
      <c r="D451" s="30">
        <f>C451</f>
        <v>1800000</v>
      </c>
      <c r="E451" s="30">
        <f>D451</f>
        <v>1800000</v>
      </c>
      <c r="H451" s="41">
        <f t="shared" si="51"/>
        <v>1800000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80000</v>
      </c>
      <c r="D454" s="5">
        <f>C454</f>
        <v>80000</v>
      </c>
      <c r="E454" s="5">
        <f>D454</f>
        <v>80000</v>
      </c>
      <c r="H454" s="41">
        <f t="shared" si="51"/>
        <v>80000</v>
      </c>
    </row>
    <row r="455" spans="1:8" outlineLevel="2">
      <c r="A455" s="6">
        <v>2202</v>
      </c>
      <c r="B455" s="4" t="s">
        <v>120</v>
      </c>
      <c r="C455" s="5">
        <f>SUM(C456:C458)</f>
        <v>55000</v>
      </c>
      <c r="D455" s="5">
        <f>SUM(D456:D458)</f>
        <v>55000</v>
      </c>
      <c r="E455" s="5">
        <f>SUM(E456:E458)</f>
        <v>55000</v>
      </c>
      <c r="H455" s="41">
        <f t="shared" si="51"/>
        <v>55000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53000</v>
      </c>
      <c r="D459" s="5">
        <f>SUM(D460:D461)</f>
        <v>53000</v>
      </c>
      <c r="E459" s="5">
        <f>SUM(E460:E461)</f>
        <v>53000</v>
      </c>
      <c r="H459" s="41">
        <f t="shared" si="51"/>
        <v>53000</v>
      </c>
    </row>
    <row r="460" spans="1:8" ht="15" customHeight="1" outlineLevel="3">
      <c r="A460" s="28"/>
      <c r="B460" s="28" t="s">
        <v>369</v>
      </c>
      <c r="C460" s="30">
        <v>50000</v>
      </c>
      <c r="D460" s="30">
        <f t="shared" ref="D460:E462" si="54">C460</f>
        <v>50000</v>
      </c>
      <c r="E460" s="30">
        <f t="shared" si="54"/>
        <v>50000</v>
      </c>
      <c r="H460" s="41">
        <f t="shared" si="51"/>
        <v>50000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v>30000</v>
      </c>
      <c r="D463" s="5">
        <f>SUM(D464:D467)</f>
        <v>30000</v>
      </c>
      <c r="E463" s="5">
        <f>SUM(E464:E467)</f>
        <v>30000</v>
      </c>
      <c r="H463" s="41">
        <f t="shared" si="51"/>
        <v>30000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10000</v>
      </c>
      <c r="D465" s="30">
        <f t="shared" ref="D465:E467" si="55">C465</f>
        <v>10000</v>
      </c>
      <c r="E465" s="30">
        <f t="shared" si="55"/>
        <v>10000</v>
      </c>
      <c r="H465" s="41">
        <f t="shared" si="51"/>
        <v>10000</v>
      </c>
    </row>
    <row r="466" spans="1:8" ht="15" customHeight="1" outlineLevel="3">
      <c r="A466" s="28"/>
      <c r="B466" s="28" t="s">
        <v>375</v>
      </c>
      <c r="C466" s="30">
        <v>15000</v>
      </c>
      <c r="D466" s="30">
        <f t="shared" si="55"/>
        <v>15000</v>
      </c>
      <c r="E466" s="30">
        <f t="shared" si="55"/>
        <v>15000</v>
      </c>
      <c r="H466" s="41">
        <f t="shared" si="51"/>
        <v>15000</v>
      </c>
    </row>
    <row r="467" spans="1:8" ht="15" customHeight="1" outlineLevel="3">
      <c r="A467" s="28"/>
      <c r="B467" s="28" t="s">
        <v>376</v>
      </c>
      <c r="C467" s="30">
        <v>5000</v>
      </c>
      <c r="D467" s="30">
        <f t="shared" si="55"/>
        <v>5000</v>
      </c>
      <c r="E467" s="30">
        <f t="shared" si="55"/>
        <v>5000</v>
      </c>
      <c r="H467" s="41">
        <f t="shared" si="51"/>
        <v>5000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105000</v>
      </c>
      <c r="D474" s="5">
        <f>SUM(D475:D476)</f>
        <v>105000</v>
      </c>
      <c r="E474" s="5">
        <f>SUM(E475:E476)</f>
        <v>105000</v>
      </c>
      <c r="H474" s="41">
        <f t="shared" si="51"/>
        <v>105000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75000</v>
      </c>
      <c r="D476" s="30">
        <f>C476</f>
        <v>75000</v>
      </c>
      <c r="E476" s="30">
        <f>D476</f>
        <v>75000</v>
      </c>
      <c r="H476" s="41">
        <f t="shared" si="51"/>
        <v>75000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741000</v>
      </c>
      <c r="D483" s="35">
        <f>D484+D504+D509+D522+D528+D538</f>
        <v>741000</v>
      </c>
      <c r="E483" s="35">
        <f>E484+E504+E509+E522+E528+E538</f>
        <v>741000</v>
      </c>
      <c r="G483" s="39" t="s">
        <v>592</v>
      </c>
      <c r="H483" s="41">
        <f t="shared" si="51"/>
        <v>741000</v>
      </c>
      <c r="I483" s="42"/>
      <c r="J483" s="40" t="b">
        <f>AND(H483=I483)</f>
        <v>0</v>
      </c>
    </row>
    <row r="484" spans="1:10" outlineLevel="1">
      <c r="A484" s="155" t="s">
        <v>390</v>
      </c>
      <c r="B484" s="156"/>
      <c r="C484" s="32">
        <f>C485+C486+C490+C491+C494+C497+C500+C501+C502+C503</f>
        <v>306000</v>
      </c>
      <c r="D484" s="32">
        <f>D485+D486+D490+D491+D494+D497+D500+D501+D502+D503</f>
        <v>306000</v>
      </c>
      <c r="E484" s="32">
        <f>E485+E486+E490+E491+E494+E497+E500+E501+E502+E503</f>
        <v>306000</v>
      </c>
      <c r="H484" s="41">
        <f t="shared" si="51"/>
        <v>306000</v>
      </c>
    </row>
    <row r="485" spans="1:10" outlineLevel="2">
      <c r="A485" s="6">
        <v>3302</v>
      </c>
      <c r="B485" s="4" t="s">
        <v>391</v>
      </c>
      <c r="C485" s="5">
        <v>150000</v>
      </c>
      <c r="D485" s="5">
        <f>C485</f>
        <v>150000</v>
      </c>
      <c r="E485" s="5">
        <f>D485</f>
        <v>150000</v>
      </c>
      <c r="H485" s="41">
        <f t="shared" si="51"/>
        <v>150000</v>
      </c>
    </row>
    <row r="486" spans="1:10" outlineLevel="2">
      <c r="A486" s="6">
        <v>3302</v>
      </c>
      <c r="B486" s="4" t="s">
        <v>392</v>
      </c>
      <c r="C486" s="5">
        <f>SUM(C487:C489)</f>
        <v>23500</v>
      </c>
      <c r="D486" s="5">
        <f>SUM(D487:D489)</f>
        <v>23500</v>
      </c>
      <c r="E486" s="5">
        <f>SUM(E487:E489)</f>
        <v>23500</v>
      </c>
      <c r="H486" s="41">
        <f t="shared" si="51"/>
        <v>23500</v>
      </c>
    </row>
    <row r="487" spans="1:10" ht="15" customHeight="1" outlineLevel="3">
      <c r="A487" s="28"/>
      <c r="B487" s="28" t="s">
        <v>393</v>
      </c>
      <c r="C487" s="30">
        <v>8500</v>
      </c>
      <c r="D487" s="30">
        <f>C487</f>
        <v>8500</v>
      </c>
      <c r="E487" s="30">
        <f>D487</f>
        <v>8500</v>
      </c>
      <c r="H487" s="41">
        <f t="shared" si="51"/>
        <v>8500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40000</v>
      </c>
      <c r="D494" s="5">
        <f>SUM(D495:D496)</f>
        <v>40000</v>
      </c>
      <c r="E494" s="5">
        <f>SUM(E495:E496)</f>
        <v>40000</v>
      </c>
      <c r="H494" s="41">
        <f t="shared" si="51"/>
        <v>40000</v>
      </c>
    </row>
    <row r="495" spans="1:10" ht="15" customHeight="1" outlineLevel="3">
      <c r="A495" s="28"/>
      <c r="B495" s="28" t="s">
        <v>401</v>
      </c>
      <c r="C495" s="30">
        <v>25000</v>
      </c>
      <c r="D495" s="30">
        <f>C495</f>
        <v>25000</v>
      </c>
      <c r="E495" s="30">
        <f>D495</f>
        <v>25000</v>
      </c>
      <c r="H495" s="41">
        <f t="shared" si="51"/>
        <v>25000</v>
      </c>
    </row>
    <row r="496" spans="1:10" ht="15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outlineLevel="2">
      <c r="A497" s="6">
        <v>3302</v>
      </c>
      <c r="B497" s="4" t="s">
        <v>403</v>
      </c>
      <c r="C497" s="5">
        <f>SUM(C498:C499)</f>
        <v>40000</v>
      </c>
      <c r="D497" s="5">
        <f>SUM(D498:D499)</f>
        <v>40000</v>
      </c>
      <c r="E497" s="5">
        <f>SUM(E498:E499)</f>
        <v>40000</v>
      </c>
      <c r="H497" s="41">
        <f t="shared" si="51"/>
        <v>40000</v>
      </c>
    </row>
    <row r="498" spans="1:12" ht="15" customHeight="1" outlineLevel="3">
      <c r="A498" s="28"/>
      <c r="B498" s="28" t="s">
        <v>404</v>
      </c>
      <c r="C498" s="30">
        <v>25000</v>
      </c>
      <c r="D498" s="30">
        <f t="shared" ref="D498:E503" si="59">C498</f>
        <v>25000</v>
      </c>
      <c r="E498" s="30">
        <f t="shared" si="59"/>
        <v>25000</v>
      </c>
      <c r="H498" s="41">
        <f t="shared" si="51"/>
        <v>25000</v>
      </c>
    </row>
    <row r="499" spans="1:12" ht="15" customHeight="1" outlineLevel="3">
      <c r="A499" s="28"/>
      <c r="B499" s="28" t="s">
        <v>405</v>
      </c>
      <c r="C499" s="30">
        <v>15000</v>
      </c>
      <c r="D499" s="30">
        <f t="shared" si="59"/>
        <v>15000</v>
      </c>
      <c r="E499" s="30">
        <f t="shared" si="59"/>
        <v>15000</v>
      </c>
      <c r="H499" s="41">
        <f t="shared" si="51"/>
        <v>15000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>
      <c r="A504" s="155" t="s">
        <v>410</v>
      </c>
      <c r="B504" s="156"/>
      <c r="C504" s="32">
        <f>SUM(C505:C508)</f>
        <v>37000</v>
      </c>
      <c r="D504" s="32">
        <f>SUM(D505:D508)</f>
        <v>37000</v>
      </c>
      <c r="E504" s="32">
        <f>SUM(E505:E508)</f>
        <v>37000</v>
      </c>
      <c r="H504" s="41">
        <f t="shared" si="51"/>
        <v>37000</v>
      </c>
    </row>
    <row r="505" spans="1:12" outlineLevel="2" collapsed="1">
      <c r="A505" s="6">
        <v>3303</v>
      </c>
      <c r="B505" s="4" t="s">
        <v>411</v>
      </c>
      <c r="C505" s="5">
        <v>12000</v>
      </c>
      <c r="D505" s="5">
        <f>C505</f>
        <v>12000</v>
      </c>
      <c r="E505" s="5">
        <f>D505</f>
        <v>12000</v>
      </c>
      <c r="H505" s="41">
        <f t="shared" si="51"/>
        <v>12000</v>
      </c>
    </row>
    <row r="506" spans="1:12" outlineLevel="2">
      <c r="A506" s="6">
        <v>3303</v>
      </c>
      <c r="B506" s="4" t="s">
        <v>412</v>
      </c>
      <c r="C506" s="5">
        <v>5000</v>
      </c>
      <c r="D506" s="5">
        <f t="shared" ref="D506:E508" si="60">C506</f>
        <v>5000</v>
      </c>
      <c r="E506" s="5">
        <f t="shared" si="60"/>
        <v>5000</v>
      </c>
      <c r="H506" s="41">
        <f t="shared" si="51"/>
        <v>5000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10000</v>
      </c>
      <c r="D508" s="5">
        <f t="shared" si="60"/>
        <v>10000</v>
      </c>
      <c r="E508" s="5">
        <f t="shared" si="60"/>
        <v>10000</v>
      </c>
      <c r="H508" s="41">
        <f t="shared" si="51"/>
        <v>10000</v>
      </c>
    </row>
    <row r="509" spans="1:12" outlineLevel="1">
      <c r="A509" s="155" t="s">
        <v>414</v>
      </c>
      <c r="B509" s="156"/>
      <c r="C509" s="32">
        <f>C510+C511+C512+C513+C517+C518+C519+C520+C521</f>
        <v>340000</v>
      </c>
      <c r="D509" s="32">
        <f>D510+D511+D512+D513+D517+D518+D519+D520+D521</f>
        <v>340000</v>
      </c>
      <c r="E509" s="32">
        <f>E510+E511+E512+E513+E517+E518+E519+E520+E521</f>
        <v>340000</v>
      </c>
      <c r="F509" s="51"/>
      <c r="H509" s="41">
        <f t="shared" si="51"/>
        <v>340000</v>
      </c>
      <c r="L509" s="51"/>
    </row>
    <row r="510" spans="1:12" outlineLevel="2" collapsed="1">
      <c r="A510" s="6">
        <v>3305</v>
      </c>
      <c r="B510" s="4" t="s">
        <v>415</v>
      </c>
      <c r="C510" s="5">
        <v>5000</v>
      </c>
      <c r="D510" s="5">
        <f>C510</f>
        <v>5000</v>
      </c>
      <c r="E510" s="5">
        <f>D510</f>
        <v>5000</v>
      </c>
      <c r="H510" s="41">
        <f t="shared" si="51"/>
        <v>5000</v>
      </c>
    </row>
    <row r="511" spans="1:12" outlineLevel="2">
      <c r="A511" s="6">
        <v>3305</v>
      </c>
      <c r="B511" s="4" t="s">
        <v>416</v>
      </c>
      <c r="C511" s="5">
        <v>5000</v>
      </c>
      <c r="D511" s="5">
        <f t="shared" ref="D511:E512" si="61">C511</f>
        <v>5000</v>
      </c>
      <c r="E511" s="5">
        <f t="shared" si="61"/>
        <v>5000</v>
      </c>
      <c r="H511" s="41">
        <f t="shared" si="51"/>
        <v>5000</v>
      </c>
    </row>
    <row r="512" spans="1:12" outlineLevel="2">
      <c r="A512" s="6">
        <v>3305</v>
      </c>
      <c r="B512" s="4" t="s">
        <v>417</v>
      </c>
      <c r="C512" s="5">
        <v>5000</v>
      </c>
      <c r="D512" s="5">
        <f t="shared" si="61"/>
        <v>5000</v>
      </c>
      <c r="E512" s="5">
        <f t="shared" si="61"/>
        <v>5000</v>
      </c>
      <c r="H512" s="41">
        <f t="shared" si="51"/>
        <v>5000</v>
      </c>
    </row>
    <row r="513" spans="1:8" outlineLevel="2">
      <c r="A513" s="6">
        <v>3305</v>
      </c>
      <c r="B513" s="4" t="s">
        <v>418</v>
      </c>
      <c r="C513" s="5">
        <f>SUM(C514:C516)</f>
        <v>30000</v>
      </c>
      <c r="D513" s="5">
        <f>SUM(D514:D516)</f>
        <v>30000</v>
      </c>
      <c r="E513" s="5">
        <f>SUM(E514:E516)</f>
        <v>30000</v>
      </c>
      <c r="H513" s="41">
        <f t="shared" si="51"/>
        <v>30000</v>
      </c>
    </row>
    <row r="514" spans="1:8" ht="15" customHeight="1" outlineLevel="3">
      <c r="A514" s="29"/>
      <c r="B514" s="28" t="s">
        <v>419</v>
      </c>
      <c r="C514" s="30">
        <v>30000</v>
      </c>
      <c r="D514" s="30">
        <f t="shared" ref="D514:E521" si="62">C514</f>
        <v>30000</v>
      </c>
      <c r="E514" s="30">
        <f t="shared" si="62"/>
        <v>30000</v>
      </c>
      <c r="H514" s="41">
        <f t="shared" ref="H514:H577" si="63">C514</f>
        <v>30000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35000</v>
      </c>
      <c r="D517" s="5">
        <f t="shared" si="62"/>
        <v>35000</v>
      </c>
      <c r="E517" s="5">
        <f t="shared" si="62"/>
        <v>35000</v>
      </c>
      <c r="H517" s="41">
        <f t="shared" si="63"/>
        <v>35000</v>
      </c>
    </row>
    <row r="518" spans="1:8" outlineLevel="2">
      <c r="A518" s="6">
        <v>3305</v>
      </c>
      <c r="B518" s="4" t="s">
        <v>423</v>
      </c>
      <c r="C518" s="5">
        <v>35000</v>
      </c>
      <c r="D518" s="5">
        <f t="shared" si="62"/>
        <v>35000</v>
      </c>
      <c r="E518" s="5">
        <f t="shared" si="62"/>
        <v>35000</v>
      </c>
      <c r="H518" s="41">
        <f t="shared" si="63"/>
        <v>35000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200000</v>
      </c>
      <c r="D520" s="5">
        <f t="shared" si="62"/>
        <v>200000</v>
      </c>
      <c r="E520" s="5">
        <f t="shared" si="62"/>
        <v>200000</v>
      </c>
      <c r="H520" s="41">
        <f t="shared" si="63"/>
        <v>200000</v>
      </c>
    </row>
    <row r="521" spans="1:8" outlineLevel="2">
      <c r="A521" s="6">
        <v>3305</v>
      </c>
      <c r="B521" s="4" t="s">
        <v>409</v>
      </c>
      <c r="C521" s="5">
        <v>20000</v>
      </c>
      <c r="D521" s="5">
        <f t="shared" si="62"/>
        <v>20000</v>
      </c>
      <c r="E521" s="5">
        <f t="shared" si="62"/>
        <v>20000</v>
      </c>
      <c r="H521" s="41">
        <f t="shared" si="63"/>
        <v>20000</v>
      </c>
    </row>
    <row r="522" spans="1:8" outlineLevel="1">
      <c r="A522" s="155" t="s">
        <v>426</v>
      </c>
      <c r="B522" s="156"/>
      <c r="C522" s="32">
        <f>SUM(C523:C527)</f>
        <v>13000</v>
      </c>
      <c r="D522" s="32">
        <f>SUM(D523:D527)</f>
        <v>13000</v>
      </c>
      <c r="E522" s="32">
        <f>SUM(E523:E527)</f>
        <v>13000</v>
      </c>
      <c r="H522" s="41">
        <f t="shared" si="63"/>
        <v>13000</v>
      </c>
    </row>
    <row r="523" spans="1:8" outlineLevel="2" collapsed="1">
      <c r="A523" s="6">
        <v>3306</v>
      </c>
      <c r="B523" s="4" t="s">
        <v>427</v>
      </c>
      <c r="C523" s="5">
        <v>5000</v>
      </c>
      <c r="D523" s="5">
        <f>C523</f>
        <v>5000</v>
      </c>
      <c r="E523" s="5">
        <f>D523</f>
        <v>5000</v>
      </c>
      <c r="H523" s="41">
        <f t="shared" si="63"/>
        <v>5000</v>
      </c>
    </row>
    <row r="524" spans="1:8" outlineLevel="2">
      <c r="A524" s="6">
        <v>3306</v>
      </c>
      <c r="B524" s="4" t="s">
        <v>428</v>
      </c>
      <c r="C524" s="5">
        <v>1000</v>
      </c>
      <c r="D524" s="5">
        <f t="shared" ref="D524:E527" si="64">C524</f>
        <v>1000</v>
      </c>
      <c r="E524" s="5">
        <f t="shared" si="64"/>
        <v>1000</v>
      </c>
      <c r="H524" s="41">
        <f t="shared" si="63"/>
        <v>1000</v>
      </c>
    </row>
    <row r="525" spans="1:8" outlineLevel="2">
      <c r="A525" s="6">
        <v>3306</v>
      </c>
      <c r="B525" s="4" t="s">
        <v>429</v>
      </c>
      <c r="C525" s="5">
        <v>1000</v>
      </c>
      <c r="D525" s="5">
        <f t="shared" si="64"/>
        <v>1000</v>
      </c>
      <c r="E525" s="5">
        <f t="shared" si="64"/>
        <v>1000</v>
      </c>
      <c r="H525" s="41">
        <f t="shared" si="63"/>
        <v>1000</v>
      </c>
    </row>
    <row r="526" spans="1:8" outlineLevel="2">
      <c r="A526" s="6">
        <v>3306</v>
      </c>
      <c r="B526" s="4" t="s">
        <v>430</v>
      </c>
      <c r="C526" s="5">
        <v>1000</v>
      </c>
      <c r="D526" s="5">
        <f t="shared" si="64"/>
        <v>1000</v>
      </c>
      <c r="E526" s="5">
        <f t="shared" si="64"/>
        <v>1000</v>
      </c>
      <c r="H526" s="41">
        <f t="shared" si="63"/>
        <v>1000</v>
      </c>
    </row>
    <row r="527" spans="1:8" outlineLevel="2">
      <c r="A527" s="6">
        <v>3306</v>
      </c>
      <c r="B527" s="4" t="s">
        <v>431</v>
      </c>
      <c r="C527" s="5">
        <v>5000</v>
      </c>
      <c r="D527" s="5">
        <f t="shared" si="64"/>
        <v>5000</v>
      </c>
      <c r="E527" s="5">
        <f t="shared" si="64"/>
        <v>5000</v>
      </c>
      <c r="H527" s="41">
        <f t="shared" si="63"/>
        <v>5000</v>
      </c>
    </row>
    <row r="528" spans="1:8" outlineLevel="1">
      <c r="A528" s="155" t="s">
        <v>432</v>
      </c>
      <c r="B528" s="156"/>
      <c r="C528" s="32">
        <f>C529+C531+C537</f>
        <v>8000</v>
      </c>
      <c r="D528" s="32">
        <f>D529+D531+D537</f>
        <v>8000</v>
      </c>
      <c r="E528" s="32">
        <f>E529+E531+E537</f>
        <v>8000</v>
      </c>
      <c r="H528" s="41">
        <f t="shared" si="63"/>
        <v>8000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3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3"/>
        <v>2000</v>
      </c>
    </row>
    <row r="531" spans="1:8" outlineLevel="2">
      <c r="A531" s="6">
        <v>3307</v>
      </c>
      <c r="B531" s="4" t="s">
        <v>418</v>
      </c>
      <c r="C531" s="5">
        <f>SUM(C532:C536)</f>
        <v>5000</v>
      </c>
      <c r="D531" s="5">
        <f>SUM(D532:D536)</f>
        <v>5000</v>
      </c>
      <c r="E531" s="5">
        <f>SUM(E532:E536)</f>
        <v>5000</v>
      </c>
      <c r="H531" s="41">
        <f t="shared" si="63"/>
        <v>5000</v>
      </c>
    </row>
    <row r="532" spans="1:8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  <c r="H532" s="41">
        <f t="shared" si="63"/>
        <v>1000</v>
      </c>
    </row>
    <row r="533" spans="1:8" ht="15" customHeight="1" outlineLevel="3">
      <c r="A533" s="29"/>
      <c r="B533" s="28" t="s">
        <v>436</v>
      </c>
      <c r="C533" s="30">
        <v>1000</v>
      </c>
      <c r="D533" s="30">
        <f t="shared" ref="D533:E536" si="65">C533</f>
        <v>1000</v>
      </c>
      <c r="E533" s="30">
        <f t="shared" si="65"/>
        <v>1000</v>
      </c>
      <c r="H533" s="41">
        <f t="shared" si="63"/>
        <v>1000</v>
      </c>
    </row>
    <row r="534" spans="1:8" ht="15" customHeight="1" outlineLevel="3">
      <c r="A534" s="29"/>
      <c r="B534" s="28" t="s">
        <v>437</v>
      </c>
      <c r="C534" s="30">
        <v>1000</v>
      </c>
      <c r="D534" s="30">
        <f t="shared" si="65"/>
        <v>1000</v>
      </c>
      <c r="E534" s="30">
        <f t="shared" si="65"/>
        <v>1000</v>
      </c>
      <c r="H534" s="41">
        <f t="shared" si="63"/>
        <v>1000</v>
      </c>
    </row>
    <row r="535" spans="1:8" ht="15" customHeight="1" outlineLevel="3">
      <c r="A535" s="29"/>
      <c r="B535" s="28" t="s">
        <v>438</v>
      </c>
      <c r="C535" s="30">
        <v>1000</v>
      </c>
      <c r="D535" s="30">
        <f t="shared" si="65"/>
        <v>1000</v>
      </c>
      <c r="E535" s="30">
        <f t="shared" si="65"/>
        <v>1000</v>
      </c>
      <c r="H535" s="41">
        <f t="shared" si="63"/>
        <v>1000</v>
      </c>
    </row>
    <row r="536" spans="1:8" ht="15" customHeight="1" outlineLevel="3">
      <c r="A536" s="29"/>
      <c r="B536" s="28" t="s">
        <v>439</v>
      </c>
      <c r="C536" s="30">
        <v>1000</v>
      </c>
      <c r="D536" s="30">
        <f t="shared" si="65"/>
        <v>1000</v>
      </c>
      <c r="E536" s="30">
        <f t="shared" si="65"/>
        <v>1000</v>
      </c>
      <c r="H536" s="41">
        <f t="shared" si="63"/>
        <v>1000</v>
      </c>
    </row>
    <row r="537" spans="1:8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63"/>
        <v>1000</v>
      </c>
    </row>
    <row r="538" spans="1:8" outlineLevel="1">
      <c r="A538" s="155" t="s">
        <v>441</v>
      </c>
      <c r="B538" s="156"/>
      <c r="C538" s="32">
        <f>SUM(C539:C544)</f>
        <v>37000</v>
      </c>
      <c r="D538" s="32">
        <f>SUM(D539:D544)</f>
        <v>37000</v>
      </c>
      <c r="E538" s="32">
        <f>SUM(E539:E544)</f>
        <v>37000</v>
      </c>
      <c r="H538" s="41">
        <f t="shared" si="63"/>
        <v>37000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8000</v>
      </c>
      <c r="D540" s="5">
        <f t="shared" ref="D540:E543" si="66">C540</f>
        <v>8000</v>
      </c>
      <c r="E540" s="5">
        <f t="shared" si="66"/>
        <v>8000</v>
      </c>
      <c r="H540" s="41">
        <f t="shared" si="63"/>
        <v>8000</v>
      </c>
    </row>
    <row r="541" spans="1:8" outlineLevel="2" collapsed="1">
      <c r="A541" s="6">
        <v>3310</v>
      </c>
      <c r="B541" s="4" t="s">
        <v>444</v>
      </c>
      <c r="C541" s="5">
        <v>2000</v>
      </c>
      <c r="D541" s="5">
        <f t="shared" si="66"/>
        <v>2000</v>
      </c>
      <c r="E541" s="5">
        <f t="shared" si="66"/>
        <v>2000</v>
      </c>
      <c r="H541" s="41">
        <f t="shared" si="63"/>
        <v>2000</v>
      </c>
    </row>
    <row r="542" spans="1:8" outlineLevel="2" collapsed="1">
      <c r="A542" s="6">
        <v>3310</v>
      </c>
      <c r="B542" s="4" t="s">
        <v>445</v>
      </c>
      <c r="C542" s="5">
        <v>10000</v>
      </c>
      <c r="D542" s="5">
        <f t="shared" si="66"/>
        <v>10000</v>
      </c>
      <c r="E542" s="5">
        <f t="shared" si="66"/>
        <v>10000</v>
      </c>
      <c r="H542" s="41">
        <f t="shared" si="63"/>
        <v>10000</v>
      </c>
    </row>
    <row r="543" spans="1:8" outlineLevel="2" collapsed="1">
      <c r="A543" s="6">
        <v>3310</v>
      </c>
      <c r="B543" s="4" t="s">
        <v>442</v>
      </c>
      <c r="C543" s="5">
        <v>5000</v>
      </c>
      <c r="D543" s="5">
        <f t="shared" si="66"/>
        <v>5000</v>
      </c>
      <c r="E543" s="5">
        <f t="shared" si="66"/>
        <v>5000</v>
      </c>
      <c r="H543" s="41">
        <f t="shared" si="63"/>
        <v>5000</v>
      </c>
    </row>
    <row r="544" spans="1:8" outlineLevel="2" collapsed="1">
      <c r="A544" s="6">
        <v>3310</v>
      </c>
      <c r="B544" s="4" t="s">
        <v>446</v>
      </c>
      <c r="C544" s="5">
        <f>SUM(C545:C546)</f>
        <v>12000</v>
      </c>
      <c r="D544" s="5">
        <f>SUM(D545:D546)</f>
        <v>12000</v>
      </c>
      <c r="E544" s="5">
        <f>SUM(E545:E546)</f>
        <v>12000</v>
      </c>
      <c r="H544" s="41">
        <f t="shared" si="63"/>
        <v>12000</v>
      </c>
    </row>
    <row r="545" spans="1:10" ht="15" customHeight="1" outlineLevel="2">
      <c r="A545" s="29"/>
      <c r="B545" s="28" t="s">
        <v>447</v>
      </c>
      <c r="C545" s="30">
        <v>2000</v>
      </c>
      <c r="D545" s="30">
        <f>C545</f>
        <v>2000</v>
      </c>
      <c r="E545" s="30">
        <f>D545</f>
        <v>2000</v>
      </c>
      <c r="H545" s="41">
        <f t="shared" si="63"/>
        <v>2000</v>
      </c>
    </row>
    <row r="546" spans="1:10" ht="15" customHeight="1" outlineLevel="2">
      <c r="A546" s="29"/>
      <c r="B546" s="28" t="s">
        <v>448</v>
      </c>
      <c r="C546" s="30">
        <v>10000</v>
      </c>
      <c r="D546" s="30">
        <f>C546</f>
        <v>10000</v>
      </c>
      <c r="E546" s="30">
        <f>D546</f>
        <v>10000</v>
      </c>
      <c r="H546" s="41">
        <f t="shared" si="63"/>
        <v>10000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1" t="s">
        <v>455</v>
      </c>
      <c r="B550" s="162"/>
      <c r="C550" s="36">
        <f>C551</f>
        <v>478000</v>
      </c>
      <c r="D550" s="36">
        <f>D551</f>
        <v>478000</v>
      </c>
      <c r="E550" s="36">
        <f>E551</f>
        <v>478000</v>
      </c>
      <c r="G550" s="39" t="s">
        <v>59</v>
      </c>
      <c r="H550" s="41">
        <f t="shared" si="63"/>
        <v>478000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478000</v>
      </c>
      <c r="D551" s="33">
        <f>D552+D556</f>
        <v>478000</v>
      </c>
      <c r="E551" s="33">
        <f>E552+E556</f>
        <v>478000</v>
      </c>
      <c r="G551" s="39" t="s">
        <v>594</v>
      </c>
      <c r="H551" s="41">
        <f t="shared" si="63"/>
        <v>478000</v>
      </c>
      <c r="I551" s="42"/>
      <c r="J551" s="40" t="b">
        <f>AND(H551=I551)</f>
        <v>0</v>
      </c>
    </row>
    <row r="552" spans="1:10" outlineLevel="1">
      <c r="A552" s="155" t="s">
        <v>457</v>
      </c>
      <c r="B552" s="156"/>
      <c r="C552" s="32">
        <f>SUM(C553:C555)</f>
        <v>478000</v>
      </c>
      <c r="D552" s="32">
        <f>SUM(D553:D555)</f>
        <v>478000</v>
      </c>
      <c r="E552" s="32">
        <f>SUM(E553:E555)</f>
        <v>478000</v>
      </c>
      <c r="H552" s="41">
        <f t="shared" si="63"/>
        <v>478000</v>
      </c>
    </row>
    <row r="553" spans="1:10" outlineLevel="2" collapsed="1">
      <c r="A553" s="6">
        <v>5500</v>
      </c>
      <c r="B553" s="4" t="s">
        <v>458</v>
      </c>
      <c r="C553" s="5">
        <v>478000</v>
      </c>
      <c r="D553" s="5">
        <f t="shared" ref="D553:E555" si="67">C553</f>
        <v>478000</v>
      </c>
      <c r="E553" s="5">
        <f t="shared" si="67"/>
        <v>478000</v>
      </c>
      <c r="H553" s="41">
        <f t="shared" si="63"/>
        <v>478000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17640004</v>
      </c>
      <c r="D559" s="37">
        <f>D560+D716+D725</f>
        <v>18177204</v>
      </c>
      <c r="E559" s="37">
        <f>E560+E716+E725</f>
        <v>18177204</v>
      </c>
      <c r="G559" s="39" t="s">
        <v>62</v>
      </c>
      <c r="H559" s="41">
        <f t="shared" si="63"/>
        <v>17640004</v>
      </c>
      <c r="I559" s="42"/>
      <c r="J559" s="40" t="b">
        <f>AND(H559=I559)</f>
        <v>0</v>
      </c>
    </row>
    <row r="560" spans="1:10">
      <c r="A560" s="161" t="s">
        <v>464</v>
      </c>
      <c r="B560" s="162"/>
      <c r="C560" s="36">
        <f>C561+C638+C642+C645</f>
        <v>16562200</v>
      </c>
      <c r="D560" s="36">
        <f>D561+D638+D642+D645</f>
        <v>17099400</v>
      </c>
      <c r="E560" s="36">
        <f>E561+E638+E642+E645</f>
        <v>17099400</v>
      </c>
      <c r="G560" s="39" t="s">
        <v>61</v>
      </c>
      <c r="H560" s="41">
        <f t="shared" si="63"/>
        <v>16562200</v>
      </c>
      <c r="I560" s="42"/>
      <c r="J560" s="40" t="b">
        <f>AND(H560=I560)</f>
        <v>0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15914800</v>
      </c>
      <c r="D561" s="38">
        <f>D562+D567+D568+D569+D576+D577+D581+D584+D585+D586+D587+D592+D595+D599+D603+D610+D616+D628</f>
        <v>16452000</v>
      </c>
      <c r="E561" s="38">
        <f>E562+E567+E568+E569+E576+E577+E581+E584+E585+E586+E587+E592+E595+E599+E603+E610+E616+E628</f>
        <v>16452000</v>
      </c>
      <c r="G561" s="39" t="s">
        <v>595</v>
      </c>
      <c r="H561" s="41">
        <f t="shared" si="63"/>
        <v>15914800</v>
      </c>
      <c r="I561" s="42"/>
      <c r="J561" s="40" t="b">
        <f>AND(H561=I561)</f>
        <v>0</v>
      </c>
    </row>
    <row r="562" spans="1:10" outlineLevel="1">
      <c r="A562" s="155" t="s">
        <v>466</v>
      </c>
      <c r="B562" s="156"/>
      <c r="C562" s="32"/>
      <c r="D562" s="32">
        <f>SUM(D563:D566)</f>
        <v>537200</v>
      </c>
      <c r="E562" s="32">
        <f>SUM(E563:E566)</f>
        <v>537200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537200</v>
      </c>
      <c r="D566" s="5">
        <f t="shared" si="68"/>
        <v>537200</v>
      </c>
      <c r="E566" s="5">
        <f t="shared" si="68"/>
        <v>537200</v>
      </c>
      <c r="H566" s="41">
        <f t="shared" si="63"/>
        <v>537200</v>
      </c>
    </row>
    <row r="567" spans="1:10" outlineLevel="1">
      <c r="A567" s="155" t="s">
        <v>467</v>
      </c>
      <c r="B567" s="156"/>
      <c r="C567" s="31">
        <v>65000</v>
      </c>
      <c r="D567" s="31">
        <f>C567</f>
        <v>65000</v>
      </c>
      <c r="E567" s="31">
        <f>D567</f>
        <v>65000</v>
      </c>
      <c r="H567" s="41">
        <f t="shared" si="63"/>
        <v>65000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5" t="s">
        <v>473</v>
      </c>
      <c r="B569" s="156"/>
      <c r="C569" s="32">
        <f>SUM(C570:C575)</f>
        <v>1237000</v>
      </c>
      <c r="D569" s="32">
        <f>SUM(D570:D575)</f>
        <v>1237000</v>
      </c>
      <c r="E569" s="32">
        <f>SUM(E570:E575)</f>
        <v>1237000</v>
      </c>
      <c r="H569" s="41">
        <f t="shared" si="63"/>
        <v>1237000</v>
      </c>
    </row>
    <row r="570" spans="1:10" outlineLevel="2">
      <c r="A570" s="7">
        <v>6603</v>
      </c>
      <c r="B570" s="4" t="s">
        <v>474</v>
      </c>
      <c r="C570" s="5">
        <v>40100</v>
      </c>
      <c r="D570" s="5">
        <f>C570</f>
        <v>40100</v>
      </c>
      <c r="E570" s="5">
        <f>D570</f>
        <v>40100</v>
      </c>
      <c r="H570" s="41">
        <f t="shared" si="63"/>
        <v>40100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1080400</v>
      </c>
      <c r="D572" s="5">
        <f t="shared" si="69"/>
        <v>1080400</v>
      </c>
      <c r="E572" s="5">
        <f t="shared" si="69"/>
        <v>1080400</v>
      </c>
      <c r="H572" s="41">
        <f t="shared" si="63"/>
        <v>1080400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50000</v>
      </c>
      <c r="D574" s="5">
        <f t="shared" si="69"/>
        <v>50000</v>
      </c>
      <c r="E574" s="5">
        <f t="shared" si="69"/>
        <v>50000</v>
      </c>
      <c r="H574" s="41">
        <f t="shared" si="63"/>
        <v>50000</v>
      </c>
    </row>
    <row r="575" spans="1:10" outlineLevel="2">
      <c r="A575" s="7">
        <v>6603</v>
      </c>
      <c r="B575" s="4" t="s">
        <v>479</v>
      </c>
      <c r="C575" s="5">
        <v>66500</v>
      </c>
      <c r="D575" s="5">
        <f t="shared" si="69"/>
        <v>66500</v>
      </c>
      <c r="E575" s="5">
        <f t="shared" si="69"/>
        <v>66500</v>
      </c>
      <c r="H575" s="41">
        <f t="shared" si="63"/>
        <v>66500</v>
      </c>
    </row>
    <row r="576" spans="1:10" outlineLevel="1">
      <c r="A576" s="155" t="s">
        <v>480</v>
      </c>
      <c r="B576" s="156"/>
      <c r="C576" s="32">
        <v>199500</v>
      </c>
      <c r="D576" s="32">
        <f>C576</f>
        <v>199500</v>
      </c>
      <c r="E576" s="32">
        <f>D576</f>
        <v>199500</v>
      </c>
      <c r="H576" s="41">
        <f t="shared" si="63"/>
        <v>199500</v>
      </c>
    </row>
    <row r="577" spans="1:8" outlineLevel="1">
      <c r="A577" s="155" t="s">
        <v>481</v>
      </c>
      <c r="B577" s="156"/>
      <c r="C577" s="32">
        <f>SUM(C578:C580)</f>
        <v>77800</v>
      </c>
      <c r="D577" s="32">
        <f>SUM(D578:D580)</f>
        <v>77800</v>
      </c>
      <c r="E577" s="32">
        <f>SUM(E578:E580)</f>
        <v>77800</v>
      </c>
      <c r="H577" s="41">
        <f t="shared" si="63"/>
        <v>77800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77800</v>
      </c>
      <c r="D580" s="5">
        <f t="shared" si="70"/>
        <v>77800</v>
      </c>
      <c r="E580" s="5">
        <f t="shared" si="70"/>
        <v>77800</v>
      </c>
      <c r="H580" s="41">
        <f t="shared" si="71"/>
        <v>77800</v>
      </c>
    </row>
    <row r="581" spans="1:8" outlineLevel="1">
      <c r="A581" s="155" t="s">
        <v>485</v>
      </c>
      <c r="B581" s="156"/>
      <c r="C581" s="32">
        <f>SUM(C582:C583)</f>
        <v>721000</v>
      </c>
      <c r="D581" s="32">
        <f>SUM(D582:D583)</f>
        <v>721000</v>
      </c>
      <c r="E581" s="32">
        <f>SUM(E582:E583)</f>
        <v>721000</v>
      </c>
      <c r="H581" s="41">
        <f t="shared" si="71"/>
        <v>721000</v>
      </c>
    </row>
    <row r="582" spans="1:8" outlineLevel="2">
      <c r="A582" s="7">
        <v>6606</v>
      </c>
      <c r="B582" s="4" t="s">
        <v>486</v>
      </c>
      <c r="C582" s="5">
        <v>700000</v>
      </c>
      <c r="D582" s="5">
        <f t="shared" ref="D582:E586" si="72">C582</f>
        <v>700000</v>
      </c>
      <c r="E582" s="5">
        <f t="shared" si="72"/>
        <v>700000</v>
      </c>
      <c r="H582" s="41">
        <f t="shared" si="71"/>
        <v>700000</v>
      </c>
    </row>
    <row r="583" spans="1:8" outlineLevel="2">
      <c r="A583" s="7">
        <v>6606</v>
      </c>
      <c r="B583" s="4" t="s">
        <v>487</v>
      </c>
      <c r="C583" s="5">
        <v>21000</v>
      </c>
      <c r="D583" s="5">
        <f t="shared" si="72"/>
        <v>21000</v>
      </c>
      <c r="E583" s="5">
        <f t="shared" si="72"/>
        <v>21000</v>
      </c>
      <c r="H583" s="41">
        <f t="shared" si="71"/>
        <v>21000</v>
      </c>
    </row>
    <row r="584" spans="1:8" outlineLevel="1">
      <c r="A584" s="155" t="s">
        <v>488</v>
      </c>
      <c r="B584" s="156"/>
      <c r="C584" s="32">
        <v>10000</v>
      </c>
      <c r="D584" s="32">
        <f t="shared" si="72"/>
        <v>10000</v>
      </c>
      <c r="E584" s="32">
        <f t="shared" si="72"/>
        <v>10000</v>
      </c>
      <c r="H584" s="41">
        <f t="shared" si="71"/>
        <v>10000</v>
      </c>
    </row>
    <row r="585" spans="1:8" outlineLevel="1" collapsed="1">
      <c r="A585" s="155" t="s">
        <v>489</v>
      </c>
      <c r="B585" s="156"/>
      <c r="C585" s="32">
        <v>380000</v>
      </c>
      <c r="D585" s="32">
        <f t="shared" si="72"/>
        <v>380000</v>
      </c>
      <c r="E585" s="32">
        <f t="shared" si="72"/>
        <v>380000</v>
      </c>
      <c r="H585" s="41">
        <f t="shared" si="71"/>
        <v>380000</v>
      </c>
    </row>
    <row r="586" spans="1:8" outlineLevel="1" collapsed="1">
      <c r="A586" s="155" t="s">
        <v>490</v>
      </c>
      <c r="B586" s="15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5" t="s">
        <v>491</v>
      </c>
      <c r="B587" s="156"/>
      <c r="C587" s="32">
        <f>SUM(C588:C591)</f>
        <v>961600</v>
      </c>
      <c r="D587" s="32">
        <f>SUM(D588:D591)</f>
        <v>961600</v>
      </c>
      <c r="E587" s="32">
        <f>SUM(E588:E591)</f>
        <v>961600</v>
      </c>
      <c r="H587" s="41">
        <f t="shared" si="71"/>
        <v>961600</v>
      </c>
    </row>
    <row r="588" spans="1:8" outlineLevel="2">
      <c r="A588" s="7">
        <v>6610</v>
      </c>
      <c r="B588" s="4" t="s">
        <v>492</v>
      </c>
      <c r="C588" s="5">
        <v>811600</v>
      </c>
      <c r="D588" s="5">
        <f>C588</f>
        <v>811600</v>
      </c>
      <c r="E588" s="5">
        <f>D588</f>
        <v>811600</v>
      </c>
      <c r="H588" s="41">
        <f t="shared" si="71"/>
        <v>811600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150000</v>
      </c>
      <c r="D591" s="5">
        <f t="shared" si="73"/>
        <v>150000</v>
      </c>
      <c r="E591" s="5">
        <f t="shared" si="73"/>
        <v>150000</v>
      </c>
      <c r="H591" s="41">
        <f t="shared" si="71"/>
        <v>150000</v>
      </c>
    </row>
    <row r="592" spans="1:8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5" t="s">
        <v>502</v>
      </c>
      <c r="B595" s="156"/>
      <c r="C595" s="32">
        <f>SUM(C596:C598)</f>
        <v>1344700</v>
      </c>
      <c r="D595" s="32">
        <f>SUM(D596:D598)</f>
        <v>1344700</v>
      </c>
      <c r="E595" s="32">
        <f>SUM(E596:E598)</f>
        <v>1344700</v>
      </c>
      <c r="H595" s="41">
        <f t="shared" si="71"/>
        <v>1344700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866400</v>
      </c>
      <c r="D597" s="5">
        <f t="shared" ref="D597:E598" si="74">C597</f>
        <v>866400</v>
      </c>
      <c r="E597" s="5">
        <f t="shared" si="74"/>
        <v>866400</v>
      </c>
      <c r="H597" s="41">
        <f t="shared" si="71"/>
        <v>866400</v>
      </c>
    </row>
    <row r="598" spans="1:8" outlineLevel="2">
      <c r="A598" s="7">
        <v>6612</v>
      </c>
      <c r="B598" s="4" t="s">
        <v>501</v>
      </c>
      <c r="C598" s="5">
        <v>478300</v>
      </c>
      <c r="D598" s="5">
        <f t="shared" si="74"/>
        <v>478300</v>
      </c>
      <c r="E598" s="5">
        <f t="shared" si="74"/>
        <v>478300</v>
      </c>
      <c r="H598" s="41">
        <f t="shared" si="71"/>
        <v>478300</v>
      </c>
    </row>
    <row r="599" spans="1:8" outlineLevel="1">
      <c r="A599" s="155" t="s">
        <v>503</v>
      </c>
      <c r="B599" s="156"/>
      <c r="C599" s="32">
        <f>SUM(C600:C602)</f>
        <v>9902200</v>
      </c>
      <c r="D599" s="32">
        <f>SUM(D600:D602)</f>
        <v>9902200</v>
      </c>
      <c r="E599" s="32">
        <f>SUM(E600:E602)</f>
        <v>9902200</v>
      </c>
      <c r="H599" s="41">
        <f t="shared" si="71"/>
        <v>9902200</v>
      </c>
    </row>
    <row r="600" spans="1:8" outlineLevel="2">
      <c r="A600" s="7">
        <v>6613</v>
      </c>
      <c r="B600" s="4" t="s">
        <v>504</v>
      </c>
      <c r="C600" s="5">
        <v>422900</v>
      </c>
      <c r="D600" s="5">
        <f t="shared" ref="D600:E602" si="75">C600</f>
        <v>422900</v>
      </c>
      <c r="E600" s="5">
        <f t="shared" si="75"/>
        <v>422900</v>
      </c>
      <c r="H600" s="41">
        <f t="shared" si="71"/>
        <v>422900</v>
      </c>
    </row>
    <row r="601" spans="1:8" outlineLevel="2">
      <c r="A601" s="7">
        <v>6613</v>
      </c>
      <c r="B601" s="4" t="s">
        <v>505</v>
      </c>
      <c r="C601" s="5">
        <v>7722800</v>
      </c>
      <c r="D601" s="5">
        <f t="shared" si="75"/>
        <v>7722800</v>
      </c>
      <c r="E601" s="5">
        <f t="shared" si="75"/>
        <v>7722800</v>
      </c>
      <c r="H601" s="41">
        <f t="shared" si="71"/>
        <v>7722800</v>
      </c>
    </row>
    <row r="602" spans="1:8" outlineLevel="2">
      <c r="A602" s="7">
        <v>6613</v>
      </c>
      <c r="B602" s="4" t="s">
        <v>501</v>
      </c>
      <c r="C602" s="5">
        <v>1756500</v>
      </c>
      <c r="D602" s="5">
        <f t="shared" si="75"/>
        <v>1756500</v>
      </c>
      <c r="E602" s="5">
        <f t="shared" si="75"/>
        <v>1756500</v>
      </c>
      <c r="H602" s="41">
        <f t="shared" si="71"/>
        <v>1756500</v>
      </c>
    </row>
    <row r="603" spans="1:8" outlineLevel="1">
      <c r="A603" s="155" t="s">
        <v>506</v>
      </c>
      <c r="B603" s="156"/>
      <c r="C603" s="32">
        <f>SUM(C604:C609)</f>
        <v>1900</v>
      </c>
      <c r="D603" s="32">
        <f>SUM(D604:D609)</f>
        <v>1900</v>
      </c>
      <c r="E603" s="32">
        <f>SUM(E604:E609)</f>
        <v>1900</v>
      </c>
      <c r="H603" s="41">
        <f t="shared" si="71"/>
        <v>1900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/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1900</v>
      </c>
      <c r="D609" s="5">
        <f t="shared" si="76"/>
        <v>1900</v>
      </c>
      <c r="E609" s="5">
        <f t="shared" si="76"/>
        <v>1900</v>
      </c>
      <c r="H609" s="41">
        <f t="shared" si="71"/>
        <v>1900</v>
      </c>
    </row>
    <row r="610" spans="1:8" outlineLevel="1">
      <c r="A610" s="155" t="s">
        <v>513</v>
      </c>
      <c r="B610" s="156"/>
      <c r="C610" s="32">
        <f>SUM(C611:C615)</f>
        <v>298300</v>
      </c>
      <c r="D610" s="32">
        <f>SUM(D611:D615)</f>
        <v>298300</v>
      </c>
      <c r="E610" s="32">
        <f>SUM(E611:E615)</f>
        <v>298300</v>
      </c>
      <c r="H610" s="41">
        <f t="shared" si="71"/>
        <v>298300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295300</v>
      </c>
      <c r="D613" s="5">
        <f t="shared" si="77"/>
        <v>295300</v>
      </c>
      <c r="E613" s="5">
        <f t="shared" si="77"/>
        <v>295300</v>
      </c>
      <c r="H613" s="41">
        <f t="shared" si="71"/>
        <v>295300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3000</v>
      </c>
      <c r="D615" s="5">
        <f t="shared" si="77"/>
        <v>3000</v>
      </c>
      <c r="E615" s="5">
        <f t="shared" si="77"/>
        <v>3000</v>
      </c>
      <c r="H615" s="41">
        <f t="shared" si="71"/>
        <v>3000</v>
      </c>
    </row>
    <row r="616" spans="1:8" outlineLevel="1">
      <c r="A616" s="155" t="s">
        <v>519</v>
      </c>
      <c r="B616" s="156"/>
      <c r="C616" s="32">
        <f>SUM(C617:C627)</f>
        <v>715800</v>
      </c>
      <c r="D616" s="32">
        <f>SUM(D617:D627)</f>
        <v>715800</v>
      </c>
      <c r="E616" s="32">
        <f>SUM(E617:E627)</f>
        <v>715800</v>
      </c>
      <c r="H616" s="41">
        <f t="shared" si="71"/>
        <v>715800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98200</v>
      </c>
      <c r="D619" s="5">
        <f t="shared" si="78"/>
        <v>98200</v>
      </c>
      <c r="E619" s="5">
        <f t="shared" si="78"/>
        <v>98200</v>
      </c>
      <c r="H619" s="41">
        <f t="shared" si="71"/>
        <v>98200</v>
      </c>
    </row>
    <row r="620" spans="1:8" outlineLevel="2">
      <c r="A620" s="7">
        <v>6616</v>
      </c>
      <c r="B620" s="4" t="s">
        <v>523</v>
      </c>
      <c r="C620" s="5">
        <v>217600</v>
      </c>
      <c r="D620" s="5">
        <f t="shared" si="78"/>
        <v>217600</v>
      </c>
      <c r="E620" s="5">
        <f t="shared" si="78"/>
        <v>217600</v>
      </c>
      <c r="H620" s="41">
        <f t="shared" si="71"/>
        <v>217600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400000</v>
      </c>
      <c r="D622" s="5">
        <f t="shared" si="78"/>
        <v>400000</v>
      </c>
      <c r="E622" s="5">
        <f t="shared" si="78"/>
        <v>400000</v>
      </c>
      <c r="H622" s="41">
        <f t="shared" si="71"/>
        <v>400000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7" t="s">
        <v>545</v>
      </c>
      <c r="B642" s="158"/>
      <c r="C642" s="38">
        <f>C643+C644</f>
        <v>647400</v>
      </c>
      <c r="D642" s="38">
        <f>D643+D644</f>
        <v>647400</v>
      </c>
      <c r="E642" s="38">
        <f>E643+E644</f>
        <v>647400</v>
      </c>
      <c r="G642" s="39" t="s">
        <v>597</v>
      </c>
      <c r="H642" s="41">
        <f t="shared" ref="H642:H705" si="81">C642</f>
        <v>647400</v>
      </c>
      <c r="I642" s="42"/>
      <c r="J642" s="40" t="b">
        <f>AND(H642=I642)</f>
        <v>0</v>
      </c>
    </row>
    <row r="643" spans="1:10" outlineLevel="1">
      <c r="A643" s="155" t="s">
        <v>546</v>
      </c>
      <c r="B643" s="156"/>
      <c r="C643" s="32"/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5" t="s">
        <v>547</v>
      </c>
      <c r="B644" s="156"/>
      <c r="C644" s="32">
        <v>647400</v>
      </c>
      <c r="D644" s="32">
        <f>C644</f>
        <v>647400</v>
      </c>
      <c r="E644" s="32">
        <f>D644</f>
        <v>647400</v>
      </c>
      <c r="H644" s="41">
        <f t="shared" si="81"/>
        <v>647400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5" t="s">
        <v>556</v>
      </c>
      <c r="B668" s="15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5" t="s">
        <v>557</v>
      </c>
      <c r="B669" s="15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5" t="s">
        <v>558</v>
      </c>
      <c r="B670" s="15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1" t="s">
        <v>570</v>
      </c>
      <c r="B716" s="162"/>
      <c r="C716" s="36">
        <f>C717</f>
        <v>607000</v>
      </c>
      <c r="D716" s="36">
        <f>D717</f>
        <v>607000</v>
      </c>
      <c r="E716" s="36">
        <f>E717</f>
        <v>607000</v>
      </c>
      <c r="G716" s="39" t="s">
        <v>66</v>
      </c>
      <c r="H716" s="41">
        <f t="shared" si="92"/>
        <v>607000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607000</v>
      </c>
      <c r="D717" s="33">
        <f>D718+D722</f>
        <v>607000</v>
      </c>
      <c r="E717" s="33">
        <f>E718+E722</f>
        <v>607000</v>
      </c>
      <c r="G717" s="39" t="s">
        <v>599</v>
      </c>
      <c r="H717" s="41">
        <f t="shared" si="92"/>
        <v>607000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31">
        <f>SUM(C719:C721)</f>
        <v>607000</v>
      </c>
      <c r="D718" s="31">
        <f>SUM(D719:D721)</f>
        <v>607000</v>
      </c>
      <c r="E718" s="31">
        <f>SUM(E719:E721)</f>
        <v>607000</v>
      </c>
      <c r="H718" s="41">
        <f t="shared" si="92"/>
        <v>607000</v>
      </c>
    </row>
    <row r="719" spans="1:10" ht="15" customHeight="1" outlineLevel="2">
      <c r="A719" s="6">
        <v>10950</v>
      </c>
      <c r="B719" s="4" t="s">
        <v>572</v>
      </c>
      <c r="C719" s="5">
        <v>607000</v>
      </c>
      <c r="D719" s="5">
        <f>C719</f>
        <v>607000</v>
      </c>
      <c r="E719" s="5">
        <f>D719</f>
        <v>607000</v>
      </c>
      <c r="H719" s="41">
        <f t="shared" si="92"/>
        <v>607000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1" t="s">
        <v>577</v>
      </c>
      <c r="B725" s="162"/>
      <c r="C725" s="36">
        <f>C726</f>
        <v>470804</v>
      </c>
      <c r="D725" s="36">
        <f>D726</f>
        <v>470804</v>
      </c>
      <c r="E725" s="36">
        <f>E726</f>
        <v>470804</v>
      </c>
      <c r="G725" s="39" t="s">
        <v>216</v>
      </c>
      <c r="H725" s="41">
        <f t="shared" si="92"/>
        <v>470804</v>
      </c>
      <c r="I725" s="42"/>
      <c r="J725" s="40" t="b">
        <f>AND(H725=I725)</f>
        <v>0</v>
      </c>
    </row>
    <row r="726" spans="1:10">
      <c r="A726" s="157" t="s">
        <v>588</v>
      </c>
      <c r="B726" s="158"/>
      <c r="C726" s="33">
        <f>C727+C730+C733+C739+C741+C743+C750+C755+C760+C765+C767+C771+C777</f>
        <v>470804</v>
      </c>
      <c r="D726" s="33">
        <f>D727+D730+D733+D739+D741+D743+D750+D755+D760+D765+D767+D771+D777</f>
        <v>470804</v>
      </c>
      <c r="E726" s="33">
        <f>E727+E730+E733+E739+E741+E743+E750+E755+E760+E765+E767+E771+E777</f>
        <v>470804</v>
      </c>
      <c r="G726" s="39" t="s">
        <v>600</v>
      </c>
      <c r="H726" s="41">
        <f t="shared" si="92"/>
        <v>470804</v>
      </c>
      <c r="I726" s="42"/>
      <c r="J726" s="40" t="b">
        <f>AND(H726=I726)</f>
        <v>0</v>
      </c>
    </row>
    <row r="727" spans="1:10" outlineLevel="1">
      <c r="A727" s="167" t="s">
        <v>849</v>
      </c>
      <c r="B727" s="168"/>
      <c r="C727" s="31">
        <f>SUM(C728:C729)</f>
        <v>4956</v>
      </c>
      <c r="D727" s="31">
        <f>SUM(D728:D729)</f>
        <v>4956</v>
      </c>
      <c r="E727" s="31">
        <f>SUM(E728:E729)</f>
        <v>4956</v>
      </c>
    </row>
    <row r="728" spans="1:10" outlineLevel="2">
      <c r="A728" s="6">
        <v>3</v>
      </c>
      <c r="B728" s="4" t="s">
        <v>827</v>
      </c>
      <c r="C728" s="5">
        <v>4956</v>
      </c>
      <c r="D728" s="5">
        <f>C728</f>
        <v>4956</v>
      </c>
      <c r="E728" s="5">
        <f>D728</f>
        <v>4956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561</v>
      </c>
      <c r="D743" s="31">
        <f>D744+D748+D749+D746</f>
        <v>561</v>
      </c>
      <c r="E743" s="31">
        <f>E744+E748+E749+E746</f>
        <v>561</v>
      </c>
    </row>
    <row r="744" spans="1:5" outlineLevel="2">
      <c r="A744" s="6">
        <v>1</v>
      </c>
      <c r="B744" s="4" t="s">
        <v>840</v>
      </c>
      <c r="C744" s="5">
        <f>C745</f>
        <v>266</v>
      </c>
      <c r="D744" s="5">
        <f>D745</f>
        <v>266</v>
      </c>
      <c r="E744" s="5">
        <f>E745</f>
        <v>266</v>
      </c>
    </row>
    <row r="745" spans="1:5" outlineLevel="3">
      <c r="A745" s="29"/>
      <c r="B745" s="28" t="s">
        <v>839</v>
      </c>
      <c r="C745" s="30">
        <v>266</v>
      </c>
      <c r="D745" s="30">
        <f>C745</f>
        <v>266</v>
      </c>
      <c r="E745" s="30">
        <f>D745</f>
        <v>266</v>
      </c>
    </row>
    <row r="746" spans="1:5" outlineLevel="2">
      <c r="A746" s="6">
        <v>2</v>
      </c>
      <c r="B746" s="4" t="s">
        <v>822</v>
      </c>
      <c r="C746" s="5">
        <f>C747</f>
        <v>295</v>
      </c>
      <c r="D746" s="5">
        <f>D747</f>
        <v>295</v>
      </c>
      <c r="E746" s="5">
        <f>E747</f>
        <v>295</v>
      </c>
    </row>
    <row r="747" spans="1:5" outlineLevel="3">
      <c r="A747" s="29"/>
      <c r="B747" s="28" t="s">
        <v>838</v>
      </c>
      <c r="C747" s="30">
        <v>295</v>
      </c>
      <c r="D747" s="30">
        <f t="shared" ref="D747:E749" si="97">C747</f>
        <v>295</v>
      </c>
      <c r="E747" s="30">
        <f t="shared" si="97"/>
        <v>295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155892</v>
      </c>
      <c r="D760" s="31">
        <f>D761+D764</f>
        <v>155892</v>
      </c>
      <c r="E760" s="31">
        <f>E761+E764</f>
        <v>155892</v>
      </c>
    </row>
    <row r="761" spans="1:5" outlineLevel="2">
      <c r="A761" s="6">
        <v>2</v>
      </c>
      <c r="B761" s="4" t="s">
        <v>822</v>
      </c>
      <c r="C761" s="5">
        <f>C762+C763</f>
        <v>155892</v>
      </c>
      <c r="D761" s="5">
        <f>D762+D763</f>
        <v>155892</v>
      </c>
      <c r="E761" s="5">
        <f>E762+E763</f>
        <v>155892</v>
      </c>
    </row>
    <row r="762" spans="1:5" outlineLevel="3">
      <c r="A762" s="29"/>
      <c r="B762" s="28" t="s">
        <v>829</v>
      </c>
      <c r="C762" s="30">
        <v>155892</v>
      </c>
      <c r="D762" s="30">
        <f t="shared" ref="D762:E764" si="100">C762</f>
        <v>155892</v>
      </c>
      <c r="E762" s="30">
        <f t="shared" si="100"/>
        <v>155892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150000</v>
      </c>
      <c r="D771" s="31">
        <f>D772</f>
        <v>150000</v>
      </c>
      <c r="E771" s="31">
        <f>E772</f>
        <v>150000</v>
      </c>
    </row>
    <row r="772" spans="1:5" outlineLevel="2">
      <c r="A772" s="6">
        <v>2</v>
      </c>
      <c r="B772" s="4" t="s">
        <v>822</v>
      </c>
      <c r="C772" s="5">
        <f>C773+C774+C775+C776</f>
        <v>150000</v>
      </c>
      <c r="D772" s="5">
        <f>D773+D774+D775+D776</f>
        <v>150000</v>
      </c>
      <c r="E772" s="5">
        <f>E773+E774+E775+E776</f>
        <v>150000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150000</v>
      </c>
      <c r="D774" s="30">
        <f t="shared" ref="D774:E776" si="101">C774</f>
        <v>150000</v>
      </c>
      <c r="E774" s="30">
        <f t="shared" si="101"/>
        <v>150000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159395</v>
      </c>
      <c r="D777" s="31">
        <f>D778</f>
        <v>159395</v>
      </c>
      <c r="E777" s="31">
        <f>E778</f>
        <v>159395</v>
      </c>
    </row>
    <row r="778" spans="1:5" outlineLevel="2">
      <c r="A778" s="6"/>
      <c r="B778" s="4" t="s">
        <v>816</v>
      </c>
      <c r="C778" s="5">
        <v>159395</v>
      </c>
      <c r="D778" s="5">
        <f>C778</f>
        <v>159395</v>
      </c>
      <c r="E778" s="5">
        <f>D778</f>
        <v>159395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00"/>
  <sheetViews>
    <sheetView rightToLeft="1" topLeftCell="A23" zoomScale="170" zoomScaleNormal="170" workbookViewId="0">
      <selection activeCell="C35" sqref="C35"/>
    </sheetView>
  </sheetViews>
  <sheetFormatPr baseColWidth="10" defaultColWidth="9.140625" defaultRowHeight="15"/>
  <cols>
    <col min="1" max="1" width="27.7109375" style="116" bestFit="1" customWidth="1"/>
    <col min="2" max="2" width="30.42578125" style="116" bestFit="1" customWidth="1"/>
    <col min="3" max="3" width="40.5703125" style="116" bestFit="1" customWidth="1"/>
    <col min="4" max="4" width="15.28515625" style="116" customWidth="1"/>
    <col min="5" max="25" width="9.140625" style="116"/>
  </cols>
  <sheetData>
    <row r="1" spans="1:4" customFormat="1">
      <c r="A1" s="113" t="s">
        <v>788</v>
      </c>
      <c r="B1" s="133" t="s">
        <v>789</v>
      </c>
      <c r="C1" s="113" t="s">
        <v>790</v>
      </c>
      <c r="D1" s="113" t="s">
        <v>791</v>
      </c>
    </row>
    <row r="2" spans="1:4" customFormat="1">
      <c r="A2" s="101" t="s">
        <v>1208</v>
      </c>
      <c r="B2" s="134"/>
      <c r="C2" s="95"/>
      <c r="D2" s="95"/>
    </row>
    <row r="3" spans="1:4" customFormat="1">
      <c r="A3" s="101" t="s">
        <v>1209</v>
      </c>
      <c r="B3" s="134"/>
      <c r="C3" s="95"/>
      <c r="D3" s="95"/>
    </row>
    <row r="4" spans="1:4" customFormat="1" ht="30">
      <c r="A4" s="101" t="s">
        <v>1210</v>
      </c>
      <c r="B4" s="134"/>
      <c r="C4" s="95"/>
      <c r="D4" s="95"/>
    </row>
    <row r="5" spans="1:4" customFormat="1">
      <c r="A5" s="135" t="s">
        <v>1211</v>
      </c>
      <c r="B5" s="134"/>
      <c r="C5" s="104"/>
      <c r="D5" s="104"/>
    </row>
    <row r="6" spans="1:4" customFormat="1">
      <c r="A6" s="135" t="s">
        <v>1212</v>
      </c>
      <c r="B6" s="105"/>
      <c r="C6" s="95"/>
      <c r="D6" s="95"/>
    </row>
    <row r="7" spans="1:4" customFormat="1">
      <c r="A7" s="135" t="s">
        <v>1213</v>
      </c>
      <c r="B7" s="101"/>
      <c r="C7" s="95"/>
      <c r="D7" s="95"/>
    </row>
    <row r="8" spans="1:4" customFormat="1">
      <c r="A8" s="101" t="s">
        <v>1214</v>
      </c>
      <c r="B8" s="101"/>
      <c r="C8" s="95"/>
      <c r="D8" s="95"/>
    </row>
    <row r="9" spans="1:4" customFormat="1" ht="30">
      <c r="A9" s="101" t="s">
        <v>1215</v>
      </c>
      <c r="B9" s="101" t="s">
        <v>1216</v>
      </c>
      <c r="C9" s="135" t="s">
        <v>1217</v>
      </c>
      <c r="D9" s="95"/>
    </row>
    <row r="10" spans="1:4" customFormat="1">
      <c r="A10" s="104"/>
      <c r="B10" s="135"/>
      <c r="C10" s="134" t="s">
        <v>1218</v>
      </c>
      <c r="D10" s="95"/>
    </row>
    <row r="11" spans="1:4" customFormat="1">
      <c r="A11" s="135"/>
      <c r="B11" s="101"/>
      <c r="C11" s="134" t="s">
        <v>1219</v>
      </c>
      <c r="D11" s="95"/>
    </row>
    <row r="12" spans="1:4" customFormat="1">
      <c r="A12" s="104"/>
      <c r="B12" s="135"/>
      <c r="C12" s="134" t="s">
        <v>1220</v>
      </c>
      <c r="D12" s="95"/>
    </row>
    <row r="13" spans="1:4" customFormat="1">
      <c r="A13" s="104"/>
      <c r="B13" s="101"/>
      <c r="C13" s="95"/>
      <c r="D13" s="95"/>
    </row>
    <row r="14" spans="1:4" customFormat="1">
      <c r="A14" s="101"/>
      <c r="B14" s="135" t="s">
        <v>1221</v>
      </c>
      <c r="C14" s="134" t="s">
        <v>1222</v>
      </c>
      <c r="D14" s="95"/>
    </row>
    <row r="15" spans="1:4" customFormat="1">
      <c r="A15" s="104"/>
      <c r="B15" s="101"/>
      <c r="C15" s="134" t="s">
        <v>1223</v>
      </c>
      <c r="D15" s="95"/>
    </row>
    <row r="16" spans="1:4" customFormat="1">
      <c r="A16" s="104"/>
      <c r="B16" s="104"/>
      <c r="C16" s="134" t="s">
        <v>1224</v>
      </c>
      <c r="D16" s="95"/>
    </row>
    <row r="17" spans="1:4" customFormat="1">
      <c r="A17" s="101"/>
      <c r="B17" s="104"/>
      <c r="C17" s="134" t="s">
        <v>1225</v>
      </c>
      <c r="D17" s="95"/>
    </row>
    <row r="18" spans="1:4" customFormat="1">
      <c r="A18" s="104"/>
      <c r="B18" s="101"/>
      <c r="C18" s="95"/>
      <c r="D18" s="95"/>
    </row>
    <row r="19" spans="1:4" customFormat="1">
      <c r="A19" s="104"/>
      <c r="B19" s="104"/>
      <c r="C19" s="95"/>
      <c r="D19" s="95"/>
    </row>
    <row r="20" spans="1:4" customFormat="1">
      <c r="A20" s="101" t="s">
        <v>1226</v>
      </c>
      <c r="B20" s="135" t="s">
        <v>1227</v>
      </c>
      <c r="C20" s="134" t="s">
        <v>1228</v>
      </c>
      <c r="D20" s="95"/>
    </row>
    <row r="21" spans="1:4" customFormat="1">
      <c r="A21" s="104"/>
      <c r="B21" s="101"/>
      <c r="C21" s="134" t="s">
        <v>1229</v>
      </c>
      <c r="D21" s="95"/>
    </row>
    <row r="22" spans="1:4" customFormat="1">
      <c r="A22" s="104"/>
      <c r="B22" s="104"/>
      <c r="C22" s="95"/>
      <c r="D22" s="95"/>
    </row>
    <row r="23" spans="1:4" customFormat="1">
      <c r="A23" s="101"/>
      <c r="B23" s="104"/>
      <c r="C23" s="95"/>
      <c r="D23" s="95"/>
    </row>
    <row r="24" spans="1:4" customFormat="1">
      <c r="A24" s="104"/>
      <c r="B24" s="101" t="s">
        <v>1230</v>
      </c>
      <c r="C24" s="134" t="s">
        <v>1231</v>
      </c>
      <c r="D24" s="95"/>
    </row>
    <row r="25" spans="1:4" customFormat="1">
      <c r="A25" s="104"/>
      <c r="B25" s="104"/>
      <c r="C25" s="134" t="s">
        <v>1232</v>
      </c>
      <c r="D25" s="95"/>
    </row>
    <row r="26" spans="1:4">
      <c r="A26" s="101"/>
      <c r="B26" s="104"/>
      <c r="C26" s="95"/>
      <c r="D26" s="95"/>
    </row>
    <row r="27" spans="1:4">
      <c r="A27" s="104"/>
      <c r="B27" s="101"/>
      <c r="C27" s="95"/>
      <c r="D27" s="95"/>
    </row>
    <row r="28" spans="1:4">
      <c r="A28" s="135" t="s">
        <v>1233</v>
      </c>
      <c r="B28" s="135" t="s">
        <v>1234</v>
      </c>
      <c r="C28" s="134" t="s">
        <v>1235</v>
      </c>
      <c r="D28" s="95"/>
    </row>
    <row r="29" spans="1:4">
      <c r="A29" s="101"/>
      <c r="B29" s="104"/>
      <c r="C29" s="134" t="s">
        <v>1236</v>
      </c>
      <c r="D29" s="95"/>
    </row>
    <row r="30" spans="1:4">
      <c r="A30" s="104"/>
      <c r="B30" s="101"/>
      <c r="C30" s="134" t="s">
        <v>1237</v>
      </c>
      <c r="D30" s="95"/>
    </row>
    <row r="31" spans="1:4">
      <c r="A31" s="104"/>
      <c r="B31" s="104"/>
      <c r="C31" s="95"/>
      <c r="D31" s="95"/>
    </row>
    <row r="32" spans="1:4">
      <c r="A32" s="101"/>
      <c r="B32" s="104"/>
      <c r="C32" s="95"/>
      <c r="D32" s="95"/>
    </row>
    <row r="33" spans="1:4">
      <c r="A33" s="104"/>
      <c r="B33" s="101" t="s">
        <v>1238</v>
      </c>
      <c r="C33" s="134" t="s">
        <v>1239</v>
      </c>
      <c r="D33" s="95"/>
    </row>
    <row r="34" spans="1:4">
      <c r="A34" s="104"/>
      <c r="B34" s="104"/>
      <c r="C34" s="134" t="s">
        <v>1240</v>
      </c>
      <c r="D34" s="95"/>
    </row>
    <row r="35" spans="1:4">
      <c r="A35" s="101"/>
      <c r="B35" s="104"/>
      <c r="C35" s="95"/>
      <c r="D35" s="95"/>
    </row>
    <row r="36" spans="1:4">
      <c r="A36" s="104"/>
      <c r="B36" s="101"/>
      <c r="C36" s="95"/>
      <c r="D36" s="95"/>
    </row>
    <row r="37" spans="1:4">
      <c r="A37" s="104"/>
      <c r="B37" s="104"/>
      <c r="C37" s="95"/>
      <c r="D37" s="95"/>
    </row>
    <row r="38" spans="1:4">
      <c r="A38" s="101"/>
      <c r="B38" s="104"/>
      <c r="C38" s="95"/>
      <c r="D38" s="95"/>
    </row>
    <row r="39" spans="1:4">
      <c r="A39" s="104"/>
      <c r="B39" s="101"/>
      <c r="C39" s="95"/>
      <c r="D39" s="95"/>
    </row>
    <row r="40" spans="1:4">
      <c r="A40" s="104"/>
      <c r="B40" s="104"/>
      <c r="C40" s="95"/>
      <c r="D40" s="95"/>
    </row>
    <row r="41" spans="1:4">
      <c r="A41" s="101"/>
      <c r="B41" s="104"/>
      <c r="C41" s="95"/>
      <c r="D41" s="95"/>
    </row>
    <row r="42" spans="1:4">
      <c r="A42" s="104"/>
      <c r="B42" s="101"/>
      <c r="C42" s="95"/>
      <c r="D42" s="95"/>
    </row>
    <row r="43" spans="1:4">
      <c r="A43" s="104"/>
      <c r="B43" s="104"/>
      <c r="C43" s="95"/>
      <c r="D43" s="95"/>
    </row>
    <row r="44" spans="1:4">
      <c r="A44" s="101"/>
      <c r="B44" s="104"/>
      <c r="C44" s="95"/>
      <c r="D44" s="95"/>
    </row>
    <row r="45" spans="1:4">
      <c r="A45" s="104"/>
      <c r="B45" s="101"/>
      <c r="C45" s="95"/>
      <c r="D45" s="95"/>
    </row>
    <row r="46" spans="1:4">
      <c r="A46" s="104"/>
      <c r="B46" s="104"/>
      <c r="C46" s="95"/>
      <c r="D46" s="95"/>
    </row>
    <row r="47" spans="1:4">
      <c r="A47" s="101"/>
      <c r="B47" s="104"/>
      <c r="C47" s="95"/>
      <c r="D47" s="95"/>
    </row>
    <row r="48" spans="1:4">
      <c r="A48" s="104"/>
      <c r="B48" s="101"/>
      <c r="C48" s="95"/>
      <c r="D48" s="95"/>
    </row>
    <row r="49" spans="1:4">
      <c r="A49" s="104"/>
      <c r="B49" s="104"/>
      <c r="C49" s="95"/>
      <c r="D49" s="95"/>
    </row>
    <row r="50" spans="1:4">
      <c r="A50" s="101"/>
      <c r="B50" s="104"/>
      <c r="C50" s="95"/>
      <c r="D50" s="95"/>
    </row>
    <row r="51" spans="1:4">
      <c r="A51" s="104"/>
      <c r="B51" s="101"/>
      <c r="C51" s="95"/>
      <c r="D51" s="95"/>
    </row>
    <row r="52" spans="1:4">
      <c r="A52" s="104"/>
      <c r="B52" s="104"/>
      <c r="C52" s="95"/>
      <c r="D52" s="95"/>
    </row>
    <row r="53" spans="1:4">
      <c r="A53" s="101"/>
      <c r="B53" s="104"/>
      <c r="C53" s="95"/>
      <c r="D53" s="95"/>
    </row>
    <row r="54" spans="1:4">
      <c r="A54" s="104"/>
      <c r="B54" s="101"/>
      <c r="C54" s="95"/>
      <c r="D54" s="95"/>
    </row>
    <row r="55" spans="1:4">
      <c r="A55" s="104"/>
      <c r="B55" s="104"/>
      <c r="C55" s="95"/>
      <c r="D55" s="95"/>
    </row>
    <row r="56" spans="1:4">
      <c r="A56" s="101"/>
      <c r="B56" s="104"/>
      <c r="C56" s="95"/>
      <c r="D56" s="95"/>
    </row>
    <row r="57" spans="1:4">
      <c r="A57" s="104"/>
      <c r="B57" s="101"/>
      <c r="C57" s="95"/>
      <c r="D57" s="95"/>
    </row>
    <row r="58" spans="1:4">
      <c r="A58" s="104"/>
      <c r="B58" s="104"/>
      <c r="C58" s="95"/>
      <c r="D58" s="95"/>
    </row>
    <row r="59" spans="1:4">
      <c r="A59" s="101"/>
      <c r="B59" s="104"/>
      <c r="C59" s="95"/>
      <c r="D59" s="95"/>
    </row>
    <row r="60" spans="1:4">
      <c r="A60" s="104"/>
      <c r="B60" s="101"/>
      <c r="C60" s="95"/>
      <c r="D60" s="95"/>
    </row>
    <row r="61" spans="1:4">
      <c r="A61" s="104"/>
      <c r="B61" s="104"/>
      <c r="C61" s="95"/>
      <c r="D61" s="95"/>
    </row>
    <row r="62" spans="1:4">
      <c r="A62" s="101"/>
      <c r="B62" s="104"/>
      <c r="C62" s="95"/>
      <c r="D62" s="95"/>
    </row>
    <row r="63" spans="1:4">
      <c r="A63" s="104"/>
      <c r="B63" s="101"/>
      <c r="C63" s="95"/>
      <c r="D63" s="95"/>
    </row>
    <row r="64" spans="1:4">
      <c r="A64" s="104"/>
      <c r="B64" s="104"/>
      <c r="C64" s="95"/>
      <c r="D64" s="95"/>
    </row>
    <row r="65" spans="1:4">
      <c r="A65" s="101"/>
      <c r="B65" s="104"/>
      <c r="C65" s="95"/>
      <c r="D65" s="95"/>
    </row>
    <row r="66" spans="1:4">
      <c r="A66" s="104"/>
      <c r="B66" s="101"/>
      <c r="C66" s="95"/>
      <c r="D66" s="95"/>
    </row>
    <row r="67" spans="1:4">
      <c r="A67" s="104"/>
      <c r="B67" s="104"/>
      <c r="C67" s="95"/>
      <c r="D67" s="95"/>
    </row>
    <row r="68" spans="1:4">
      <c r="A68" s="101"/>
      <c r="B68" s="104"/>
      <c r="C68" s="95"/>
      <c r="D68" s="95"/>
    </row>
    <row r="69" spans="1:4">
      <c r="A69" s="104"/>
      <c r="B69" s="101"/>
      <c r="C69" s="95"/>
      <c r="D69" s="95"/>
    </row>
    <row r="70" spans="1:4">
      <c r="A70" s="104"/>
      <c r="B70" s="104"/>
      <c r="C70" s="95"/>
      <c r="D70" s="95"/>
    </row>
    <row r="71" spans="1:4">
      <c r="A71" s="101"/>
      <c r="B71" s="104"/>
      <c r="C71" s="95"/>
      <c r="D71" s="95"/>
    </row>
    <row r="72" spans="1:4">
      <c r="A72" s="104"/>
      <c r="B72" s="101"/>
      <c r="C72" s="95"/>
      <c r="D72" s="95"/>
    </row>
    <row r="73" spans="1:4">
      <c r="A73" s="104"/>
      <c r="B73" s="104"/>
      <c r="C73" s="95"/>
      <c r="D73" s="95"/>
    </row>
    <row r="74" spans="1:4">
      <c r="A74" s="101"/>
      <c r="B74" s="104"/>
      <c r="C74" s="95"/>
      <c r="D74" s="95"/>
    </row>
    <row r="75" spans="1:4">
      <c r="A75" s="104"/>
      <c r="B75" s="101"/>
      <c r="C75" s="95"/>
      <c r="D75" s="95"/>
    </row>
    <row r="76" spans="1:4">
      <c r="A76" s="104"/>
      <c r="B76" s="104"/>
      <c r="C76" s="95"/>
      <c r="D76" s="95"/>
    </row>
    <row r="77" spans="1:4">
      <c r="A77" s="101"/>
      <c r="B77" s="104"/>
      <c r="C77" s="95"/>
      <c r="D77" s="95"/>
    </row>
    <row r="78" spans="1:4">
      <c r="A78" s="104"/>
      <c r="B78" s="101"/>
      <c r="C78" s="95"/>
      <c r="D78" s="95"/>
    </row>
    <row r="79" spans="1:4">
      <c r="A79" s="104"/>
      <c r="B79" s="104"/>
      <c r="C79" s="95"/>
      <c r="D79" s="95"/>
    </row>
    <row r="80" spans="1:4">
      <c r="A80" s="101"/>
      <c r="B80" s="104"/>
      <c r="C80" s="95"/>
      <c r="D80" s="95"/>
    </row>
    <row r="81" spans="1:4">
      <c r="A81" s="104"/>
      <c r="B81" s="101"/>
      <c r="C81" s="95"/>
      <c r="D81" s="95"/>
    </row>
    <row r="82" spans="1:4">
      <c r="A82" s="104"/>
      <c r="B82" s="104"/>
      <c r="C82" s="95"/>
      <c r="D82" s="95"/>
    </row>
    <row r="83" spans="1:4">
      <c r="A83" s="101"/>
      <c r="B83" s="104"/>
      <c r="C83" s="95"/>
      <c r="D83" s="95"/>
    </row>
    <row r="84" spans="1:4">
      <c r="A84" s="104"/>
      <c r="B84" s="101"/>
      <c r="C84" s="95"/>
      <c r="D84" s="95"/>
    </row>
    <row r="85" spans="1:4">
      <c r="A85" s="104"/>
      <c r="B85" s="104"/>
      <c r="C85" s="95"/>
      <c r="D85" s="95"/>
    </row>
    <row r="86" spans="1:4">
      <c r="A86" s="101"/>
      <c r="B86" s="104"/>
      <c r="C86" s="95"/>
      <c r="D86" s="95"/>
    </row>
    <row r="87" spans="1:4">
      <c r="A87" s="104"/>
      <c r="B87" s="101"/>
      <c r="C87" s="95"/>
      <c r="D87" s="95"/>
    </row>
    <row r="88" spans="1:4">
      <c r="A88" s="104"/>
      <c r="B88" s="104"/>
      <c r="C88" s="95"/>
      <c r="D88" s="95"/>
    </row>
    <row r="89" spans="1:4">
      <c r="A89" s="101"/>
      <c r="B89" s="104"/>
      <c r="C89" s="95"/>
      <c r="D89" s="95"/>
    </row>
    <row r="90" spans="1:4">
      <c r="A90" s="104"/>
      <c r="B90" s="101"/>
      <c r="C90" s="95"/>
      <c r="D90" s="95"/>
    </row>
    <row r="91" spans="1:4">
      <c r="A91" s="104"/>
      <c r="B91" s="104"/>
      <c r="C91" s="95"/>
      <c r="D91" s="95"/>
    </row>
    <row r="92" spans="1:4">
      <c r="A92" s="101"/>
      <c r="B92" s="104"/>
      <c r="C92" s="95"/>
      <c r="D92" s="95"/>
    </row>
    <row r="93" spans="1:4">
      <c r="A93" s="104"/>
      <c r="B93" s="101"/>
      <c r="C93" s="95"/>
      <c r="D93" s="95"/>
    </row>
    <row r="94" spans="1:4">
      <c r="A94" s="104"/>
      <c r="B94" s="104"/>
      <c r="C94" s="95"/>
      <c r="D94" s="95"/>
    </row>
    <row r="95" spans="1:4">
      <c r="A95" s="101"/>
      <c r="B95" s="104"/>
      <c r="C95" s="95"/>
      <c r="D95" s="95"/>
    </row>
    <row r="96" spans="1:4">
      <c r="A96" s="104"/>
      <c r="B96" s="101"/>
      <c r="C96" s="95"/>
      <c r="D96" s="95"/>
    </row>
    <row r="97" spans="1:4">
      <c r="A97" s="104"/>
      <c r="B97" s="104"/>
      <c r="C97" s="95"/>
      <c r="D97" s="95"/>
    </row>
    <row r="98" spans="1:4">
      <c r="A98" s="101"/>
      <c r="B98" s="104"/>
      <c r="C98" s="95"/>
      <c r="D98" s="95"/>
    </row>
    <row r="99" spans="1:4">
      <c r="A99" s="104"/>
      <c r="B99" s="101"/>
      <c r="C99" s="95"/>
      <c r="D99" s="95"/>
    </row>
    <row r="100" spans="1:4">
      <c r="A100" s="104"/>
      <c r="B100" s="104"/>
      <c r="C100" s="95"/>
      <c r="D100" s="95"/>
    </row>
  </sheetData>
  <protectedRanges>
    <protectedRange password="CC3D" sqref="A2:D100" name="Range1"/>
  </protectedRanges>
  <conditionalFormatting sqref="A2:D100">
    <cfRule type="cellIs" dxfId="2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 </vt:lpstr>
      <vt:lpstr>ميزانية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2017-07-17T15:44:21Z</dcterms:modified>
</cp:coreProperties>
</file>