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4" activeTab="6"/>
  </bookViews>
  <sheets>
    <sheet name="ميزانية 2012" sheetId="36" r:id="rId1"/>
    <sheet name="ميزانية 2013" sheetId="38" r:id="rId2"/>
    <sheet name="ميزانية 2014" sheetId="34" r:id="rId3"/>
    <sheet name="ميزانية 2015" sheetId="33" r:id="rId4"/>
    <sheet name="ميزانية 2016" sheetId="37" r:id="rId5"/>
    <sheet name="ميزانية 2017" sheetId="39" r:id="rId6"/>
    <sheet name="PIA 2017" sheetId="43" r:id="rId7"/>
    <sheet name="التنظيم الهيكلي" sheetId="20" r:id="rId8"/>
    <sheet name="الديون البلدية" sheetId="41" r:id="rId9"/>
    <sheet name="الدوائر" sheetId="25" r:id="rId10"/>
    <sheet name="قائمة في الأعوان" sheetId="3" r:id="rId11"/>
    <sheet name="قائمة في العملة" sheetId="21" r:id="rId12"/>
    <sheet name="مرافق البلدية" sheetId="4" r:id="rId13"/>
    <sheet name="المجلس البلدي" sheetId="5" r:id="rId14"/>
    <sheet name="النشاط البلدي 2014" sheetId="6" r:id="rId15"/>
    <sheet name="النشاط البلدي 2015" sheetId="32" r:id="rId16"/>
    <sheet name="النشاط البلدي 2016 " sheetId="40" r:id="rId17"/>
    <sheet name="النشاط البلدي 2017 " sheetId="42" r:id="rId18"/>
    <sheet name="الملك البلدي" sheetId="7" r:id="rId19"/>
    <sheet name="المرافق الخدماتية" sheetId="8" r:id="rId20"/>
    <sheet name="الأحياء" sheetId="13" r:id="rId21"/>
    <sheet name="المشاريع" sheetId="12" r:id="rId22"/>
    <sheet name="وسائل النقل" sheetId="15" r:id="rId23"/>
    <sheet name="قانون الإطار" sheetId="16" r:id="rId24"/>
    <sheet name="النفايات" sheetId="23" r:id="rId25"/>
  </sheets>
  <externalReferences>
    <externalReference r:id="rId26"/>
  </externalReferences>
  <definedNames>
    <definedName name="_xlnm.Print_Area" localSheetId="21">المشاريع!$A$1:$AI$22</definedName>
    <definedName name="_xlnm.Print_Area" localSheetId="10">'قائمة في الأعوان'!$A$1:$D$26</definedName>
    <definedName name="_xlnm.Print_Area" localSheetId="11">'قائمة في العملة'!$A$1:$C$26</definedName>
  </definedNames>
  <calcPr calcId="145621"/>
  <fileRecoveryPr autoRecover="0"/>
</workbook>
</file>

<file path=xl/calcChain.xml><?xml version="1.0" encoding="utf-8"?>
<calcChain xmlns="http://schemas.openxmlformats.org/spreadsheetml/2006/main">
  <c r="D5" i="43" l="1"/>
  <c r="D4" i="43" s="1"/>
  <c r="C5" i="43"/>
  <c r="H72" i="43"/>
  <c r="H62" i="43"/>
  <c r="H59" i="43"/>
  <c r="H56" i="43"/>
  <c r="H53" i="43"/>
  <c r="H50" i="43"/>
  <c r="H35" i="43"/>
  <c r="H69" i="43"/>
  <c r="H66" i="43"/>
  <c r="H31" i="43"/>
  <c r="H28" i="43"/>
  <c r="H24" i="43"/>
  <c r="H21" i="43"/>
  <c r="H18" i="43"/>
  <c r="H15" i="43"/>
  <c r="H12" i="43"/>
  <c r="H5" i="43"/>
  <c r="J72" i="43"/>
  <c r="J76" i="43" s="1"/>
  <c r="I72" i="43"/>
  <c r="I76" i="43" s="1"/>
  <c r="G72" i="43"/>
  <c r="F72" i="43"/>
  <c r="F76" i="43" s="1"/>
  <c r="E72" i="43"/>
  <c r="D72" i="43"/>
  <c r="C72" i="43"/>
  <c r="J69" i="43"/>
  <c r="I69" i="43"/>
  <c r="G69" i="43"/>
  <c r="F69" i="43"/>
  <c r="E69" i="43"/>
  <c r="D69" i="43"/>
  <c r="C69" i="43"/>
  <c r="J66" i="43"/>
  <c r="I66" i="43"/>
  <c r="G66" i="43"/>
  <c r="G65" i="43" s="1"/>
  <c r="G34" i="43" s="1"/>
  <c r="F66" i="43"/>
  <c r="E66" i="43"/>
  <c r="D66" i="43"/>
  <c r="C66" i="43"/>
  <c r="C65" i="43" s="1"/>
  <c r="C34" i="43" s="1"/>
  <c r="J65" i="43"/>
  <c r="I65" i="43"/>
  <c r="F65" i="43"/>
  <c r="E65" i="43"/>
  <c r="D65" i="43"/>
  <c r="I62" i="43"/>
  <c r="G62" i="43"/>
  <c r="F62" i="43"/>
  <c r="E62" i="43"/>
  <c r="D62" i="43"/>
  <c r="C62" i="43"/>
  <c r="J59" i="43"/>
  <c r="I59" i="43"/>
  <c r="G59" i="43"/>
  <c r="F59" i="43"/>
  <c r="E59" i="43"/>
  <c r="D59" i="43"/>
  <c r="C59" i="43"/>
  <c r="J56" i="43"/>
  <c r="I56" i="43"/>
  <c r="G56" i="43"/>
  <c r="F56" i="43"/>
  <c r="E56" i="43"/>
  <c r="D56" i="43"/>
  <c r="C56" i="43"/>
  <c r="J53" i="43"/>
  <c r="I53" i="43"/>
  <c r="G53" i="43"/>
  <c r="F53" i="43"/>
  <c r="E53" i="43"/>
  <c r="D53" i="43"/>
  <c r="C53" i="43"/>
  <c r="J50" i="43"/>
  <c r="I50" i="43"/>
  <c r="G50" i="43"/>
  <c r="F50" i="43"/>
  <c r="E50" i="43"/>
  <c r="D50" i="43"/>
  <c r="C50" i="43"/>
  <c r="J35" i="43"/>
  <c r="I35" i="43"/>
  <c r="G35" i="43"/>
  <c r="F35" i="43"/>
  <c r="E35" i="43"/>
  <c r="D35" i="43"/>
  <c r="C35" i="43"/>
  <c r="J34" i="43"/>
  <c r="I34" i="43"/>
  <c r="F34" i="43"/>
  <c r="E34" i="43"/>
  <c r="D34" i="43"/>
  <c r="J31" i="43"/>
  <c r="I31" i="43"/>
  <c r="G31" i="43"/>
  <c r="F31" i="43"/>
  <c r="E31" i="43"/>
  <c r="D31" i="43"/>
  <c r="C31" i="43"/>
  <c r="J28" i="43"/>
  <c r="I28" i="43"/>
  <c r="I27" i="43" s="1"/>
  <c r="G28" i="43"/>
  <c r="G27" i="43" s="1"/>
  <c r="F28" i="43"/>
  <c r="E28" i="43"/>
  <c r="D28" i="43"/>
  <c r="D27" i="43" s="1"/>
  <c r="C28" i="43"/>
  <c r="C27" i="43" s="1"/>
  <c r="J27" i="43"/>
  <c r="F27" i="43"/>
  <c r="E27" i="43"/>
  <c r="J24" i="43"/>
  <c r="I24" i="43"/>
  <c r="G24" i="43"/>
  <c r="F24" i="43"/>
  <c r="E24" i="43"/>
  <c r="D24" i="43"/>
  <c r="C24" i="43"/>
  <c r="J21" i="43"/>
  <c r="I21" i="43"/>
  <c r="G21" i="43"/>
  <c r="F21" i="43"/>
  <c r="E21" i="43"/>
  <c r="D21" i="43"/>
  <c r="C21" i="43"/>
  <c r="J18" i="43"/>
  <c r="I18" i="43"/>
  <c r="G18" i="43"/>
  <c r="F18" i="43"/>
  <c r="E18" i="43"/>
  <c r="D18" i="43"/>
  <c r="C18" i="43"/>
  <c r="J15" i="43"/>
  <c r="I15" i="43"/>
  <c r="G15" i="43"/>
  <c r="F15" i="43"/>
  <c r="E15" i="43"/>
  <c r="D15" i="43"/>
  <c r="C15" i="43"/>
  <c r="J12" i="43"/>
  <c r="I12" i="43"/>
  <c r="G12" i="43"/>
  <c r="F12" i="43"/>
  <c r="E12" i="43"/>
  <c r="D12" i="43"/>
  <c r="C12" i="43"/>
  <c r="J5" i="43"/>
  <c r="J4" i="43" s="1"/>
  <c r="I5" i="43"/>
  <c r="I4" i="43" s="1"/>
  <c r="G5" i="43"/>
  <c r="F5" i="43"/>
  <c r="E5" i="43"/>
  <c r="E4" i="43" s="1"/>
  <c r="F4" i="43"/>
  <c r="E76" i="43" l="1"/>
  <c r="D76" i="43"/>
  <c r="H65" i="43"/>
  <c r="H34" i="43" s="1"/>
  <c r="H27" i="43"/>
  <c r="H4" i="43" s="1"/>
  <c r="C4" i="43"/>
  <c r="C76" i="43" s="1"/>
  <c r="G4" i="43"/>
  <c r="G76" i="43"/>
  <c r="D11" i="41"/>
  <c r="D9" i="41"/>
  <c r="C9" i="41"/>
  <c r="C11" i="41" s="1"/>
  <c r="B9" i="41"/>
  <c r="B11" i="41" s="1"/>
  <c r="D7" i="41"/>
  <c r="C7" i="41"/>
  <c r="B7" i="41"/>
  <c r="D5" i="41"/>
  <c r="C5" i="41"/>
  <c r="B5" i="41"/>
  <c r="H76" i="43" l="1"/>
  <c r="E778" i="33"/>
  <c r="E777" i="33" s="1"/>
  <c r="D778" i="33"/>
  <c r="D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E769" i="33"/>
  <c r="D769" i="33"/>
  <c r="D768" i="33" s="1"/>
  <c r="D767" i="33" s="1"/>
  <c r="C768" i="33"/>
  <c r="C767" i="33"/>
  <c r="E766" i="33"/>
  <c r="E765" i="33" s="1"/>
  <c r="D766" i="33"/>
  <c r="D765" i="33"/>
  <c r="C765" i="33"/>
  <c r="E764" i="33"/>
  <c r="D764" i="33"/>
  <c r="D763" i="33"/>
  <c r="E763" i="33" s="1"/>
  <c r="E762" i="33"/>
  <c r="D762" i="33"/>
  <c r="D761" i="33"/>
  <c r="D760" i="33" s="1"/>
  <c r="C761" i="33"/>
  <c r="C760" i="33" s="1"/>
  <c r="E759" i="33"/>
  <c r="D759" i="33"/>
  <c r="D758" i="33"/>
  <c r="E758" i="33" s="1"/>
  <c r="E757" i="33"/>
  <c r="E756" i="33" s="1"/>
  <c r="E755" i="33" s="1"/>
  <c r="D757" i="33"/>
  <c r="D756" i="33" s="1"/>
  <c r="D755" i="33" s="1"/>
  <c r="C756" i="33"/>
  <c r="C755" i="33" s="1"/>
  <c r="D754" i="33"/>
  <c r="E754" i="33" s="1"/>
  <c r="E753" i="33"/>
  <c r="D753" i="33"/>
  <c r="D752" i="33"/>
  <c r="D751" i="33" s="1"/>
  <c r="D750" i="33" s="1"/>
  <c r="C751" i="33"/>
  <c r="C750" i="33"/>
  <c r="D749" i="33"/>
  <c r="E749" i="33" s="1"/>
  <c r="E748" i="33"/>
  <c r="D748" i="33"/>
  <c r="D747" i="33"/>
  <c r="E747" i="33" s="1"/>
  <c r="E746" i="33" s="1"/>
  <c r="D746" i="33"/>
  <c r="C746" i="33"/>
  <c r="D745" i="33"/>
  <c r="C744" i="33"/>
  <c r="C743" i="33" s="1"/>
  <c r="D742" i="33"/>
  <c r="C741" i="33"/>
  <c r="E740" i="33"/>
  <c r="E739" i="33" s="1"/>
  <c r="D740" i="33"/>
  <c r="D739" i="33" s="1"/>
  <c r="C739" i="33"/>
  <c r="D738" i="33"/>
  <c r="E738" i="33" s="1"/>
  <c r="D737" i="33"/>
  <c r="E737" i="33" s="1"/>
  <c r="D736" i="33"/>
  <c r="E736" i="33" s="1"/>
  <c r="D735" i="33"/>
  <c r="C734" i="33"/>
  <c r="C733" i="33" s="1"/>
  <c r="D732" i="33"/>
  <c r="C731" i="33"/>
  <c r="C730" i="33" s="1"/>
  <c r="D729" i="33"/>
  <c r="E729" i="33" s="1"/>
  <c r="D728" i="33"/>
  <c r="D727" i="33" s="1"/>
  <c r="C727" i="33"/>
  <c r="H724" i="33"/>
  <c r="E724" i="33"/>
  <c r="D724" i="33"/>
  <c r="H723" i="33"/>
  <c r="D723" i="33"/>
  <c r="D722" i="33" s="1"/>
  <c r="C722" i="33"/>
  <c r="H722" i="33" s="1"/>
  <c r="H721" i="33"/>
  <c r="D721" i="33"/>
  <c r="H720" i="33"/>
  <c r="E720" i="33"/>
  <c r="D720" i="33"/>
  <c r="H719" i="33"/>
  <c r="E719" i="33"/>
  <c r="D719" i="33"/>
  <c r="C718" i="33"/>
  <c r="H718" i="33" s="1"/>
  <c r="H715" i="33"/>
  <c r="E715" i="33"/>
  <c r="D715" i="33"/>
  <c r="H714" i="33"/>
  <c r="E714" i="33"/>
  <c r="D714" i="33"/>
  <c r="H713" i="33"/>
  <c r="D713" i="33"/>
  <c r="E713" i="33" s="1"/>
  <c r="H712" i="33"/>
  <c r="D712" i="33"/>
  <c r="E712" i="33" s="1"/>
  <c r="H711" i="33"/>
  <c r="E711" i="33"/>
  <c r="D711" i="33"/>
  <c r="H710" i="33"/>
  <c r="D710" i="33"/>
  <c r="E710" i="33" s="1"/>
  <c r="H709" i="33"/>
  <c r="D709" i="33"/>
  <c r="E709" i="33" s="1"/>
  <c r="H708" i="33"/>
  <c r="D708" i="33"/>
  <c r="E708" i="33" s="1"/>
  <c r="H707" i="33"/>
  <c r="D707" i="33"/>
  <c r="E707" i="33" s="1"/>
  <c r="H706" i="33"/>
  <c r="D706" i="33"/>
  <c r="E706" i="33" s="1"/>
  <c r="H705" i="33"/>
  <c r="E705" i="33"/>
  <c r="D705" i="33"/>
  <c r="H704" i="33"/>
  <c r="D704" i="33"/>
  <c r="E704" i="33" s="1"/>
  <c r="H703" i="33"/>
  <c r="D703" i="33"/>
  <c r="E703" i="33" s="1"/>
  <c r="H702" i="33"/>
  <c r="E702" i="33"/>
  <c r="D702" i="33"/>
  <c r="H701" i="33"/>
  <c r="D701" i="33"/>
  <c r="C700" i="33"/>
  <c r="H700" i="33" s="1"/>
  <c r="H699" i="33"/>
  <c r="D699" i="33"/>
  <c r="E699" i="33" s="1"/>
  <c r="H698" i="33"/>
  <c r="E698" i="33"/>
  <c r="D698" i="33"/>
  <c r="H697" i="33"/>
  <c r="E697" i="33"/>
  <c r="D697" i="33"/>
  <c r="H696" i="33"/>
  <c r="D696" i="33"/>
  <c r="E696" i="33" s="1"/>
  <c r="H695" i="33"/>
  <c r="D695" i="33"/>
  <c r="C694" i="33"/>
  <c r="H694" i="33" s="1"/>
  <c r="H693" i="33"/>
  <c r="D693" i="33"/>
  <c r="E693" i="33" s="1"/>
  <c r="H692" i="33"/>
  <c r="E692" i="33"/>
  <c r="D692" i="33"/>
  <c r="H691" i="33"/>
  <c r="E691" i="33"/>
  <c r="D691" i="33"/>
  <c r="H690" i="33"/>
  <c r="D690" i="33"/>
  <c r="E690" i="33" s="1"/>
  <c r="H689" i="33"/>
  <c r="E689" i="33"/>
  <c r="D689" i="33"/>
  <c r="H688" i="33"/>
  <c r="E688" i="33"/>
  <c r="D688" i="33"/>
  <c r="C687" i="33"/>
  <c r="H687" i="33" s="1"/>
  <c r="H686" i="33"/>
  <c r="D686" i="33"/>
  <c r="E686" i="33" s="1"/>
  <c r="H685" i="33"/>
  <c r="D685" i="33"/>
  <c r="H684" i="33"/>
  <c r="E684" i="33"/>
  <c r="D684" i="33"/>
  <c r="H683" i="33"/>
  <c r="C683" i="33"/>
  <c r="H682" i="33"/>
  <c r="E682" i="33"/>
  <c r="D682" i="33"/>
  <c r="H681" i="33"/>
  <c r="E681" i="33"/>
  <c r="D681" i="33"/>
  <c r="H680" i="33"/>
  <c r="D680" i="33"/>
  <c r="H679" i="33"/>
  <c r="C679" i="33"/>
  <c r="H678" i="33"/>
  <c r="D678" i="33"/>
  <c r="D676" i="33" s="1"/>
  <c r="H677" i="33"/>
  <c r="D677" i="33"/>
  <c r="E677" i="33" s="1"/>
  <c r="C676" i="33"/>
  <c r="H676" i="33" s="1"/>
  <c r="H675" i="33"/>
  <c r="D675" i="33"/>
  <c r="E675" i="33" s="1"/>
  <c r="H674" i="33"/>
  <c r="D674" i="33"/>
  <c r="E674" i="33" s="1"/>
  <c r="H673" i="33"/>
  <c r="E673" i="33"/>
  <c r="D673" i="33"/>
  <c r="H672" i="33"/>
  <c r="D672" i="33"/>
  <c r="E672" i="33" s="1"/>
  <c r="C671" i="33"/>
  <c r="H671" i="33" s="1"/>
  <c r="H670" i="33"/>
  <c r="D670" i="33"/>
  <c r="E670" i="33" s="1"/>
  <c r="H669" i="33"/>
  <c r="D669" i="33"/>
  <c r="E669" i="33" s="1"/>
  <c r="H668" i="33"/>
  <c r="D668" i="33"/>
  <c r="E668" i="33" s="1"/>
  <c r="H667" i="33"/>
  <c r="D667" i="33"/>
  <c r="E667" i="33" s="1"/>
  <c r="H666" i="33"/>
  <c r="E666" i="33"/>
  <c r="D666" i="33"/>
  <c r="D665" i="33"/>
  <c r="C665" i="33"/>
  <c r="H665" i="33" s="1"/>
  <c r="H664" i="33"/>
  <c r="D664" i="33"/>
  <c r="E664" i="33" s="1"/>
  <c r="H663" i="33"/>
  <c r="E663" i="33"/>
  <c r="D663" i="33"/>
  <c r="H662" i="33"/>
  <c r="D662" i="33"/>
  <c r="D661" i="33" s="1"/>
  <c r="C661" i="33"/>
  <c r="H661" i="33" s="1"/>
  <c r="H660" i="33"/>
  <c r="E660" i="33"/>
  <c r="D660" i="33"/>
  <c r="H659" i="33"/>
  <c r="D659" i="33"/>
  <c r="E659" i="33" s="1"/>
  <c r="H658" i="33"/>
  <c r="E658" i="33"/>
  <c r="D658" i="33"/>
  <c r="H657" i="33"/>
  <c r="E657" i="33"/>
  <c r="D657" i="33"/>
  <c r="H656" i="33"/>
  <c r="D656" i="33"/>
  <c r="E656" i="33" s="1"/>
  <c r="H655" i="33"/>
  <c r="D655" i="33"/>
  <c r="H654" i="33"/>
  <c r="D654" i="33"/>
  <c r="E654" i="33" s="1"/>
  <c r="H653" i="33"/>
  <c r="C653" i="33"/>
  <c r="H652" i="33"/>
  <c r="E652" i="33"/>
  <c r="D652" i="33"/>
  <c r="H651" i="33"/>
  <c r="D651" i="33"/>
  <c r="E651" i="33" s="1"/>
  <c r="H650" i="33"/>
  <c r="D650" i="33"/>
  <c r="E650" i="33" s="1"/>
  <c r="H649" i="33"/>
  <c r="D649" i="33"/>
  <c r="E649" i="33" s="1"/>
  <c r="H648" i="33"/>
  <c r="E648" i="33"/>
  <c r="D648" i="33"/>
  <c r="H647" i="33"/>
  <c r="D647" i="33"/>
  <c r="E647" i="33" s="1"/>
  <c r="C646" i="33"/>
  <c r="H644" i="33"/>
  <c r="D644" i="33"/>
  <c r="E644" i="33" s="1"/>
  <c r="H643" i="33"/>
  <c r="D643" i="33"/>
  <c r="E643" i="33" s="1"/>
  <c r="D642" i="33"/>
  <c r="C642" i="33"/>
  <c r="H642" i="33" s="1"/>
  <c r="J642" i="33" s="1"/>
  <c r="H641" i="33"/>
  <c r="D641" i="33"/>
  <c r="H640" i="33"/>
  <c r="D640" i="33"/>
  <c r="E640" i="33" s="1"/>
  <c r="H639" i="33"/>
  <c r="D639" i="33"/>
  <c r="E639" i="33" s="1"/>
  <c r="H638" i="33"/>
  <c r="J638" i="33" s="1"/>
  <c r="C638" i="33"/>
  <c r="H637" i="33"/>
  <c r="D637" i="33"/>
  <c r="E637" i="33" s="1"/>
  <c r="H636" i="33"/>
  <c r="D636" i="33"/>
  <c r="E636" i="33" s="1"/>
  <c r="H635" i="33"/>
  <c r="D635" i="33"/>
  <c r="E635" i="33" s="1"/>
  <c r="H634" i="33"/>
  <c r="D634" i="33"/>
  <c r="E634" i="33" s="1"/>
  <c r="H633" i="33"/>
  <c r="E633" i="33"/>
  <c r="D633" i="33"/>
  <c r="H632" i="33"/>
  <c r="D632" i="33"/>
  <c r="E632" i="33" s="1"/>
  <c r="H631" i="33"/>
  <c r="D631" i="33"/>
  <c r="E631" i="33" s="1"/>
  <c r="H630" i="33"/>
  <c r="D630" i="33"/>
  <c r="E630" i="33" s="1"/>
  <c r="H629" i="33"/>
  <c r="D629" i="33"/>
  <c r="E629" i="33" s="1"/>
  <c r="C628" i="33"/>
  <c r="H628" i="33" s="1"/>
  <c r="H627" i="33"/>
  <c r="D627" i="33"/>
  <c r="E627" i="33" s="1"/>
  <c r="H626" i="33"/>
  <c r="D626" i="33"/>
  <c r="E626" i="33" s="1"/>
  <c r="H625" i="33"/>
  <c r="D625" i="33"/>
  <c r="E625" i="33" s="1"/>
  <c r="H624" i="33"/>
  <c r="E624" i="33"/>
  <c r="D624" i="33"/>
  <c r="H623" i="33"/>
  <c r="D623" i="33"/>
  <c r="E623" i="33" s="1"/>
  <c r="H622" i="33"/>
  <c r="D622" i="33"/>
  <c r="E622" i="33" s="1"/>
  <c r="H621" i="33"/>
  <c r="D621" i="33"/>
  <c r="E621" i="33" s="1"/>
  <c r="H620" i="33"/>
  <c r="D620" i="33"/>
  <c r="E620" i="33" s="1"/>
  <c r="H619" i="33"/>
  <c r="D619" i="33"/>
  <c r="E619" i="33" s="1"/>
  <c r="H618" i="33"/>
  <c r="D618" i="33"/>
  <c r="H617" i="33"/>
  <c r="D617" i="33"/>
  <c r="E617" i="33" s="1"/>
  <c r="C616" i="33"/>
  <c r="H616" i="33" s="1"/>
  <c r="H615" i="33"/>
  <c r="D615" i="33"/>
  <c r="E615" i="33" s="1"/>
  <c r="H614" i="33"/>
  <c r="D614" i="33"/>
  <c r="E614" i="33" s="1"/>
  <c r="H613" i="33"/>
  <c r="D613" i="33"/>
  <c r="H612" i="33"/>
  <c r="D612" i="33"/>
  <c r="E612" i="33" s="1"/>
  <c r="H611" i="33"/>
  <c r="D611" i="33"/>
  <c r="E611" i="33" s="1"/>
  <c r="C610" i="33"/>
  <c r="H610" i="33" s="1"/>
  <c r="H609" i="33"/>
  <c r="D609" i="33"/>
  <c r="E609" i="33" s="1"/>
  <c r="H608" i="33"/>
  <c r="D608" i="33"/>
  <c r="E608" i="33" s="1"/>
  <c r="H607" i="33"/>
  <c r="D607" i="33"/>
  <c r="E607" i="33" s="1"/>
  <c r="H606" i="33"/>
  <c r="D606" i="33"/>
  <c r="E606" i="33" s="1"/>
  <c r="H605" i="33"/>
  <c r="D605" i="33"/>
  <c r="E605" i="33" s="1"/>
  <c r="H604" i="33"/>
  <c r="D604" i="33"/>
  <c r="C603" i="33"/>
  <c r="H603" i="33" s="1"/>
  <c r="H602" i="33"/>
  <c r="D602" i="33"/>
  <c r="E602" i="33" s="1"/>
  <c r="H601" i="33"/>
  <c r="D601" i="33"/>
  <c r="E601" i="33" s="1"/>
  <c r="H600" i="33"/>
  <c r="D600" i="33"/>
  <c r="E600" i="33" s="1"/>
  <c r="C599" i="33"/>
  <c r="H599" i="33" s="1"/>
  <c r="H598" i="33"/>
  <c r="D598" i="33"/>
  <c r="E598" i="33" s="1"/>
  <c r="H597" i="33"/>
  <c r="D597" i="33"/>
  <c r="E597" i="33" s="1"/>
  <c r="H596" i="33"/>
  <c r="D596" i="33"/>
  <c r="E596" i="33" s="1"/>
  <c r="E595" i="33" s="1"/>
  <c r="D595" i="33"/>
  <c r="C595" i="33"/>
  <c r="H595" i="33" s="1"/>
  <c r="H594" i="33"/>
  <c r="D594" i="33"/>
  <c r="E594" i="33" s="1"/>
  <c r="H593" i="33"/>
  <c r="D593" i="33"/>
  <c r="C592" i="33"/>
  <c r="H592" i="33" s="1"/>
  <c r="H591" i="33"/>
  <c r="D591" i="33"/>
  <c r="E591" i="33" s="1"/>
  <c r="H590" i="33"/>
  <c r="D590" i="33"/>
  <c r="E590" i="33" s="1"/>
  <c r="H589" i="33"/>
  <c r="D589" i="33"/>
  <c r="E589" i="33" s="1"/>
  <c r="H588" i="33"/>
  <c r="D588" i="33"/>
  <c r="C587" i="33"/>
  <c r="H587" i="33" s="1"/>
  <c r="H586" i="33"/>
  <c r="D586" i="33"/>
  <c r="E586" i="33" s="1"/>
  <c r="H585" i="33"/>
  <c r="D585" i="33"/>
  <c r="H584" i="33"/>
  <c r="D584" i="33"/>
  <c r="E584" i="33" s="1"/>
  <c r="H583" i="33"/>
  <c r="D583" i="33"/>
  <c r="E583" i="33" s="1"/>
  <c r="H582" i="33"/>
  <c r="D582" i="33"/>
  <c r="D581" i="33" s="1"/>
  <c r="C581" i="33"/>
  <c r="H581" i="33" s="1"/>
  <c r="H580" i="33"/>
  <c r="D580" i="33"/>
  <c r="D577" i="33" s="1"/>
  <c r="H579" i="33"/>
  <c r="D579" i="33"/>
  <c r="E579" i="33" s="1"/>
  <c r="H578" i="33"/>
  <c r="E578" i="33"/>
  <c r="E577" i="33" s="1"/>
  <c r="D578" i="33"/>
  <c r="C577" i="33"/>
  <c r="H577" i="33" s="1"/>
  <c r="H576" i="33"/>
  <c r="E576" i="33"/>
  <c r="D576" i="33"/>
  <c r="H575" i="33"/>
  <c r="D575" i="33"/>
  <c r="E575" i="33" s="1"/>
  <c r="H574" i="33"/>
  <c r="D574" i="33"/>
  <c r="E574" i="33" s="1"/>
  <c r="H573" i="33"/>
  <c r="D573" i="33"/>
  <c r="E573" i="33" s="1"/>
  <c r="H572" i="33"/>
  <c r="D572" i="33"/>
  <c r="E572" i="33" s="1"/>
  <c r="H571" i="33"/>
  <c r="D571" i="33"/>
  <c r="H570" i="33"/>
  <c r="D570" i="33"/>
  <c r="E570" i="33" s="1"/>
  <c r="H569" i="33"/>
  <c r="C569" i="33"/>
  <c r="H568" i="33"/>
  <c r="D568" i="33"/>
  <c r="E568" i="33" s="1"/>
  <c r="H567" i="33"/>
  <c r="D567" i="33"/>
  <c r="E567" i="33" s="1"/>
  <c r="H566" i="33"/>
  <c r="D566" i="33"/>
  <c r="E566" i="33" s="1"/>
  <c r="H565" i="33"/>
  <c r="D565" i="33"/>
  <c r="E565" i="33" s="1"/>
  <c r="H564" i="33"/>
  <c r="E564" i="33"/>
  <c r="D564" i="33"/>
  <c r="H563" i="33"/>
  <c r="D563" i="33"/>
  <c r="C562" i="33"/>
  <c r="H558" i="33"/>
  <c r="D558" i="33"/>
  <c r="E558" i="33" s="1"/>
  <c r="H557" i="33"/>
  <c r="E557" i="33"/>
  <c r="E556" i="33" s="1"/>
  <c r="D557" i="33"/>
  <c r="D556" i="33"/>
  <c r="C556" i="33"/>
  <c r="H556" i="33" s="1"/>
  <c r="H555" i="33"/>
  <c r="D555" i="33"/>
  <c r="E555" i="33" s="1"/>
  <c r="H554" i="33"/>
  <c r="D554" i="33"/>
  <c r="E554" i="33" s="1"/>
  <c r="E552" i="33" s="1"/>
  <c r="E551" i="33" s="1"/>
  <c r="E550" i="33" s="1"/>
  <c r="H553" i="33"/>
  <c r="D553" i="33"/>
  <c r="E553" i="33" s="1"/>
  <c r="C552" i="33"/>
  <c r="H552" i="33" s="1"/>
  <c r="H549" i="33"/>
  <c r="D549" i="33"/>
  <c r="E549" i="33" s="1"/>
  <c r="H548" i="33"/>
  <c r="D548" i="33"/>
  <c r="E548" i="33" s="1"/>
  <c r="D547" i="33"/>
  <c r="C547" i="33"/>
  <c r="H547" i="33" s="1"/>
  <c r="J547" i="33" s="1"/>
  <c r="H546" i="33"/>
  <c r="D546" i="33"/>
  <c r="E546" i="33" s="1"/>
  <c r="H545" i="33"/>
  <c r="E545" i="33"/>
  <c r="E544" i="33" s="1"/>
  <c r="D545" i="33"/>
  <c r="D544" i="33"/>
  <c r="C544" i="33"/>
  <c r="C538" i="33" s="1"/>
  <c r="H538" i="33" s="1"/>
  <c r="H543" i="33"/>
  <c r="D543" i="33"/>
  <c r="E543" i="33" s="1"/>
  <c r="H542" i="33"/>
  <c r="E542" i="33"/>
  <c r="D542" i="33"/>
  <c r="H541" i="33"/>
  <c r="D541" i="33"/>
  <c r="E541" i="33" s="1"/>
  <c r="H540" i="33"/>
  <c r="D540" i="33"/>
  <c r="E540" i="33" s="1"/>
  <c r="H539" i="33"/>
  <c r="D539" i="33"/>
  <c r="H537" i="33"/>
  <c r="D537" i="33"/>
  <c r="E537" i="33" s="1"/>
  <c r="H536" i="33"/>
  <c r="D536" i="33"/>
  <c r="E536" i="33" s="1"/>
  <c r="H535" i="33"/>
  <c r="E535" i="33"/>
  <c r="D535" i="33"/>
  <c r="H534" i="33"/>
  <c r="D534" i="33"/>
  <c r="E534" i="33" s="1"/>
  <c r="H533" i="33"/>
  <c r="D533" i="33"/>
  <c r="E533" i="33" s="1"/>
  <c r="H532" i="33"/>
  <c r="D532" i="33"/>
  <c r="E532" i="33" s="1"/>
  <c r="C531" i="33"/>
  <c r="H530" i="33"/>
  <c r="D530" i="33"/>
  <c r="E530" i="33" s="1"/>
  <c r="E529" i="33" s="1"/>
  <c r="C529" i="33"/>
  <c r="H529" i="33" s="1"/>
  <c r="H527" i="33"/>
  <c r="D527" i="33"/>
  <c r="E527" i="33" s="1"/>
  <c r="H526" i="33"/>
  <c r="D526" i="33"/>
  <c r="E526" i="33" s="1"/>
  <c r="H525" i="33"/>
  <c r="D525" i="33"/>
  <c r="E525" i="33" s="1"/>
  <c r="H524" i="33"/>
  <c r="E524" i="33"/>
  <c r="D524" i="33"/>
  <c r="H523" i="33"/>
  <c r="D523" i="33"/>
  <c r="C522" i="33"/>
  <c r="H522" i="33" s="1"/>
  <c r="H521" i="33"/>
  <c r="D521" i="33"/>
  <c r="E521" i="33" s="1"/>
  <c r="H520" i="33"/>
  <c r="D520" i="33"/>
  <c r="E520" i="33" s="1"/>
  <c r="H519" i="33"/>
  <c r="D519" i="33"/>
  <c r="E519" i="33" s="1"/>
  <c r="H518" i="33"/>
  <c r="D518" i="33"/>
  <c r="E518" i="33" s="1"/>
  <c r="H517" i="33"/>
  <c r="E517" i="33"/>
  <c r="D517" i="33"/>
  <c r="H516" i="33"/>
  <c r="D516" i="33"/>
  <c r="E516" i="33" s="1"/>
  <c r="H515" i="33"/>
  <c r="D515" i="33"/>
  <c r="E515" i="33" s="1"/>
  <c r="H514" i="33"/>
  <c r="D514" i="33"/>
  <c r="C513" i="33"/>
  <c r="H512" i="33"/>
  <c r="D512" i="33"/>
  <c r="E512" i="33" s="1"/>
  <c r="H511" i="33"/>
  <c r="D511" i="33"/>
  <c r="E511" i="33" s="1"/>
  <c r="H510" i="33"/>
  <c r="E510" i="33"/>
  <c r="D510" i="33"/>
  <c r="H508" i="33"/>
  <c r="D508" i="33"/>
  <c r="E508" i="33" s="1"/>
  <c r="H507" i="33"/>
  <c r="D507" i="33"/>
  <c r="E507" i="33" s="1"/>
  <c r="H506" i="33"/>
  <c r="D506" i="33"/>
  <c r="E506" i="33" s="1"/>
  <c r="H505" i="33"/>
  <c r="D505" i="33"/>
  <c r="D504" i="33" s="1"/>
  <c r="H504" i="33"/>
  <c r="C504" i="33"/>
  <c r="H503" i="33"/>
  <c r="D503" i="33"/>
  <c r="E503" i="33" s="1"/>
  <c r="H502" i="33"/>
  <c r="D502" i="33"/>
  <c r="E502" i="33" s="1"/>
  <c r="H501" i="33"/>
  <c r="D501" i="33"/>
  <c r="E501" i="33" s="1"/>
  <c r="H500" i="33"/>
  <c r="D500" i="33"/>
  <c r="E500" i="33" s="1"/>
  <c r="H499" i="33"/>
  <c r="D499" i="33"/>
  <c r="H498" i="33"/>
  <c r="E498" i="33"/>
  <c r="D498" i="33"/>
  <c r="C497" i="33"/>
  <c r="H497" i="33" s="1"/>
  <c r="H496" i="33"/>
  <c r="D496" i="33"/>
  <c r="E496" i="33" s="1"/>
  <c r="H495" i="33"/>
  <c r="D495" i="33"/>
  <c r="E495" i="33" s="1"/>
  <c r="C494" i="33"/>
  <c r="H494" i="33" s="1"/>
  <c r="H493" i="33"/>
  <c r="D493" i="33"/>
  <c r="H492" i="33"/>
  <c r="D492" i="33"/>
  <c r="E492" i="33" s="1"/>
  <c r="C491" i="33"/>
  <c r="H491" i="33" s="1"/>
  <c r="H490" i="33"/>
  <c r="D490" i="33"/>
  <c r="E490" i="33" s="1"/>
  <c r="H489" i="33"/>
  <c r="D489" i="33"/>
  <c r="E489" i="33" s="1"/>
  <c r="H488" i="33"/>
  <c r="D488" i="33"/>
  <c r="H487" i="33"/>
  <c r="D487" i="33"/>
  <c r="E487" i="33" s="1"/>
  <c r="C486" i="33"/>
  <c r="H486" i="33" s="1"/>
  <c r="H485" i="33"/>
  <c r="D485" i="33"/>
  <c r="E485" i="33" s="1"/>
  <c r="H482" i="33"/>
  <c r="H481" i="33"/>
  <c r="E481" i="33"/>
  <c r="D481" i="33"/>
  <c r="H480" i="33"/>
  <c r="D480" i="33"/>
  <c r="E480" i="33" s="1"/>
  <c r="H479" i="33"/>
  <c r="D479" i="33"/>
  <c r="E479" i="33" s="1"/>
  <c r="H478" i="33"/>
  <c r="D478" i="33"/>
  <c r="C477" i="33"/>
  <c r="H477" i="33" s="1"/>
  <c r="H476" i="33"/>
  <c r="D476" i="33"/>
  <c r="E476" i="33" s="1"/>
  <c r="E474" i="33" s="1"/>
  <c r="H475" i="33"/>
  <c r="D475" i="33"/>
  <c r="E475" i="33" s="1"/>
  <c r="C474" i="33"/>
  <c r="H474" i="33" s="1"/>
  <c r="H473" i="33"/>
  <c r="D473" i="33"/>
  <c r="E473" i="33" s="1"/>
  <c r="H472" i="33"/>
  <c r="D472" i="33"/>
  <c r="E472" i="33" s="1"/>
  <c r="H471" i="33"/>
  <c r="D471" i="33"/>
  <c r="E471" i="33" s="1"/>
  <c r="H470" i="33"/>
  <c r="D470" i="33"/>
  <c r="E470" i="33" s="1"/>
  <c r="H469" i="33"/>
  <c r="E469" i="33"/>
  <c r="D469" i="33"/>
  <c r="C468" i="33"/>
  <c r="H468" i="33" s="1"/>
  <c r="H467" i="33"/>
  <c r="D467" i="33"/>
  <c r="E467" i="33" s="1"/>
  <c r="H466" i="33"/>
  <c r="E466" i="33"/>
  <c r="D466" i="33"/>
  <c r="H465" i="33"/>
  <c r="D465" i="33"/>
  <c r="E465" i="33" s="1"/>
  <c r="H464" i="33"/>
  <c r="D464" i="33"/>
  <c r="E464" i="33" s="1"/>
  <c r="C463" i="33"/>
  <c r="H463" i="33" s="1"/>
  <c r="H462" i="33"/>
  <c r="D462" i="33"/>
  <c r="E462" i="33" s="1"/>
  <c r="H461" i="33"/>
  <c r="E461" i="33"/>
  <c r="D461" i="33"/>
  <c r="H460" i="33"/>
  <c r="D460" i="33"/>
  <c r="C459" i="33"/>
  <c r="H458" i="33"/>
  <c r="D458" i="33"/>
  <c r="E458" i="33" s="1"/>
  <c r="H457" i="33"/>
  <c r="D457" i="33"/>
  <c r="H456" i="33"/>
  <c r="D456" i="33"/>
  <c r="E456" i="33" s="1"/>
  <c r="C455" i="33"/>
  <c r="H455" i="33" s="1"/>
  <c r="H454" i="33"/>
  <c r="D454" i="33"/>
  <c r="E454" i="33" s="1"/>
  <c r="H453" i="33"/>
  <c r="D453" i="33"/>
  <c r="E453" i="33" s="1"/>
  <c r="H452" i="33"/>
  <c r="D452" i="33"/>
  <c r="E452" i="33" s="1"/>
  <c r="H451" i="33"/>
  <c r="D451" i="33"/>
  <c r="E451" i="33" s="1"/>
  <c r="C450" i="33"/>
  <c r="H450" i="33" s="1"/>
  <c r="H449" i="33"/>
  <c r="D449" i="33"/>
  <c r="E449" i="33" s="1"/>
  <c r="H448" i="33"/>
  <c r="D448" i="33"/>
  <c r="E448" i="33" s="1"/>
  <c r="H447" i="33"/>
  <c r="D447" i="33"/>
  <c r="E447" i="33" s="1"/>
  <c r="H446" i="33"/>
  <c r="E446" i="33"/>
  <c r="D446" i="33"/>
  <c r="C445" i="33"/>
  <c r="H445" i="33" s="1"/>
  <c r="H443" i="33"/>
  <c r="D443" i="33"/>
  <c r="E443" i="33" s="1"/>
  <c r="H442" i="33"/>
  <c r="D442" i="33"/>
  <c r="E442" i="33" s="1"/>
  <c r="H441" i="33"/>
  <c r="D441" i="33"/>
  <c r="E441" i="33" s="1"/>
  <c r="H440" i="33"/>
  <c r="E440" i="33"/>
  <c r="D440" i="33"/>
  <c r="H439" i="33"/>
  <c r="D439" i="33"/>
  <c r="E439" i="33" s="1"/>
  <c r="H438" i="33"/>
  <c r="D438" i="33"/>
  <c r="E438" i="33" s="1"/>
  <c r="H437" i="33"/>
  <c r="D437" i="33"/>
  <c r="E437" i="33" s="1"/>
  <c r="H436" i="33"/>
  <c r="D436" i="33"/>
  <c r="E436" i="33" s="1"/>
  <c r="H435" i="33"/>
  <c r="D435" i="33"/>
  <c r="E435" i="33" s="1"/>
  <c r="H434" i="33"/>
  <c r="D434" i="33"/>
  <c r="E434" i="33" s="1"/>
  <c r="H433" i="33"/>
  <c r="D433" i="33"/>
  <c r="E433" i="33" s="1"/>
  <c r="H432" i="33"/>
  <c r="E432" i="33"/>
  <c r="D432" i="33"/>
  <c r="H431" i="33"/>
  <c r="D431" i="33"/>
  <c r="E431" i="33" s="1"/>
  <c r="H430" i="33"/>
  <c r="D430" i="33"/>
  <c r="E430" i="33" s="1"/>
  <c r="C429" i="33"/>
  <c r="H429" i="33" s="1"/>
  <c r="H428" i="33"/>
  <c r="D428" i="33"/>
  <c r="E428" i="33" s="1"/>
  <c r="H427" i="33"/>
  <c r="E427" i="33"/>
  <c r="D427" i="33"/>
  <c r="H426" i="33"/>
  <c r="D426" i="33"/>
  <c r="E426" i="33" s="1"/>
  <c r="H425" i="33"/>
  <c r="D425" i="33"/>
  <c r="E425" i="33" s="1"/>
  <c r="H424" i="33"/>
  <c r="D424" i="33"/>
  <c r="H423" i="33"/>
  <c r="D423" i="33"/>
  <c r="E423" i="33" s="1"/>
  <c r="H422" i="33"/>
  <c r="C422" i="33"/>
  <c r="H421" i="33"/>
  <c r="D421" i="33"/>
  <c r="E421" i="33" s="1"/>
  <c r="H420" i="33"/>
  <c r="D420" i="33"/>
  <c r="E420" i="33" s="1"/>
  <c r="H419" i="33"/>
  <c r="D419" i="33"/>
  <c r="E419" i="33" s="1"/>
  <c r="H418" i="33"/>
  <c r="D418" i="33"/>
  <c r="E418" i="33" s="1"/>
  <c r="H417" i="33"/>
  <c r="D417" i="33"/>
  <c r="C416" i="33"/>
  <c r="H416" i="33" s="1"/>
  <c r="H415" i="33"/>
  <c r="E415" i="33"/>
  <c r="D415" i="33"/>
  <c r="H414" i="33"/>
  <c r="D414" i="33"/>
  <c r="E414" i="33" s="1"/>
  <c r="H413" i="33"/>
  <c r="D413" i="33"/>
  <c r="E413" i="33" s="1"/>
  <c r="E412" i="33" s="1"/>
  <c r="H412" i="33"/>
  <c r="D412" i="33"/>
  <c r="C412" i="33"/>
  <c r="H411" i="33"/>
  <c r="D411" i="33"/>
  <c r="E411" i="33" s="1"/>
  <c r="H410" i="33"/>
  <c r="D410" i="33"/>
  <c r="E410" i="33" s="1"/>
  <c r="E409" i="33" s="1"/>
  <c r="H409" i="33"/>
  <c r="D409" i="33"/>
  <c r="C409" i="33"/>
  <c r="H408" i="33"/>
  <c r="D408" i="33"/>
  <c r="E408" i="33" s="1"/>
  <c r="H407" i="33"/>
  <c r="E407" i="33"/>
  <c r="D407" i="33"/>
  <c r="H406" i="33"/>
  <c r="D406" i="33"/>
  <c r="E406" i="33" s="1"/>
  <c r="H405" i="33"/>
  <c r="D405" i="33"/>
  <c r="E405" i="33" s="1"/>
  <c r="E404" i="33" s="1"/>
  <c r="H404" i="33"/>
  <c r="C404" i="33"/>
  <c r="H403" i="33"/>
  <c r="D403" i="33"/>
  <c r="E403" i="33" s="1"/>
  <c r="H402" i="33"/>
  <c r="D402" i="33"/>
  <c r="E402" i="33" s="1"/>
  <c r="H401" i="33"/>
  <c r="E401" i="33"/>
  <c r="D401" i="33"/>
  <c r="H400" i="33"/>
  <c r="D400" i="33"/>
  <c r="C399" i="33"/>
  <c r="H399" i="33" s="1"/>
  <c r="H398" i="33"/>
  <c r="D398" i="33"/>
  <c r="E398" i="33" s="1"/>
  <c r="H397" i="33"/>
  <c r="D397" i="33"/>
  <c r="E397" i="33" s="1"/>
  <c r="H396" i="33"/>
  <c r="D396" i="33"/>
  <c r="E396" i="33" s="1"/>
  <c r="C395" i="33"/>
  <c r="H395" i="33" s="1"/>
  <c r="H394" i="33"/>
  <c r="D394" i="33"/>
  <c r="H393" i="33"/>
  <c r="D393" i="33"/>
  <c r="E393" i="33" s="1"/>
  <c r="C392" i="33"/>
  <c r="H392" i="33" s="1"/>
  <c r="H391" i="33"/>
  <c r="D391" i="33"/>
  <c r="E391" i="33" s="1"/>
  <c r="H390" i="33"/>
  <c r="D390" i="33"/>
  <c r="E390" i="33" s="1"/>
  <c r="H389" i="33"/>
  <c r="D389" i="33"/>
  <c r="C388" i="33"/>
  <c r="H388" i="33" s="1"/>
  <c r="H387" i="33"/>
  <c r="E387" i="33"/>
  <c r="D387" i="33"/>
  <c r="H386" i="33"/>
  <c r="D386" i="33"/>
  <c r="E386" i="33" s="1"/>
  <c r="H385" i="33"/>
  <c r="D385" i="33"/>
  <c r="E385" i="33" s="1"/>
  <c r="H384" i="33"/>
  <c r="D384" i="33"/>
  <c r="H383" i="33"/>
  <c r="D383" i="33"/>
  <c r="E383" i="33" s="1"/>
  <c r="H382" i="33"/>
  <c r="C382" i="33"/>
  <c r="H381" i="33"/>
  <c r="D381" i="33"/>
  <c r="E381" i="33" s="1"/>
  <c r="H380" i="33"/>
  <c r="D380" i="33"/>
  <c r="E380" i="33" s="1"/>
  <c r="H379" i="33"/>
  <c r="D379" i="33"/>
  <c r="C378" i="33"/>
  <c r="H378" i="33" s="1"/>
  <c r="H377" i="33"/>
  <c r="E377" i="33"/>
  <c r="D377" i="33"/>
  <c r="H376" i="33"/>
  <c r="D376" i="33"/>
  <c r="E376" i="33" s="1"/>
  <c r="H375" i="33"/>
  <c r="E375" i="33"/>
  <c r="D375" i="33"/>
  <c r="H374" i="33"/>
  <c r="D374" i="33"/>
  <c r="C373" i="33"/>
  <c r="H373" i="33" s="1"/>
  <c r="H372" i="33"/>
  <c r="D372" i="33"/>
  <c r="E372" i="33" s="1"/>
  <c r="H371" i="33"/>
  <c r="D371" i="33"/>
  <c r="E371" i="33" s="1"/>
  <c r="H370" i="33"/>
  <c r="D370" i="33"/>
  <c r="E370" i="33" s="1"/>
  <c r="H369" i="33"/>
  <c r="D369" i="33"/>
  <c r="C368" i="33"/>
  <c r="H368" i="33" s="1"/>
  <c r="H367" i="33"/>
  <c r="D367" i="33"/>
  <c r="E367" i="33" s="1"/>
  <c r="H366" i="33"/>
  <c r="D366" i="33"/>
  <c r="E366" i="33" s="1"/>
  <c r="H365" i="33"/>
  <c r="D365" i="33"/>
  <c r="E365" i="33" s="1"/>
  <c r="H364" i="33"/>
  <c r="D364" i="33"/>
  <c r="H363" i="33"/>
  <c r="D363" i="33"/>
  <c r="E363" i="33" s="1"/>
  <c r="C362" i="33"/>
  <c r="H362" i="33" s="1"/>
  <c r="H361" i="33"/>
  <c r="D361" i="33"/>
  <c r="E361" i="33" s="1"/>
  <c r="H360" i="33"/>
  <c r="D360" i="33"/>
  <c r="E360" i="33" s="1"/>
  <c r="H359" i="33"/>
  <c r="D359" i="33"/>
  <c r="H358" i="33"/>
  <c r="D358" i="33"/>
  <c r="E358" i="33" s="1"/>
  <c r="C357" i="33"/>
  <c r="H357" i="33" s="1"/>
  <c r="H356" i="33"/>
  <c r="D356" i="33"/>
  <c r="E356" i="33" s="1"/>
  <c r="H355" i="33"/>
  <c r="D355" i="33"/>
  <c r="E355" i="33" s="1"/>
  <c r="H354" i="33"/>
  <c r="D354" i="33"/>
  <c r="C353" i="33"/>
  <c r="H353" i="33" s="1"/>
  <c r="H352" i="33"/>
  <c r="E352" i="33"/>
  <c r="D352" i="33"/>
  <c r="H351" i="33"/>
  <c r="D351" i="33"/>
  <c r="E351" i="33" s="1"/>
  <c r="H350" i="33"/>
  <c r="D350" i="33"/>
  <c r="E350" i="33" s="1"/>
  <c r="H349" i="33"/>
  <c r="D349" i="33"/>
  <c r="C348" i="33"/>
  <c r="H347" i="33"/>
  <c r="D347" i="33"/>
  <c r="E347" i="33" s="1"/>
  <c r="H346" i="33"/>
  <c r="D346" i="33"/>
  <c r="E346" i="33" s="1"/>
  <c r="H345" i="33"/>
  <c r="E345" i="33"/>
  <c r="E344" i="33" s="1"/>
  <c r="D345" i="33"/>
  <c r="D344" i="33"/>
  <c r="C344" i="33"/>
  <c r="H344" i="33" s="1"/>
  <c r="H343" i="33"/>
  <c r="D343" i="33"/>
  <c r="E343" i="33" s="1"/>
  <c r="H342" i="33"/>
  <c r="E342" i="33"/>
  <c r="D342" i="33"/>
  <c r="H341" i="33"/>
  <c r="D341" i="33"/>
  <c r="E341" i="33" s="1"/>
  <c r="H338" i="33"/>
  <c r="D338" i="33"/>
  <c r="E338" i="33" s="1"/>
  <c r="H337" i="33"/>
  <c r="D337" i="33"/>
  <c r="E337" i="33" s="1"/>
  <c r="H336" i="33"/>
  <c r="D336" i="33"/>
  <c r="E336" i="33" s="1"/>
  <c r="H335" i="33"/>
  <c r="E335" i="33"/>
  <c r="D335" i="33"/>
  <c r="H334" i="33"/>
  <c r="D334" i="33"/>
  <c r="E334" i="33" s="1"/>
  <c r="H333" i="33"/>
  <c r="D333" i="33"/>
  <c r="E333" i="33" s="1"/>
  <c r="H332" i="33"/>
  <c r="D332" i="33"/>
  <c r="H331" i="33"/>
  <c r="H330" i="33"/>
  <c r="D330" i="33"/>
  <c r="E330" i="33" s="1"/>
  <c r="H329" i="33"/>
  <c r="D329" i="33"/>
  <c r="E329" i="33" s="1"/>
  <c r="H328" i="33"/>
  <c r="D328" i="33"/>
  <c r="C328" i="33"/>
  <c r="H327" i="33"/>
  <c r="D327" i="33"/>
  <c r="H326" i="33"/>
  <c r="E326" i="33"/>
  <c r="D326" i="33"/>
  <c r="H325" i="33"/>
  <c r="H324" i="33"/>
  <c r="D324" i="33"/>
  <c r="E324" i="33" s="1"/>
  <c r="H323" i="33"/>
  <c r="D323" i="33"/>
  <c r="E323" i="33" s="1"/>
  <c r="H322" i="33"/>
  <c r="D322" i="33"/>
  <c r="E322" i="33" s="1"/>
  <c r="H321" i="33"/>
  <c r="D321" i="33"/>
  <c r="E321" i="33" s="1"/>
  <c r="H320" i="33"/>
  <c r="D320" i="33"/>
  <c r="E320" i="33" s="1"/>
  <c r="H319" i="33"/>
  <c r="D319" i="33"/>
  <c r="E319" i="33" s="1"/>
  <c r="H318" i="33"/>
  <c r="E318" i="33"/>
  <c r="D318" i="33"/>
  <c r="H317" i="33"/>
  <c r="D317" i="33"/>
  <c r="E317" i="33" s="1"/>
  <c r="H316" i="33"/>
  <c r="D316" i="33"/>
  <c r="E316" i="33" s="1"/>
  <c r="H315" i="33"/>
  <c r="D315" i="33"/>
  <c r="C315" i="33"/>
  <c r="C314" i="33"/>
  <c r="H314" i="33" s="1"/>
  <c r="H313" i="33"/>
  <c r="D313" i="33"/>
  <c r="E313" i="33" s="1"/>
  <c r="H312" i="33"/>
  <c r="E312" i="33"/>
  <c r="D312" i="33"/>
  <c r="H311" i="33"/>
  <c r="D311" i="33"/>
  <c r="E311" i="33" s="1"/>
  <c r="H310" i="33"/>
  <c r="E310" i="33"/>
  <c r="D310" i="33"/>
  <c r="H309" i="33"/>
  <c r="D309" i="33"/>
  <c r="H308" i="33"/>
  <c r="H307" i="33"/>
  <c r="D307" i="33"/>
  <c r="E307" i="33" s="1"/>
  <c r="H306" i="33"/>
  <c r="E306" i="33"/>
  <c r="D306" i="33"/>
  <c r="H305" i="33"/>
  <c r="D305" i="33"/>
  <c r="H304" i="33"/>
  <c r="D304" i="33"/>
  <c r="E304" i="33" s="1"/>
  <c r="H303" i="33"/>
  <c r="D303" i="33"/>
  <c r="E303" i="33" s="1"/>
  <c r="E302" i="33" s="1"/>
  <c r="C302" i="33"/>
  <c r="H302" i="33" s="1"/>
  <c r="H301" i="33"/>
  <c r="E301" i="33"/>
  <c r="D301" i="33"/>
  <c r="H300" i="33"/>
  <c r="D300" i="33"/>
  <c r="H299" i="33"/>
  <c r="D299" i="33"/>
  <c r="E299" i="33" s="1"/>
  <c r="H298" i="33"/>
  <c r="H297" i="33"/>
  <c r="D297" i="33"/>
  <c r="E297" i="33" s="1"/>
  <c r="E296" i="33" s="1"/>
  <c r="H296" i="33"/>
  <c r="D296" i="33"/>
  <c r="C296" i="33"/>
  <c r="H295" i="33"/>
  <c r="D295" i="33"/>
  <c r="E295" i="33" s="1"/>
  <c r="H294" i="33"/>
  <c r="D294" i="33"/>
  <c r="E294" i="33" s="1"/>
  <c r="H293" i="33"/>
  <c r="D293" i="33"/>
  <c r="E293" i="33" s="1"/>
  <c r="H292" i="33"/>
  <c r="D292" i="33"/>
  <c r="E292" i="33" s="1"/>
  <c r="H291" i="33"/>
  <c r="D291" i="33"/>
  <c r="H290" i="33"/>
  <c r="E290" i="33"/>
  <c r="D290" i="33"/>
  <c r="H289" i="33"/>
  <c r="H288" i="33"/>
  <c r="E288" i="33"/>
  <c r="D288" i="33"/>
  <c r="H287" i="33"/>
  <c r="D287" i="33"/>
  <c r="E287" i="33" s="1"/>
  <c r="H286" i="33"/>
  <c r="E286" i="33"/>
  <c r="D286" i="33"/>
  <c r="H285" i="33"/>
  <c r="D285" i="33"/>
  <c r="E285" i="33" s="1"/>
  <c r="H284" i="33"/>
  <c r="D284" i="33"/>
  <c r="E284" i="33" s="1"/>
  <c r="H283" i="33"/>
  <c r="D283" i="33"/>
  <c r="E283" i="33" s="1"/>
  <c r="H282" i="33"/>
  <c r="D282" i="33"/>
  <c r="E282" i="33" s="1"/>
  <c r="H281" i="33"/>
  <c r="D281" i="33"/>
  <c r="E281" i="33" s="1"/>
  <c r="H280" i="33"/>
  <c r="E280" i="33"/>
  <c r="D280" i="33"/>
  <c r="H279" i="33"/>
  <c r="D279" i="33"/>
  <c r="E279" i="33" s="1"/>
  <c r="H278" i="33"/>
  <c r="E278" i="33"/>
  <c r="D278" i="33"/>
  <c r="H277" i="33"/>
  <c r="D277" i="33"/>
  <c r="E277" i="33" s="1"/>
  <c r="H276" i="33"/>
  <c r="D276" i="33"/>
  <c r="E276" i="33" s="1"/>
  <c r="H275" i="33"/>
  <c r="D275" i="33"/>
  <c r="E275" i="33" s="1"/>
  <c r="H274" i="33"/>
  <c r="D274" i="33"/>
  <c r="E274" i="33" s="1"/>
  <c r="H273" i="33"/>
  <c r="D273" i="33"/>
  <c r="E273" i="33" s="1"/>
  <c r="H272" i="33"/>
  <c r="E272" i="33"/>
  <c r="D272" i="33"/>
  <c r="H271" i="33"/>
  <c r="D271" i="33"/>
  <c r="E271" i="33" s="1"/>
  <c r="H270" i="33"/>
  <c r="E270" i="33"/>
  <c r="D270" i="33"/>
  <c r="H269" i="33"/>
  <c r="D269" i="33"/>
  <c r="E269" i="33" s="1"/>
  <c r="H268" i="33"/>
  <c r="D268" i="33"/>
  <c r="E268" i="33" s="1"/>
  <c r="H267" i="33"/>
  <c r="D267" i="33"/>
  <c r="E267" i="33" s="1"/>
  <c r="H266" i="33"/>
  <c r="D266" i="33"/>
  <c r="E266" i="33" s="1"/>
  <c r="H265" i="33"/>
  <c r="H264" i="33"/>
  <c r="D264" i="33"/>
  <c r="E264" i="33" s="1"/>
  <c r="H262" i="33"/>
  <c r="D262" i="33"/>
  <c r="E262" i="33" s="1"/>
  <c r="H261" i="33"/>
  <c r="D261" i="33"/>
  <c r="D260" i="33" s="1"/>
  <c r="C260" i="33"/>
  <c r="H260" i="33" s="1"/>
  <c r="D252" i="33"/>
  <c r="E252" i="33" s="1"/>
  <c r="D251" i="33"/>
  <c r="C250" i="33"/>
  <c r="D249" i="33"/>
  <c r="E249" i="33" s="1"/>
  <c r="D248" i="33"/>
  <c r="E248" i="33" s="1"/>
  <c r="E247" i="33"/>
  <c r="D247" i="33"/>
  <c r="D246" i="33"/>
  <c r="E246" i="33" s="1"/>
  <c r="D245" i="33"/>
  <c r="E245" i="33" s="1"/>
  <c r="C244" i="33"/>
  <c r="C243" i="33" s="1"/>
  <c r="D242" i="33"/>
  <c r="E242" i="33" s="1"/>
  <c r="E241" i="33"/>
  <c r="E239" i="33" s="1"/>
  <c r="E238" i="33" s="1"/>
  <c r="D241" i="33"/>
  <c r="D240" i="33"/>
  <c r="E240" i="33" s="1"/>
  <c r="D239" i="33"/>
  <c r="D238" i="33" s="1"/>
  <c r="C239" i="33"/>
  <c r="C238" i="33" s="1"/>
  <c r="E237" i="33"/>
  <c r="E236" i="33" s="1"/>
  <c r="E235" i="33" s="1"/>
  <c r="D237" i="33"/>
  <c r="D236" i="33" s="1"/>
  <c r="D235" i="33" s="1"/>
  <c r="C236" i="33"/>
  <c r="C235" i="33" s="1"/>
  <c r="E234" i="33"/>
  <c r="E233" i="33" s="1"/>
  <c r="D234" i="33"/>
  <c r="D233" i="33"/>
  <c r="C233" i="33"/>
  <c r="D232" i="33"/>
  <c r="E232" i="33" s="1"/>
  <c r="D231" i="33"/>
  <c r="E231" i="33" s="1"/>
  <c r="D230" i="33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/>
  <c r="D221" i="33"/>
  <c r="E221" i="33" s="1"/>
  <c r="E220" i="33" s="1"/>
  <c r="C220" i="33"/>
  <c r="D219" i="33"/>
  <c r="E219" i="33" s="1"/>
  <c r="E218" i="33"/>
  <c r="D218" i="33"/>
  <c r="D217" i="33"/>
  <c r="E217" i="33" s="1"/>
  <c r="D216" i="33"/>
  <c r="C216" i="33"/>
  <c r="C215" i="33" s="1"/>
  <c r="D214" i="33"/>
  <c r="C213" i="33"/>
  <c r="D212" i="33"/>
  <c r="E212" i="33" s="1"/>
  <c r="E211" i="33" s="1"/>
  <c r="D211" i="33"/>
  <c r="C211" i="33"/>
  <c r="D210" i="33"/>
  <c r="E210" i="33" s="1"/>
  <c r="E209" i="33"/>
  <c r="D209" i="33"/>
  <c r="D208" i="33"/>
  <c r="C207" i="33"/>
  <c r="D206" i="33"/>
  <c r="E206" i="33" s="1"/>
  <c r="D205" i="33"/>
  <c r="E205" i="33" s="1"/>
  <c r="E204" i="33" s="1"/>
  <c r="D204" i="33"/>
  <c r="C204" i="33"/>
  <c r="C203" i="33" s="1"/>
  <c r="D202" i="33"/>
  <c r="C201" i="33"/>
  <c r="C200" i="33" s="1"/>
  <c r="D199" i="33"/>
  <c r="E199" i="33" s="1"/>
  <c r="E198" i="33" s="1"/>
  <c r="C198" i="33"/>
  <c r="C197" i="33" s="1"/>
  <c r="E197" i="33"/>
  <c r="D196" i="33"/>
  <c r="E196" i="33" s="1"/>
  <c r="E195" i="33" s="1"/>
  <c r="D195" i="33"/>
  <c r="C195" i="33"/>
  <c r="D194" i="33"/>
  <c r="E194" i="33" s="1"/>
  <c r="E193" i="33" s="1"/>
  <c r="D193" i="33"/>
  <c r="C193" i="33"/>
  <c r="D192" i="33"/>
  <c r="E192" i="33" s="1"/>
  <c r="D191" i="33"/>
  <c r="E191" i="33" s="1"/>
  <c r="D190" i="33"/>
  <c r="C189" i="33"/>
  <c r="C188" i="33"/>
  <c r="D187" i="33"/>
  <c r="E187" i="33" s="1"/>
  <c r="D186" i="33"/>
  <c r="E186" i="33" s="1"/>
  <c r="C185" i="33"/>
  <c r="C184" i="33" s="1"/>
  <c r="D183" i="33"/>
  <c r="E183" i="33" s="1"/>
  <c r="E182" i="33" s="1"/>
  <c r="D182" i="33"/>
  <c r="C182" i="33"/>
  <c r="D181" i="33"/>
  <c r="C180" i="33"/>
  <c r="C179" i="33"/>
  <c r="H176" i="33"/>
  <c r="E176" i="33"/>
  <c r="D176" i="33"/>
  <c r="H175" i="33"/>
  <c r="D175" i="33"/>
  <c r="C174" i="33"/>
  <c r="H173" i="33"/>
  <c r="D173" i="33"/>
  <c r="E173" i="33" s="1"/>
  <c r="E171" i="33" s="1"/>
  <c r="H172" i="33"/>
  <c r="E172" i="33"/>
  <c r="D172" i="33"/>
  <c r="H171" i="33"/>
  <c r="D171" i="33"/>
  <c r="C171" i="33"/>
  <c r="H169" i="33"/>
  <c r="D169" i="33"/>
  <c r="E169" i="33" s="1"/>
  <c r="H168" i="33"/>
  <c r="D168" i="33"/>
  <c r="E168" i="33" s="1"/>
  <c r="C167" i="33"/>
  <c r="H167" i="33" s="1"/>
  <c r="H166" i="33"/>
  <c r="D166" i="33"/>
  <c r="E166" i="33" s="1"/>
  <c r="H165" i="33"/>
  <c r="D165" i="33"/>
  <c r="E165" i="33" s="1"/>
  <c r="C164" i="33"/>
  <c r="H162" i="33"/>
  <c r="D162" i="33"/>
  <c r="E162" i="33" s="1"/>
  <c r="E160" i="33" s="1"/>
  <c r="H161" i="33"/>
  <c r="E161" i="33"/>
  <c r="D161" i="33"/>
  <c r="H160" i="33"/>
  <c r="C160" i="33"/>
  <c r="H159" i="33"/>
  <c r="E159" i="33"/>
  <c r="D159" i="33"/>
  <c r="H158" i="33"/>
  <c r="D158" i="33"/>
  <c r="C157" i="33"/>
  <c r="H156" i="33"/>
  <c r="D156" i="33"/>
  <c r="E156" i="33" s="1"/>
  <c r="H155" i="33"/>
  <c r="E155" i="33"/>
  <c r="E154" i="33" s="1"/>
  <c r="D155" i="33"/>
  <c r="D154" i="33"/>
  <c r="C154" i="33"/>
  <c r="H154" i="33" s="1"/>
  <c r="H151" i="33"/>
  <c r="D151" i="33"/>
  <c r="E151" i="33" s="1"/>
  <c r="H150" i="33"/>
  <c r="E150" i="33"/>
  <c r="E149" i="33" s="1"/>
  <c r="D150" i="33"/>
  <c r="D149" i="33"/>
  <c r="C149" i="33"/>
  <c r="H149" i="33" s="1"/>
  <c r="H148" i="33"/>
  <c r="D148" i="33"/>
  <c r="E148" i="33" s="1"/>
  <c r="H147" i="33"/>
  <c r="D147" i="33"/>
  <c r="C146" i="33"/>
  <c r="H146" i="33" s="1"/>
  <c r="H145" i="33"/>
  <c r="D145" i="33"/>
  <c r="E145" i="33" s="1"/>
  <c r="H144" i="33"/>
  <c r="D144" i="33"/>
  <c r="D143" i="33" s="1"/>
  <c r="C143" i="33"/>
  <c r="H143" i="33" s="1"/>
  <c r="H142" i="33"/>
  <c r="E142" i="33"/>
  <c r="D142" i="33"/>
  <c r="H141" i="33"/>
  <c r="D141" i="33"/>
  <c r="C140" i="33"/>
  <c r="H140" i="33" s="1"/>
  <c r="H139" i="33"/>
  <c r="D139" i="33"/>
  <c r="E139" i="33" s="1"/>
  <c r="H138" i="33"/>
  <c r="E138" i="33"/>
  <c r="D138" i="33"/>
  <c r="H137" i="33"/>
  <c r="D137" i="33"/>
  <c r="E137" i="33" s="1"/>
  <c r="C136" i="33"/>
  <c r="H136" i="33" s="1"/>
  <c r="H134" i="33"/>
  <c r="E134" i="33"/>
  <c r="D134" i="33"/>
  <c r="H133" i="33"/>
  <c r="D133" i="33"/>
  <c r="C132" i="33"/>
  <c r="H132" i="33" s="1"/>
  <c r="H131" i="33"/>
  <c r="D131" i="33"/>
  <c r="E131" i="33" s="1"/>
  <c r="E129" i="33" s="1"/>
  <c r="H130" i="33"/>
  <c r="E130" i="33"/>
  <c r="D130" i="33"/>
  <c r="D129" i="33" s="1"/>
  <c r="H129" i="33"/>
  <c r="C129" i="33"/>
  <c r="H128" i="33"/>
  <c r="E128" i="33"/>
  <c r="D128" i="33"/>
  <c r="H127" i="33"/>
  <c r="D127" i="33"/>
  <c r="C126" i="33"/>
  <c r="H126" i="33" s="1"/>
  <c r="H125" i="33"/>
  <c r="D125" i="33"/>
  <c r="E125" i="33" s="1"/>
  <c r="H124" i="33"/>
  <c r="E124" i="33"/>
  <c r="D124" i="33"/>
  <c r="C123" i="33"/>
  <c r="H123" i="33" s="1"/>
  <c r="H122" i="33"/>
  <c r="E122" i="33"/>
  <c r="D122" i="33"/>
  <c r="H121" i="33"/>
  <c r="D121" i="33"/>
  <c r="C120" i="33"/>
  <c r="H119" i="33"/>
  <c r="D119" i="33"/>
  <c r="E119" i="33" s="1"/>
  <c r="E117" i="33" s="1"/>
  <c r="H118" i="33"/>
  <c r="E118" i="33"/>
  <c r="D118" i="33"/>
  <c r="D117" i="33" s="1"/>
  <c r="H117" i="33"/>
  <c r="C117" i="33"/>
  <c r="H113" i="33"/>
  <c r="D113" i="33"/>
  <c r="E113" i="33" s="1"/>
  <c r="H112" i="33"/>
  <c r="D112" i="33"/>
  <c r="E112" i="33" s="1"/>
  <c r="H111" i="33"/>
  <c r="E111" i="33"/>
  <c r="D111" i="33"/>
  <c r="H110" i="33"/>
  <c r="D110" i="33"/>
  <c r="E110" i="33" s="1"/>
  <c r="H109" i="33"/>
  <c r="D109" i="33"/>
  <c r="E109" i="33" s="1"/>
  <c r="H108" i="33"/>
  <c r="D108" i="33"/>
  <c r="E108" i="33" s="1"/>
  <c r="H107" i="33"/>
  <c r="E107" i="33"/>
  <c r="D107" i="33"/>
  <c r="H106" i="33"/>
  <c r="D106" i="33"/>
  <c r="E106" i="33" s="1"/>
  <c r="H105" i="33"/>
  <c r="D105" i="33"/>
  <c r="E105" i="33" s="1"/>
  <c r="H104" i="33"/>
  <c r="D104" i="33"/>
  <c r="E104" i="33" s="1"/>
  <c r="H103" i="33"/>
  <c r="E103" i="33"/>
  <c r="D103" i="33"/>
  <c r="H102" i="33"/>
  <c r="D102" i="33"/>
  <c r="E102" i="33" s="1"/>
  <c r="H101" i="33"/>
  <c r="D101" i="33"/>
  <c r="H100" i="33"/>
  <c r="D100" i="33"/>
  <c r="E100" i="33" s="1"/>
  <c r="H99" i="33"/>
  <c r="E99" i="33"/>
  <c r="D99" i="33"/>
  <c r="H98" i="33"/>
  <c r="D98" i="33"/>
  <c r="E98" i="33" s="1"/>
  <c r="C97" i="33"/>
  <c r="C67" i="33" s="1"/>
  <c r="H67" i="33" s="1"/>
  <c r="J67" i="33" s="1"/>
  <c r="H96" i="33"/>
  <c r="E96" i="33"/>
  <c r="D96" i="33"/>
  <c r="H95" i="33"/>
  <c r="D95" i="33"/>
  <c r="E95" i="33" s="1"/>
  <c r="H94" i="33"/>
  <c r="D94" i="33"/>
  <c r="E94" i="33" s="1"/>
  <c r="H93" i="33"/>
  <c r="D93" i="33"/>
  <c r="E93" i="33" s="1"/>
  <c r="H92" i="33"/>
  <c r="E92" i="33"/>
  <c r="D92" i="33"/>
  <c r="H91" i="33"/>
  <c r="D91" i="33"/>
  <c r="E91" i="33" s="1"/>
  <c r="H90" i="33"/>
  <c r="D90" i="33"/>
  <c r="E90" i="33" s="1"/>
  <c r="H89" i="33"/>
  <c r="D89" i="33"/>
  <c r="E89" i="33" s="1"/>
  <c r="H88" i="33"/>
  <c r="E88" i="33"/>
  <c r="D88" i="33"/>
  <c r="H87" i="33"/>
  <c r="D87" i="33"/>
  <c r="E87" i="33" s="1"/>
  <c r="H86" i="33"/>
  <c r="D86" i="33"/>
  <c r="E86" i="33" s="1"/>
  <c r="H85" i="33"/>
  <c r="D85" i="33"/>
  <c r="E85" i="33" s="1"/>
  <c r="H84" i="33"/>
  <c r="E84" i="33"/>
  <c r="D84" i="33"/>
  <c r="H83" i="33"/>
  <c r="D83" i="33"/>
  <c r="E83" i="33" s="1"/>
  <c r="H82" i="33"/>
  <c r="D82" i="33"/>
  <c r="E82" i="33" s="1"/>
  <c r="H81" i="33"/>
  <c r="D81" i="33"/>
  <c r="E81" i="33" s="1"/>
  <c r="H80" i="33"/>
  <c r="E80" i="33"/>
  <c r="D80" i="33"/>
  <c r="H79" i="33"/>
  <c r="D79" i="33"/>
  <c r="E79" i="33" s="1"/>
  <c r="H78" i="33"/>
  <c r="D78" i="33"/>
  <c r="E78" i="33" s="1"/>
  <c r="H77" i="33"/>
  <c r="D77" i="33"/>
  <c r="E77" i="33" s="1"/>
  <c r="H76" i="33"/>
  <c r="E76" i="33"/>
  <c r="D76" i="33"/>
  <c r="H75" i="33"/>
  <c r="D75" i="33"/>
  <c r="E75" i="33" s="1"/>
  <c r="H74" i="33"/>
  <c r="D74" i="33"/>
  <c r="E74" i="33" s="1"/>
  <c r="H73" i="33"/>
  <c r="D73" i="33"/>
  <c r="E73" i="33" s="1"/>
  <c r="H72" i="33"/>
  <c r="E72" i="33"/>
  <c r="D72" i="33"/>
  <c r="H71" i="33"/>
  <c r="D71" i="33"/>
  <c r="E71" i="33" s="1"/>
  <c r="H70" i="33"/>
  <c r="D70" i="33"/>
  <c r="E70" i="33" s="1"/>
  <c r="H69" i="33"/>
  <c r="D69" i="33"/>
  <c r="E69" i="33" s="1"/>
  <c r="C68" i="33"/>
  <c r="H68" i="33" s="1"/>
  <c r="J68" i="33" s="1"/>
  <c r="H66" i="33"/>
  <c r="D66" i="33"/>
  <c r="E66" i="33" s="1"/>
  <c r="H65" i="33"/>
  <c r="D65" i="33"/>
  <c r="E65" i="33" s="1"/>
  <c r="H64" i="33"/>
  <c r="E64" i="33"/>
  <c r="D64" i="33"/>
  <c r="H63" i="33"/>
  <c r="D63" i="33"/>
  <c r="H62" i="33"/>
  <c r="D62" i="33"/>
  <c r="E62" i="33" s="1"/>
  <c r="J61" i="33"/>
  <c r="C61" i="33"/>
  <c r="H61" i="33" s="1"/>
  <c r="H60" i="33"/>
  <c r="D60" i="33"/>
  <c r="E60" i="33" s="1"/>
  <c r="H59" i="33"/>
  <c r="D59" i="33"/>
  <c r="E59" i="33" s="1"/>
  <c r="H58" i="33"/>
  <c r="E58" i="33"/>
  <c r="D58" i="33"/>
  <c r="H57" i="33"/>
  <c r="D57" i="33"/>
  <c r="E57" i="33" s="1"/>
  <c r="H56" i="33"/>
  <c r="D56" i="33"/>
  <c r="E56" i="33" s="1"/>
  <c r="H55" i="33"/>
  <c r="D55" i="33"/>
  <c r="E55" i="33" s="1"/>
  <c r="H54" i="33"/>
  <c r="E54" i="33"/>
  <c r="D54" i="33"/>
  <c r="H53" i="33"/>
  <c r="D53" i="33"/>
  <c r="E53" i="33" s="1"/>
  <c r="H52" i="33"/>
  <c r="D52" i="33"/>
  <c r="E52" i="33" s="1"/>
  <c r="H51" i="33"/>
  <c r="D51" i="33"/>
  <c r="E51" i="33" s="1"/>
  <c r="H50" i="33"/>
  <c r="E50" i="33"/>
  <c r="D50" i="33"/>
  <c r="H49" i="33"/>
  <c r="D49" i="33"/>
  <c r="E49" i="33" s="1"/>
  <c r="H48" i="33"/>
  <c r="D48" i="33"/>
  <c r="E48" i="33" s="1"/>
  <c r="H47" i="33"/>
  <c r="D47" i="33"/>
  <c r="E47" i="33" s="1"/>
  <c r="H46" i="33"/>
  <c r="E46" i="33"/>
  <c r="D46" i="33"/>
  <c r="H45" i="33"/>
  <c r="D45" i="33"/>
  <c r="E45" i="33" s="1"/>
  <c r="H44" i="33"/>
  <c r="D44" i="33"/>
  <c r="E44" i="33" s="1"/>
  <c r="H43" i="33"/>
  <c r="D43" i="33"/>
  <c r="E43" i="33" s="1"/>
  <c r="H42" i="33"/>
  <c r="E42" i="33"/>
  <c r="D42" i="33"/>
  <c r="H41" i="33"/>
  <c r="D41" i="33"/>
  <c r="E41" i="33" s="1"/>
  <c r="H40" i="33"/>
  <c r="D40" i="33"/>
  <c r="E40" i="33" s="1"/>
  <c r="H39" i="33"/>
  <c r="D39" i="33"/>
  <c r="E39" i="33" s="1"/>
  <c r="C38" i="33"/>
  <c r="H38" i="33" s="1"/>
  <c r="J38" i="33" s="1"/>
  <c r="H37" i="33"/>
  <c r="E37" i="33"/>
  <c r="D37" i="33"/>
  <c r="H36" i="33"/>
  <c r="D36" i="33"/>
  <c r="E36" i="33" s="1"/>
  <c r="H35" i="33"/>
  <c r="D35" i="33"/>
  <c r="E35" i="33" s="1"/>
  <c r="H34" i="33"/>
  <c r="D34" i="33"/>
  <c r="E34" i="33" s="1"/>
  <c r="H33" i="33"/>
  <c r="E33" i="33"/>
  <c r="D33" i="33"/>
  <c r="H32" i="33"/>
  <c r="D32" i="33"/>
  <c r="E32" i="33" s="1"/>
  <c r="H31" i="33"/>
  <c r="D31" i="33"/>
  <c r="E31" i="33" s="1"/>
  <c r="H30" i="33"/>
  <c r="D30" i="33"/>
  <c r="E30" i="33" s="1"/>
  <c r="H29" i="33"/>
  <c r="E29" i="33"/>
  <c r="D29" i="33"/>
  <c r="H28" i="33"/>
  <c r="D28" i="33"/>
  <c r="E28" i="33" s="1"/>
  <c r="H27" i="33"/>
  <c r="D27" i="33"/>
  <c r="E27" i="33" s="1"/>
  <c r="H26" i="33"/>
  <c r="D26" i="33"/>
  <c r="E26" i="33" s="1"/>
  <c r="H25" i="33"/>
  <c r="E25" i="33"/>
  <c r="D25" i="33"/>
  <c r="H24" i="33"/>
  <c r="D24" i="33"/>
  <c r="E24" i="33" s="1"/>
  <c r="H23" i="33"/>
  <c r="D23" i="33"/>
  <c r="E23" i="33" s="1"/>
  <c r="H22" i="33"/>
  <c r="D22" i="33"/>
  <c r="E22" i="33" s="1"/>
  <c r="H21" i="33"/>
  <c r="E21" i="33"/>
  <c r="D21" i="33"/>
  <c r="H20" i="33"/>
  <c r="D20" i="33"/>
  <c r="E20" i="33" s="1"/>
  <c r="H19" i="33"/>
  <c r="E19" i="33"/>
  <c r="D19" i="33"/>
  <c r="H18" i="33"/>
  <c r="D18" i="33"/>
  <c r="E18" i="33" s="1"/>
  <c r="H17" i="33"/>
  <c r="D17" i="33"/>
  <c r="E17" i="33" s="1"/>
  <c r="H16" i="33"/>
  <c r="E16" i="33"/>
  <c r="D16" i="33"/>
  <c r="H15" i="33"/>
  <c r="D15" i="33"/>
  <c r="E15" i="33" s="1"/>
  <c r="H14" i="33"/>
  <c r="D14" i="33"/>
  <c r="H13" i="33"/>
  <c r="E13" i="33"/>
  <c r="D13" i="33"/>
  <c r="H12" i="33"/>
  <c r="D12" i="33"/>
  <c r="E12" i="33" s="1"/>
  <c r="C11" i="33"/>
  <c r="H11" i="33" s="1"/>
  <c r="J11" i="33" s="1"/>
  <c r="H10" i="33"/>
  <c r="E10" i="33"/>
  <c r="D10" i="33"/>
  <c r="H9" i="33"/>
  <c r="D9" i="33"/>
  <c r="E9" i="33" s="1"/>
  <c r="H8" i="33"/>
  <c r="D8" i="33"/>
  <c r="D4" i="33" s="1"/>
  <c r="H7" i="33"/>
  <c r="E7" i="33"/>
  <c r="D7" i="33"/>
  <c r="H6" i="33"/>
  <c r="D6" i="33"/>
  <c r="E6" i="33" s="1"/>
  <c r="H5" i="33"/>
  <c r="E5" i="33"/>
  <c r="D5" i="33"/>
  <c r="C4" i="33"/>
  <c r="H4" i="33" s="1"/>
  <c r="J4" i="33" s="1"/>
  <c r="D778" i="39"/>
  <c r="E778" i="39" s="1"/>
  <c r="E777" i="39" s="1"/>
  <c r="C777" i="39"/>
  <c r="D776" i="39"/>
  <c r="E776" i="39" s="1"/>
  <c r="D775" i="39"/>
  <c r="E775" i="39" s="1"/>
  <c r="D774" i="39"/>
  <c r="E774" i="39" s="1"/>
  <c r="D773" i="39"/>
  <c r="E773" i="39" s="1"/>
  <c r="C772" i="39"/>
  <c r="C771" i="39" s="1"/>
  <c r="D770" i="39"/>
  <c r="E770" i="39" s="1"/>
  <c r="D769" i="39"/>
  <c r="E769" i="39" s="1"/>
  <c r="C768" i="39"/>
  <c r="C767" i="39" s="1"/>
  <c r="D766" i="39"/>
  <c r="E766" i="39" s="1"/>
  <c r="E765" i="39" s="1"/>
  <c r="C765" i="39"/>
  <c r="D764" i="39"/>
  <c r="E764" i="39" s="1"/>
  <c r="D763" i="39"/>
  <c r="E763" i="39" s="1"/>
  <c r="D762" i="39"/>
  <c r="C761" i="39"/>
  <c r="C760" i="39" s="1"/>
  <c r="D759" i="39"/>
  <c r="E759" i="39" s="1"/>
  <c r="D758" i="39"/>
  <c r="E758" i="39" s="1"/>
  <c r="D757" i="39"/>
  <c r="C756" i="39"/>
  <c r="C755" i="39" s="1"/>
  <c r="D754" i="39"/>
  <c r="D753" i="39"/>
  <c r="E753" i="39" s="1"/>
  <c r="D752" i="39"/>
  <c r="C751" i="39"/>
  <c r="C750" i="39" s="1"/>
  <c r="D749" i="39"/>
  <c r="E749" i="39" s="1"/>
  <c r="D748" i="39"/>
  <c r="E748" i="39" s="1"/>
  <c r="D747" i="39"/>
  <c r="C746" i="39"/>
  <c r="D745" i="39"/>
  <c r="C744" i="39"/>
  <c r="D742" i="39"/>
  <c r="D741" i="39" s="1"/>
  <c r="C741" i="39"/>
  <c r="D740" i="39"/>
  <c r="E740" i="39" s="1"/>
  <c r="E739" i="39" s="1"/>
  <c r="C739" i="39"/>
  <c r="D738" i="39"/>
  <c r="E738" i="39" s="1"/>
  <c r="D737" i="39"/>
  <c r="E737" i="39" s="1"/>
  <c r="D736" i="39"/>
  <c r="E736" i="39" s="1"/>
  <c r="D735" i="39"/>
  <c r="E735" i="39" s="1"/>
  <c r="C734" i="39"/>
  <c r="C733" i="39" s="1"/>
  <c r="D732" i="39"/>
  <c r="C731" i="39"/>
  <c r="C730" i="39" s="1"/>
  <c r="D729" i="39"/>
  <c r="E729" i="39" s="1"/>
  <c r="D728" i="39"/>
  <c r="C727" i="39"/>
  <c r="H724" i="39"/>
  <c r="D724" i="39"/>
  <c r="E724" i="39" s="1"/>
  <c r="H723" i="39"/>
  <c r="D723" i="39"/>
  <c r="C722" i="39"/>
  <c r="H722" i="39" s="1"/>
  <c r="H721" i="39"/>
  <c r="D721" i="39"/>
  <c r="E721" i="39" s="1"/>
  <c r="H720" i="39"/>
  <c r="D720" i="39"/>
  <c r="H719" i="39"/>
  <c r="D719" i="39"/>
  <c r="E719" i="39" s="1"/>
  <c r="C718" i="39"/>
  <c r="H718" i="39" s="1"/>
  <c r="H715" i="39"/>
  <c r="D715" i="39"/>
  <c r="E715" i="39" s="1"/>
  <c r="H714" i="39"/>
  <c r="D714" i="39"/>
  <c r="E714" i="39" s="1"/>
  <c r="H713" i="39"/>
  <c r="D713" i="39"/>
  <c r="E713" i="39" s="1"/>
  <c r="H712" i="39"/>
  <c r="D712" i="39"/>
  <c r="E712" i="39" s="1"/>
  <c r="H711" i="39"/>
  <c r="D711" i="39"/>
  <c r="E711" i="39" s="1"/>
  <c r="H710" i="39"/>
  <c r="D710" i="39"/>
  <c r="E710" i="39" s="1"/>
  <c r="H709" i="39"/>
  <c r="D709" i="39"/>
  <c r="E709" i="39" s="1"/>
  <c r="H708" i="39"/>
  <c r="D708" i="39"/>
  <c r="E708" i="39" s="1"/>
  <c r="H707" i="39"/>
  <c r="D707" i="39"/>
  <c r="E707" i="39" s="1"/>
  <c r="H706" i="39"/>
  <c r="D706" i="39"/>
  <c r="E706" i="39" s="1"/>
  <c r="H705" i="39"/>
  <c r="D705" i="39"/>
  <c r="E705" i="39" s="1"/>
  <c r="H704" i="39"/>
  <c r="D704" i="39"/>
  <c r="E704" i="39" s="1"/>
  <c r="H703" i="39"/>
  <c r="D703" i="39"/>
  <c r="H702" i="39"/>
  <c r="D702" i="39"/>
  <c r="E702" i="39" s="1"/>
  <c r="H701" i="39"/>
  <c r="D701" i="39"/>
  <c r="E701" i="39" s="1"/>
  <c r="C700" i="39"/>
  <c r="H700" i="39" s="1"/>
  <c r="H699" i="39"/>
  <c r="D699" i="39"/>
  <c r="E699" i="39" s="1"/>
  <c r="H698" i="39"/>
  <c r="D698" i="39"/>
  <c r="E698" i="39" s="1"/>
  <c r="H697" i="39"/>
  <c r="D697" i="39"/>
  <c r="E697" i="39" s="1"/>
  <c r="H696" i="39"/>
  <c r="D696" i="39"/>
  <c r="E696" i="39" s="1"/>
  <c r="H695" i="39"/>
  <c r="D695" i="39"/>
  <c r="E695" i="39" s="1"/>
  <c r="C694" i="39"/>
  <c r="H694" i="39" s="1"/>
  <c r="H693" i="39"/>
  <c r="D693" i="39"/>
  <c r="E693" i="39" s="1"/>
  <c r="H692" i="39"/>
  <c r="D692" i="39"/>
  <c r="E692" i="39" s="1"/>
  <c r="H691" i="39"/>
  <c r="D691" i="39"/>
  <c r="E691" i="39" s="1"/>
  <c r="H690" i="39"/>
  <c r="D690" i="39"/>
  <c r="E690" i="39" s="1"/>
  <c r="H689" i="39"/>
  <c r="D689" i="39"/>
  <c r="H688" i="39"/>
  <c r="D688" i="39"/>
  <c r="E688" i="39" s="1"/>
  <c r="C687" i="39"/>
  <c r="H687" i="39" s="1"/>
  <c r="H686" i="39"/>
  <c r="D686" i="39"/>
  <c r="E686" i="39" s="1"/>
  <c r="H685" i="39"/>
  <c r="D685" i="39"/>
  <c r="E685" i="39" s="1"/>
  <c r="H684" i="39"/>
  <c r="D684" i="39"/>
  <c r="C683" i="39"/>
  <c r="H683" i="39" s="1"/>
  <c r="H682" i="39"/>
  <c r="D682" i="39"/>
  <c r="E682" i="39" s="1"/>
  <c r="H681" i="39"/>
  <c r="D681" i="39"/>
  <c r="E681" i="39" s="1"/>
  <c r="H680" i="39"/>
  <c r="D680" i="39"/>
  <c r="E680" i="39" s="1"/>
  <c r="C679" i="39"/>
  <c r="H679" i="39" s="1"/>
  <c r="H678" i="39"/>
  <c r="D678" i="39"/>
  <c r="H677" i="39"/>
  <c r="D677" i="39"/>
  <c r="E677" i="39" s="1"/>
  <c r="C676" i="39"/>
  <c r="H676" i="39" s="1"/>
  <c r="H675" i="39"/>
  <c r="D675" i="39"/>
  <c r="E675" i="39" s="1"/>
  <c r="H674" i="39"/>
  <c r="D674" i="39"/>
  <c r="E674" i="39" s="1"/>
  <c r="H673" i="39"/>
  <c r="D673" i="39"/>
  <c r="H672" i="39"/>
  <c r="D672" i="39"/>
  <c r="E672" i="39" s="1"/>
  <c r="C671" i="39"/>
  <c r="H671" i="39" s="1"/>
  <c r="H670" i="39"/>
  <c r="D670" i="39"/>
  <c r="E670" i="39" s="1"/>
  <c r="H669" i="39"/>
  <c r="E669" i="39"/>
  <c r="D669" i="39"/>
  <c r="H668" i="39"/>
  <c r="D668" i="39"/>
  <c r="E668" i="39" s="1"/>
  <c r="H667" i="39"/>
  <c r="D667" i="39"/>
  <c r="E667" i="39" s="1"/>
  <c r="H666" i="39"/>
  <c r="D666" i="39"/>
  <c r="C665" i="39"/>
  <c r="H665" i="39" s="1"/>
  <c r="H664" i="39"/>
  <c r="D664" i="39"/>
  <c r="E664" i="39" s="1"/>
  <c r="H663" i="39"/>
  <c r="D663" i="39"/>
  <c r="H662" i="39"/>
  <c r="D662" i="39"/>
  <c r="E662" i="39" s="1"/>
  <c r="C661" i="39"/>
  <c r="H661" i="39" s="1"/>
  <c r="H660" i="39"/>
  <c r="D660" i="39"/>
  <c r="E660" i="39" s="1"/>
  <c r="H659" i="39"/>
  <c r="D659" i="39"/>
  <c r="E659" i="39" s="1"/>
  <c r="H658" i="39"/>
  <c r="D658" i="39"/>
  <c r="E658" i="39" s="1"/>
  <c r="H657" i="39"/>
  <c r="D657" i="39"/>
  <c r="E657" i="39" s="1"/>
  <c r="H656" i="39"/>
  <c r="D656" i="39"/>
  <c r="E656" i="39" s="1"/>
  <c r="H655" i="39"/>
  <c r="D655" i="39"/>
  <c r="E655" i="39" s="1"/>
  <c r="H654" i="39"/>
  <c r="D654" i="39"/>
  <c r="C653" i="39"/>
  <c r="H652" i="39"/>
  <c r="D652" i="39"/>
  <c r="E652" i="39" s="1"/>
  <c r="H651" i="39"/>
  <c r="D651" i="39"/>
  <c r="E651" i="39" s="1"/>
  <c r="H650" i="39"/>
  <c r="D650" i="39"/>
  <c r="E650" i="39" s="1"/>
  <c r="H649" i="39"/>
  <c r="D649" i="39"/>
  <c r="H648" i="39"/>
  <c r="D648" i="39"/>
  <c r="E648" i="39" s="1"/>
  <c r="H647" i="39"/>
  <c r="D647" i="39"/>
  <c r="E647" i="39" s="1"/>
  <c r="C646" i="39"/>
  <c r="H646" i="39" s="1"/>
  <c r="H644" i="39"/>
  <c r="D644" i="39"/>
  <c r="E644" i="39" s="1"/>
  <c r="H643" i="39"/>
  <c r="E643" i="39"/>
  <c r="D643" i="39"/>
  <c r="C642" i="39"/>
  <c r="H642" i="39" s="1"/>
  <c r="J642" i="39" s="1"/>
  <c r="H641" i="39"/>
  <c r="E641" i="39"/>
  <c r="D641" i="39"/>
  <c r="H640" i="39"/>
  <c r="D640" i="39"/>
  <c r="H639" i="39"/>
  <c r="D639" i="39"/>
  <c r="E639" i="39" s="1"/>
  <c r="C638" i="39"/>
  <c r="H638" i="39" s="1"/>
  <c r="J638" i="39" s="1"/>
  <c r="H637" i="39"/>
  <c r="D637" i="39"/>
  <c r="E637" i="39" s="1"/>
  <c r="H636" i="39"/>
  <c r="E636" i="39"/>
  <c r="D636" i="39"/>
  <c r="H635" i="39"/>
  <c r="D635" i="39"/>
  <c r="E635" i="39" s="1"/>
  <c r="H634" i="39"/>
  <c r="D634" i="39"/>
  <c r="E634" i="39" s="1"/>
  <c r="H633" i="39"/>
  <c r="D633" i="39"/>
  <c r="E633" i="39" s="1"/>
  <c r="H632" i="39"/>
  <c r="D632" i="39"/>
  <c r="E632" i="39" s="1"/>
  <c r="H631" i="39"/>
  <c r="D631" i="39"/>
  <c r="E631" i="39" s="1"/>
  <c r="H630" i="39"/>
  <c r="D630" i="39"/>
  <c r="H629" i="39"/>
  <c r="D629" i="39"/>
  <c r="E629" i="39" s="1"/>
  <c r="C628" i="39"/>
  <c r="H628" i="39" s="1"/>
  <c r="H627" i="39"/>
  <c r="D627" i="39"/>
  <c r="E627" i="39" s="1"/>
  <c r="H626" i="39"/>
  <c r="D626" i="39"/>
  <c r="E626" i="39" s="1"/>
  <c r="H625" i="39"/>
  <c r="D625" i="39"/>
  <c r="E625" i="39" s="1"/>
  <c r="H624" i="39"/>
  <c r="D624" i="39"/>
  <c r="E624" i="39" s="1"/>
  <c r="H623" i="39"/>
  <c r="E623" i="39"/>
  <c r="D623" i="39"/>
  <c r="H622" i="39"/>
  <c r="D622" i="39"/>
  <c r="E622" i="39" s="1"/>
  <c r="H621" i="39"/>
  <c r="D621" i="39"/>
  <c r="E621" i="39" s="1"/>
  <c r="H620" i="39"/>
  <c r="D620" i="39"/>
  <c r="E620" i="39" s="1"/>
  <c r="H619" i="39"/>
  <c r="D619" i="39"/>
  <c r="E619" i="39" s="1"/>
  <c r="H618" i="39"/>
  <c r="D618" i="39"/>
  <c r="E618" i="39" s="1"/>
  <c r="H617" i="39"/>
  <c r="D617" i="39"/>
  <c r="C616" i="39"/>
  <c r="H616" i="39" s="1"/>
  <c r="H615" i="39"/>
  <c r="D615" i="39"/>
  <c r="E615" i="39" s="1"/>
  <c r="H614" i="39"/>
  <c r="E614" i="39"/>
  <c r="D614" i="39"/>
  <c r="H613" i="39"/>
  <c r="D613" i="39"/>
  <c r="E613" i="39" s="1"/>
  <c r="H612" i="39"/>
  <c r="D612" i="39"/>
  <c r="H611" i="39"/>
  <c r="D611" i="39"/>
  <c r="E611" i="39" s="1"/>
  <c r="C610" i="39"/>
  <c r="H610" i="39" s="1"/>
  <c r="H609" i="39"/>
  <c r="D609" i="39"/>
  <c r="E609" i="39" s="1"/>
  <c r="H608" i="39"/>
  <c r="E608" i="39"/>
  <c r="D608" i="39"/>
  <c r="H607" i="39"/>
  <c r="D607" i="39"/>
  <c r="H606" i="39"/>
  <c r="D606" i="39"/>
  <c r="E606" i="39" s="1"/>
  <c r="H605" i="39"/>
  <c r="D605" i="39"/>
  <c r="E605" i="39" s="1"/>
  <c r="H604" i="39"/>
  <c r="D604" i="39"/>
  <c r="E604" i="39" s="1"/>
  <c r="C603" i="39"/>
  <c r="H603" i="39" s="1"/>
  <c r="H602" i="39"/>
  <c r="D602" i="39"/>
  <c r="H601" i="39"/>
  <c r="D601" i="39"/>
  <c r="E601" i="39" s="1"/>
  <c r="H600" i="39"/>
  <c r="D600" i="39"/>
  <c r="E600" i="39" s="1"/>
  <c r="C599" i="39"/>
  <c r="H599" i="39" s="1"/>
  <c r="H598" i="39"/>
  <c r="D598" i="39"/>
  <c r="E598" i="39" s="1"/>
  <c r="H597" i="39"/>
  <c r="D597" i="39"/>
  <c r="H596" i="39"/>
  <c r="D596" i="39"/>
  <c r="E596" i="39" s="1"/>
  <c r="H595" i="39"/>
  <c r="C595" i="39"/>
  <c r="H594" i="39"/>
  <c r="D594" i="39"/>
  <c r="E594" i="39" s="1"/>
  <c r="H593" i="39"/>
  <c r="D593" i="39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C587" i="39"/>
  <c r="H587" i="39" s="1"/>
  <c r="H586" i="39"/>
  <c r="D586" i="39"/>
  <c r="E586" i="39" s="1"/>
  <c r="H585" i="39"/>
  <c r="D585" i="39"/>
  <c r="E585" i="39" s="1"/>
  <c r="H584" i="39"/>
  <c r="D584" i="39"/>
  <c r="E584" i="39" s="1"/>
  <c r="H583" i="39"/>
  <c r="D583" i="39"/>
  <c r="E583" i="39" s="1"/>
  <c r="H582" i="39"/>
  <c r="D582" i="39"/>
  <c r="C581" i="39"/>
  <c r="H581" i="39" s="1"/>
  <c r="H580" i="39"/>
  <c r="D580" i="39"/>
  <c r="E580" i="39" s="1"/>
  <c r="H579" i="39"/>
  <c r="D579" i="39"/>
  <c r="E579" i="39" s="1"/>
  <c r="H578" i="39"/>
  <c r="D578" i="39"/>
  <c r="E578" i="39" s="1"/>
  <c r="C577" i="39"/>
  <c r="H577" i="39" s="1"/>
  <c r="H576" i="39"/>
  <c r="D576" i="39"/>
  <c r="E576" i="39" s="1"/>
  <c r="H575" i="39"/>
  <c r="D575" i="39"/>
  <c r="E575" i="39" s="1"/>
  <c r="H574" i="39"/>
  <c r="D574" i="39"/>
  <c r="E574" i="39" s="1"/>
  <c r="H573" i="39"/>
  <c r="D573" i="39"/>
  <c r="E573" i="39" s="1"/>
  <c r="H572" i="39"/>
  <c r="D572" i="39"/>
  <c r="H571" i="39"/>
  <c r="D571" i="39"/>
  <c r="E571" i="39" s="1"/>
  <c r="H570" i="39"/>
  <c r="D570" i="39"/>
  <c r="E570" i="39" s="1"/>
  <c r="C569" i="39"/>
  <c r="H569" i="39" s="1"/>
  <c r="H568" i="39"/>
  <c r="E568" i="39"/>
  <c r="D568" i="39"/>
  <c r="H567" i="39"/>
  <c r="D567" i="39"/>
  <c r="E567" i="39" s="1"/>
  <c r="H566" i="39"/>
  <c r="D566" i="39"/>
  <c r="E566" i="39" s="1"/>
  <c r="H565" i="39"/>
  <c r="D565" i="39"/>
  <c r="E565" i="39" s="1"/>
  <c r="H564" i="39"/>
  <c r="D564" i="39"/>
  <c r="E564" i="39" s="1"/>
  <c r="H563" i="39"/>
  <c r="D563" i="39"/>
  <c r="C562" i="39"/>
  <c r="H558" i="39"/>
  <c r="D558" i="39"/>
  <c r="E558" i="39" s="1"/>
  <c r="H557" i="39"/>
  <c r="D557" i="39"/>
  <c r="C556" i="39"/>
  <c r="H556" i="39" s="1"/>
  <c r="H555" i="39"/>
  <c r="D555" i="39"/>
  <c r="E555" i="39" s="1"/>
  <c r="H554" i="39"/>
  <c r="D554" i="39"/>
  <c r="E554" i="39" s="1"/>
  <c r="H553" i="39"/>
  <c r="D553" i="39"/>
  <c r="C552" i="39"/>
  <c r="H552" i="39" s="1"/>
  <c r="H549" i="39"/>
  <c r="D549" i="39"/>
  <c r="E549" i="39" s="1"/>
  <c r="H548" i="39"/>
  <c r="D548" i="39"/>
  <c r="C547" i="39"/>
  <c r="H547" i="39" s="1"/>
  <c r="J547" i="39" s="1"/>
  <c r="H546" i="39"/>
  <c r="D546" i="39"/>
  <c r="E546" i="39" s="1"/>
  <c r="H545" i="39"/>
  <c r="D545" i="39"/>
  <c r="C544" i="39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H539" i="39"/>
  <c r="D539" i="39"/>
  <c r="E539" i="39" s="1"/>
  <c r="H537" i="39"/>
  <c r="D537" i="39"/>
  <c r="E537" i="39" s="1"/>
  <c r="H536" i="39"/>
  <c r="D536" i="39"/>
  <c r="E536" i="39" s="1"/>
  <c r="H535" i="39"/>
  <c r="D535" i="39"/>
  <c r="E535" i="39" s="1"/>
  <c r="H534" i="39"/>
  <c r="D534" i="39"/>
  <c r="E534" i="39" s="1"/>
  <c r="H533" i="39"/>
  <c r="D533" i="39"/>
  <c r="E533" i="39" s="1"/>
  <c r="H532" i="39"/>
  <c r="D532" i="39"/>
  <c r="E532" i="39" s="1"/>
  <c r="C531" i="39"/>
  <c r="H531" i="39" s="1"/>
  <c r="H530" i="39"/>
  <c r="D530" i="39"/>
  <c r="C529" i="39"/>
  <c r="H529" i="39" s="1"/>
  <c r="H527" i="39"/>
  <c r="D527" i="39"/>
  <c r="E527" i="39" s="1"/>
  <c r="H526" i="39"/>
  <c r="D526" i="39"/>
  <c r="E526" i="39" s="1"/>
  <c r="H525" i="39"/>
  <c r="D525" i="39"/>
  <c r="E525" i="39" s="1"/>
  <c r="H524" i="39"/>
  <c r="D524" i="39"/>
  <c r="H523" i="39"/>
  <c r="D523" i="39"/>
  <c r="E523" i="39" s="1"/>
  <c r="C522" i="39"/>
  <c r="H522" i="39" s="1"/>
  <c r="H521" i="39"/>
  <c r="D521" i="39"/>
  <c r="E521" i="39" s="1"/>
  <c r="H520" i="39"/>
  <c r="D520" i="39"/>
  <c r="E520" i="39" s="1"/>
  <c r="H519" i="39"/>
  <c r="D519" i="39"/>
  <c r="E519" i="39" s="1"/>
  <c r="H518" i="39"/>
  <c r="D518" i="39"/>
  <c r="E518" i="39" s="1"/>
  <c r="H517" i="39"/>
  <c r="D517" i="39"/>
  <c r="E517" i="39" s="1"/>
  <c r="H516" i="39"/>
  <c r="D516" i="39"/>
  <c r="E516" i="39" s="1"/>
  <c r="H515" i="39"/>
  <c r="D515" i="39"/>
  <c r="H514" i="39"/>
  <c r="D514" i="39"/>
  <c r="E514" i="39" s="1"/>
  <c r="C513" i="39"/>
  <c r="H512" i="39"/>
  <c r="D512" i="39"/>
  <c r="E512" i="39" s="1"/>
  <c r="H511" i="39"/>
  <c r="D511" i="39"/>
  <c r="E511" i="39" s="1"/>
  <c r="H510" i="39"/>
  <c r="D510" i="39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C504" i="39"/>
  <c r="H504" i="39" s="1"/>
  <c r="H503" i="39"/>
  <c r="D503" i="39"/>
  <c r="E503" i="39" s="1"/>
  <c r="H502" i="39"/>
  <c r="D502" i="39"/>
  <c r="E502" i="39" s="1"/>
  <c r="H501" i="39"/>
  <c r="D501" i="39"/>
  <c r="E501" i="39" s="1"/>
  <c r="H500" i="39"/>
  <c r="D500" i="39"/>
  <c r="E500" i="39" s="1"/>
  <c r="H499" i="39"/>
  <c r="D499" i="39"/>
  <c r="E499" i="39" s="1"/>
  <c r="H498" i="39"/>
  <c r="D498" i="39"/>
  <c r="E498" i="39" s="1"/>
  <c r="C497" i="39"/>
  <c r="H497" i="39" s="1"/>
  <c r="H496" i="39"/>
  <c r="D496" i="39"/>
  <c r="E496" i="39" s="1"/>
  <c r="H495" i="39"/>
  <c r="D495" i="39"/>
  <c r="C494" i="39"/>
  <c r="H493" i="39"/>
  <c r="D493" i="39"/>
  <c r="E493" i="39" s="1"/>
  <c r="H492" i="39"/>
  <c r="D492" i="39"/>
  <c r="C491" i="39"/>
  <c r="H491" i="39" s="1"/>
  <c r="H490" i="39"/>
  <c r="D490" i="39"/>
  <c r="E490" i="39" s="1"/>
  <c r="H489" i="39"/>
  <c r="D489" i="39"/>
  <c r="H488" i="39"/>
  <c r="D488" i="39"/>
  <c r="E488" i="39" s="1"/>
  <c r="H487" i="39"/>
  <c r="D487" i="39"/>
  <c r="E487" i="39" s="1"/>
  <c r="C486" i="39"/>
  <c r="H486" i="39" s="1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H478" i="39"/>
  <c r="D478" i="39"/>
  <c r="E478" i="39" s="1"/>
  <c r="C477" i="39"/>
  <c r="H477" i="39" s="1"/>
  <c r="H476" i="39"/>
  <c r="D476" i="39"/>
  <c r="E476" i="39" s="1"/>
  <c r="H475" i="39"/>
  <c r="D475" i="39"/>
  <c r="E475" i="39" s="1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E470" i="39" s="1"/>
  <c r="H469" i="39"/>
  <c r="D469" i="39"/>
  <c r="C468" i="39"/>
  <c r="H468" i="39" s="1"/>
  <c r="H467" i="39"/>
  <c r="D467" i="39"/>
  <c r="E467" i="39" s="1"/>
  <c r="H466" i="39"/>
  <c r="D466" i="39"/>
  <c r="E466" i="39" s="1"/>
  <c r="H465" i="39"/>
  <c r="D465" i="39"/>
  <c r="E465" i="39" s="1"/>
  <c r="H464" i="39"/>
  <c r="D464" i="39"/>
  <c r="C463" i="39"/>
  <c r="H463" i="39" s="1"/>
  <c r="H462" i="39"/>
  <c r="D462" i="39"/>
  <c r="E462" i="39" s="1"/>
  <c r="H461" i="39"/>
  <c r="E461" i="39"/>
  <c r="D461" i="39"/>
  <c r="H460" i="39"/>
  <c r="D460" i="39"/>
  <c r="H459" i="39"/>
  <c r="H458" i="39"/>
  <c r="D458" i="39"/>
  <c r="H457" i="39"/>
  <c r="E457" i="39"/>
  <c r="D457" i="39"/>
  <c r="H456" i="39"/>
  <c r="D456" i="39"/>
  <c r="E456" i="39" s="1"/>
  <c r="C455" i="39"/>
  <c r="H455" i="39" s="1"/>
  <c r="H454" i="39"/>
  <c r="D454" i="39"/>
  <c r="E454" i="39" s="1"/>
  <c r="H453" i="39"/>
  <c r="D453" i="39"/>
  <c r="H452" i="39"/>
  <c r="D452" i="39"/>
  <c r="E452" i="39" s="1"/>
  <c r="H451" i="39"/>
  <c r="D451" i="39"/>
  <c r="E451" i="39" s="1"/>
  <c r="C450" i="39"/>
  <c r="H450" i="39" s="1"/>
  <c r="H449" i="39"/>
  <c r="D449" i="39"/>
  <c r="E449" i="39" s="1"/>
  <c r="H448" i="39"/>
  <c r="D448" i="39"/>
  <c r="H447" i="39"/>
  <c r="D447" i="39"/>
  <c r="E447" i="39" s="1"/>
  <c r="H446" i="39"/>
  <c r="D446" i="39"/>
  <c r="E446" i="39" s="1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D437" i="39"/>
  <c r="E437" i="39" s="1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C429" i="39"/>
  <c r="H429" i="39" s="1"/>
  <c r="H428" i="39"/>
  <c r="D428" i="39"/>
  <c r="E428" i="39" s="1"/>
  <c r="H427" i="39"/>
  <c r="D427" i="39"/>
  <c r="E427" i="39" s="1"/>
  <c r="H426" i="39"/>
  <c r="D426" i="39"/>
  <c r="E426" i="39" s="1"/>
  <c r="H425" i="39"/>
  <c r="D425" i="39"/>
  <c r="H424" i="39"/>
  <c r="D424" i="39"/>
  <c r="E424" i="39" s="1"/>
  <c r="H423" i="39"/>
  <c r="D423" i="39"/>
  <c r="E423" i="39" s="1"/>
  <c r="C422" i="39"/>
  <c r="H422" i="39" s="1"/>
  <c r="H421" i="39"/>
  <c r="D421" i="39"/>
  <c r="E421" i="39" s="1"/>
  <c r="H420" i="39"/>
  <c r="D420" i="39"/>
  <c r="E420" i="39" s="1"/>
  <c r="H419" i="39"/>
  <c r="E419" i="39"/>
  <c r="D419" i="39"/>
  <c r="H418" i="39"/>
  <c r="D418" i="39"/>
  <c r="E418" i="39" s="1"/>
  <c r="H417" i="39"/>
  <c r="D417" i="39"/>
  <c r="C416" i="39"/>
  <c r="H416" i="39" s="1"/>
  <c r="H415" i="39"/>
  <c r="D415" i="39"/>
  <c r="E415" i="39" s="1"/>
  <c r="H414" i="39"/>
  <c r="D414" i="39"/>
  <c r="H413" i="39"/>
  <c r="D413" i="39"/>
  <c r="E413" i="39" s="1"/>
  <c r="C412" i="39"/>
  <c r="H412" i="39" s="1"/>
  <c r="H411" i="39"/>
  <c r="D411" i="39"/>
  <c r="E411" i="39" s="1"/>
  <c r="H410" i="39"/>
  <c r="D410" i="39"/>
  <c r="H409" i="39"/>
  <c r="H408" i="39"/>
  <c r="D408" i="39"/>
  <c r="E408" i="39" s="1"/>
  <c r="H407" i="39"/>
  <c r="D407" i="39"/>
  <c r="E407" i="39" s="1"/>
  <c r="H406" i="39"/>
  <c r="D406" i="39"/>
  <c r="E406" i="39" s="1"/>
  <c r="H405" i="39"/>
  <c r="D405" i="39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C399" i="39"/>
  <c r="H399" i="39" s="1"/>
  <c r="H398" i="39"/>
  <c r="D398" i="39"/>
  <c r="E398" i="39" s="1"/>
  <c r="H397" i="39"/>
  <c r="E397" i="39"/>
  <c r="D397" i="39"/>
  <c r="H396" i="39"/>
  <c r="D396" i="39"/>
  <c r="D395" i="39" s="1"/>
  <c r="C395" i="39"/>
  <c r="H395" i="39" s="1"/>
  <c r="H394" i="39"/>
  <c r="D394" i="39"/>
  <c r="H393" i="39"/>
  <c r="D393" i="39"/>
  <c r="E393" i="39" s="1"/>
  <c r="C392" i="39"/>
  <c r="H392" i="39" s="1"/>
  <c r="H391" i="39"/>
  <c r="D391" i="39"/>
  <c r="E391" i="39" s="1"/>
  <c r="H390" i="39"/>
  <c r="D390" i="39"/>
  <c r="E390" i="39" s="1"/>
  <c r="H389" i="39"/>
  <c r="D389" i="39"/>
  <c r="C388" i="39"/>
  <c r="H388" i="39" s="1"/>
  <c r="H387" i="39"/>
  <c r="D387" i="39"/>
  <c r="E387" i="39" s="1"/>
  <c r="H386" i="39"/>
  <c r="D386" i="39"/>
  <c r="E386" i="39" s="1"/>
  <c r="H385" i="39"/>
  <c r="D385" i="39"/>
  <c r="E385" i="39" s="1"/>
  <c r="H384" i="39"/>
  <c r="D384" i="39"/>
  <c r="H383" i="39"/>
  <c r="D383" i="39"/>
  <c r="E383" i="39" s="1"/>
  <c r="C382" i="39"/>
  <c r="H382" i="39" s="1"/>
  <c r="H381" i="39"/>
  <c r="D381" i="39"/>
  <c r="E381" i="39" s="1"/>
  <c r="H380" i="39"/>
  <c r="D380" i="39"/>
  <c r="E380" i="39" s="1"/>
  <c r="H379" i="39"/>
  <c r="D379" i="39"/>
  <c r="C378" i="39"/>
  <c r="H378" i="39" s="1"/>
  <c r="H377" i="39"/>
  <c r="D377" i="39"/>
  <c r="E377" i="39" s="1"/>
  <c r="H376" i="39"/>
  <c r="D376" i="39"/>
  <c r="E376" i="39" s="1"/>
  <c r="H375" i="39"/>
  <c r="D375" i="39"/>
  <c r="E375" i="39" s="1"/>
  <c r="H374" i="39"/>
  <c r="D374" i="39"/>
  <c r="C373" i="39"/>
  <c r="H373" i="39" s="1"/>
  <c r="H372" i="39"/>
  <c r="D372" i="39"/>
  <c r="E372" i="39" s="1"/>
  <c r="H371" i="39"/>
  <c r="D371" i="39"/>
  <c r="E371" i="39" s="1"/>
  <c r="H370" i="39"/>
  <c r="D370" i="39"/>
  <c r="E370" i="39" s="1"/>
  <c r="H369" i="39"/>
  <c r="D369" i="39"/>
  <c r="H368" i="39"/>
  <c r="H367" i="39"/>
  <c r="D367" i="39"/>
  <c r="E367" i="39" s="1"/>
  <c r="H366" i="39"/>
  <c r="D366" i="39"/>
  <c r="E366" i="39" s="1"/>
  <c r="H365" i="39"/>
  <c r="D365" i="39"/>
  <c r="E365" i="39" s="1"/>
  <c r="H364" i="39"/>
  <c r="D364" i="39"/>
  <c r="H363" i="39"/>
  <c r="D363" i="39"/>
  <c r="E363" i="39" s="1"/>
  <c r="C362" i="39"/>
  <c r="H362" i="39" s="1"/>
  <c r="H361" i="39"/>
  <c r="D361" i="39"/>
  <c r="E361" i="39" s="1"/>
  <c r="H360" i="39"/>
  <c r="D360" i="39"/>
  <c r="E360" i="39" s="1"/>
  <c r="H359" i="39"/>
  <c r="D359" i="39"/>
  <c r="H358" i="39"/>
  <c r="D358" i="39"/>
  <c r="E358" i="39" s="1"/>
  <c r="C357" i="39"/>
  <c r="H357" i="39" s="1"/>
  <c r="H356" i="39"/>
  <c r="D356" i="39"/>
  <c r="E356" i="39" s="1"/>
  <c r="H355" i="39"/>
  <c r="D355" i="39"/>
  <c r="E355" i="39" s="1"/>
  <c r="H354" i="39"/>
  <c r="D354" i="39"/>
  <c r="C353" i="39"/>
  <c r="H353" i="39" s="1"/>
  <c r="H352" i="39"/>
  <c r="D352" i="39"/>
  <c r="E352" i="39" s="1"/>
  <c r="H351" i="39"/>
  <c r="D351" i="39"/>
  <c r="E351" i="39" s="1"/>
  <c r="H350" i="39"/>
  <c r="D350" i="39"/>
  <c r="E350" i="39" s="1"/>
  <c r="H349" i="39"/>
  <c r="D349" i="39"/>
  <c r="C348" i="39"/>
  <c r="H348" i="39" s="1"/>
  <c r="H347" i="39"/>
  <c r="D347" i="39"/>
  <c r="E347" i="39" s="1"/>
  <c r="H346" i="39"/>
  <c r="D346" i="39"/>
  <c r="E346" i="39" s="1"/>
  <c r="H345" i="39"/>
  <c r="D345" i="39"/>
  <c r="C344" i="39"/>
  <c r="H344" i="39" s="1"/>
  <c r="H343" i="39"/>
  <c r="D343" i="39"/>
  <c r="H342" i="39"/>
  <c r="D342" i="39"/>
  <c r="E342" i="39" s="1"/>
  <c r="H341" i="39"/>
  <c r="D341" i="39"/>
  <c r="E341" i="39" s="1"/>
  <c r="H338" i="39"/>
  <c r="E338" i="39"/>
  <c r="D338" i="39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D333" i="39"/>
  <c r="E333" i="39" s="1"/>
  <c r="H332" i="39"/>
  <c r="D332" i="39"/>
  <c r="C331" i="39"/>
  <c r="H331" i="39" s="1"/>
  <c r="H330" i="39"/>
  <c r="D330" i="39"/>
  <c r="H329" i="39"/>
  <c r="D329" i="39"/>
  <c r="E329" i="39" s="1"/>
  <c r="C328" i="39"/>
  <c r="H328" i="39" s="1"/>
  <c r="H327" i="39"/>
  <c r="D327" i="39"/>
  <c r="E327" i="39" s="1"/>
  <c r="H326" i="39"/>
  <c r="D326" i="39"/>
  <c r="C325" i="39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D320" i="39"/>
  <c r="E320" i="39" s="1"/>
  <c r="H319" i="39"/>
  <c r="D319" i="39"/>
  <c r="E319" i="39" s="1"/>
  <c r="H318" i="39"/>
  <c r="D318" i="39"/>
  <c r="E318" i="39" s="1"/>
  <c r="H317" i="39"/>
  <c r="D317" i="39"/>
  <c r="H316" i="39"/>
  <c r="D316" i="39"/>
  <c r="E316" i="39" s="1"/>
  <c r="C315" i="39"/>
  <c r="H315" i="39" s="1"/>
  <c r="H313" i="39"/>
  <c r="D313" i="39"/>
  <c r="E313" i="39" s="1"/>
  <c r="H312" i="39"/>
  <c r="D312" i="39"/>
  <c r="E312" i="39" s="1"/>
  <c r="H311" i="39"/>
  <c r="D311" i="39"/>
  <c r="E311" i="39" s="1"/>
  <c r="H310" i="39"/>
  <c r="D310" i="39"/>
  <c r="E310" i="39" s="1"/>
  <c r="H309" i="39"/>
  <c r="D309" i="39"/>
  <c r="E309" i="39" s="1"/>
  <c r="C308" i="39"/>
  <c r="H308" i="39" s="1"/>
  <c r="H307" i="39"/>
  <c r="D307" i="39"/>
  <c r="E307" i="39" s="1"/>
  <c r="H306" i="39"/>
  <c r="D306" i="39"/>
  <c r="C305" i="39"/>
  <c r="H305" i="39" s="1"/>
  <c r="H304" i="39"/>
  <c r="D304" i="39"/>
  <c r="E304" i="39" s="1"/>
  <c r="H303" i="39"/>
  <c r="D303" i="39"/>
  <c r="E303" i="39" s="1"/>
  <c r="C302" i="39"/>
  <c r="H302" i="39" s="1"/>
  <c r="H301" i="39"/>
  <c r="D301" i="39"/>
  <c r="E301" i="39" s="1"/>
  <c r="H300" i="39"/>
  <c r="D300" i="39"/>
  <c r="H299" i="39"/>
  <c r="D299" i="39"/>
  <c r="E299" i="39" s="1"/>
  <c r="C298" i="39"/>
  <c r="H298" i="39" s="1"/>
  <c r="H297" i="39"/>
  <c r="D297" i="39"/>
  <c r="D296" i="39" s="1"/>
  <c r="H296" i="39"/>
  <c r="H295" i="39"/>
  <c r="D295" i="39"/>
  <c r="E295" i="39" s="1"/>
  <c r="H294" i="39"/>
  <c r="D294" i="39"/>
  <c r="E294" i="39" s="1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C289" i="39"/>
  <c r="H289" i="39" s="1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E278" i="39"/>
  <c r="D278" i="39"/>
  <c r="H277" i="39"/>
  <c r="D277" i="39"/>
  <c r="E277" i="39" s="1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D268" i="39"/>
  <c r="E268" i="39" s="1"/>
  <c r="H267" i="39"/>
  <c r="D267" i="39"/>
  <c r="H266" i="39"/>
  <c r="D266" i="39"/>
  <c r="E266" i="39" s="1"/>
  <c r="H265" i="39"/>
  <c r="H264" i="39"/>
  <c r="D264" i="39"/>
  <c r="E264" i="39" s="1"/>
  <c r="H262" i="39"/>
  <c r="D262" i="39"/>
  <c r="E262" i="39" s="1"/>
  <c r="H261" i="39"/>
  <c r="D261" i="39"/>
  <c r="E261" i="39" s="1"/>
  <c r="C260" i="39"/>
  <c r="H260" i="39" s="1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E245" i="39"/>
  <c r="D245" i="39"/>
  <c r="C244" i="39"/>
  <c r="C243" i="39" s="1"/>
  <c r="D242" i="39"/>
  <c r="E242" i="39" s="1"/>
  <c r="D241" i="39"/>
  <c r="D240" i="39"/>
  <c r="E240" i="39" s="1"/>
  <c r="C239" i="39"/>
  <c r="C238" i="39" s="1"/>
  <c r="D237" i="39"/>
  <c r="D236" i="39" s="1"/>
  <c r="D235" i="39" s="1"/>
  <c r="C236" i="39"/>
  <c r="C235" i="39" s="1"/>
  <c r="E234" i="39"/>
  <c r="E233" i="39" s="1"/>
  <c r="D234" i="39"/>
  <c r="D233" i="39" s="1"/>
  <c r="C233" i="39"/>
  <c r="D232" i="39"/>
  <c r="E232" i="39" s="1"/>
  <c r="D231" i="39"/>
  <c r="E231" i="39" s="1"/>
  <c r="D230" i="39"/>
  <c r="C229" i="39"/>
  <c r="D227" i="39"/>
  <c r="E227" i="39" s="1"/>
  <c r="D226" i="39"/>
  <c r="D225" i="39"/>
  <c r="E225" i="39" s="1"/>
  <c r="D224" i="39"/>
  <c r="E224" i="39" s="1"/>
  <c r="C223" i="39"/>
  <c r="C222" i="39" s="1"/>
  <c r="D221" i="39"/>
  <c r="D220" i="39" s="1"/>
  <c r="C220" i="39"/>
  <c r="D219" i="39"/>
  <c r="E219" i="39" s="1"/>
  <c r="D218" i="39"/>
  <c r="D217" i="39"/>
  <c r="E217" i="39" s="1"/>
  <c r="C216" i="39"/>
  <c r="D214" i="39"/>
  <c r="D213" i="39" s="1"/>
  <c r="C213" i="39"/>
  <c r="E212" i="39"/>
  <c r="E211" i="39" s="1"/>
  <c r="D212" i="39"/>
  <c r="D211" i="39"/>
  <c r="C211" i="39"/>
  <c r="D210" i="39"/>
  <c r="E210" i="39" s="1"/>
  <c r="D209" i="39"/>
  <c r="E209" i="39" s="1"/>
  <c r="D208" i="39"/>
  <c r="C207" i="39"/>
  <c r="D206" i="39"/>
  <c r="E206" i="39" s="1"/>
  <c r="D205" i="39"/>
  <c r="E205" i="39" s="1"/>
  <c r="C204" i="39"/>
  <c r="D202" i="39"/>
  <c r="D201" i="39" s="1"/>
  <c r="D200" i="39" s="1"/>
  <c r="C201" i="39"/>
  <c r="C200" i="39" s="1"/>
  <c r="D199" i="39"/>
  <c r="E199" i="39" s="1"/>
  <c r="E198" i="39" s="1"/>
  <c r="E197" i="39" s="1"/>
  <c r="D198" i="39"/>
  <c r="D197" i="39" s="1"/>
  <c r="C198" i="39"/>
  <c r="C197" i="39" s="1"/>
  <c r="D196" i="39"/>
  <c r="D195" i="39" s="1"/>
  <c r="C195" i="39"/>
  <c r="D194" i="39"/>
  <c r="D193" i="39" s="1"/>
  <c r="C193" i="39"/>
  <c r="D192" i="39"/>
  <c r="E192" i="39" s="1"/>
  <c r="D191" i="39"/>
  <c r="E191" i="39" s="1"/>
  <c r="D190" i="39"/>
  <c r="C189" i="39"/>
  <c r="D187" i="39"/>
  <c r="D185" i="39" s="1"/>
  <c r="D184" i="39" s="1"/>
  <c r="D186" i="39"/>
  <c r="E186" i="39" s="1"/>
  <c r="C185" i="39"/>
  <c r="C184" i="39" s="1"/>
  <c r="D183" i="39"/>
  <c r="E183" i="39" s="1"/>
  <c r="E182" i="39" s="1"/>
  <c r="C182" i="39"/>
  <c r="D181" i="39"/>
  <c r="D180" i="39" s="1"/>
  <c r="C180" i="39"/>
  <c r="C179" i="39" s="1"/>
  <c r="H176" i="39"/>
  <c r="D176" i="39"/>
  <c r="E176" i="39" s="1"/>
  <c r="H175" i="39"/>
  <c r="D175" i="39"/>
  <c r="E175" i="39" s="1"/>
  <c r="E174" i="39" s="1"/>
  <c r="C174" i="39"/>
  <c r="H174" i="39" s="1"/>
  <c r="H173" i="39"/>
  <c r="D173" i="39"/>
  <c r="E173" i="39" s="1"/>
  <c r="H172" i="39"/>
  <c r="D172" i="39"/>
  <c r="E172" i="39" s="1"/>
  <c r="C171" i="39"/>
  <c r="H169" i="39"/>
  <c r="D169" i="39"/>
  <c r="H168" i="39"/>
  <c r="D168" i="39"/>
  <c r="E168" i="39" s="1"/>
  <c r="C167" i="39"/>
  <c r="H167" i="39" s="1"/>
  <c r="H166" i="39"/>
  <c r="D166" i="39"/>
  <c r="E166" i="39" s="1"/>
  <c r="H165" i="39"/>
  <c r="D165" i="39"/>
  <c r="E165" i="39" s="1"/>
  <c r="C164" i="39"/>
  <c r="H164" i="39" s="1"/>
  <c r="H162" i="39"/>
  <c r="D162" i="39"/>
  <c r="E162" i="39" s="1"/>
  <c r="H161" i="39"/>
  <c r="D161" i="39"/>
  <c r="E161" i="39" s="1"/>
  <c r="E160" i="39" s="1"/>
  <c r="C160" i="39"/>
  <c r="H160" i="39" s="1"/>
  <c r="H159" i="39"/>
  <c r="D159" i="39"/>
  <c r="E159" i="39" s="1"/>
  <c r="H158" i="39"/>
  <c r="E158" i="39"/>
  <c r="D158" i="39"/>
  <c r="C157" i="39"/>
  <c r="H157" i="39" s="1"/>
  <c r="H156" i="39"/>
  <c r="D156" i="39"/>
  <c r="E156" i="39" s="1"/>
  <c r="H155" i="39"/>
  <c r="D155" i="39"/>
  <c r="E155" i="39" s="1"/>
  <c r="C154" i="39"/>
  <c r="H151" i="39"/>
  <c r="D151" i="39"/>
  <c r="E151" i="39" s="1"/>
  <c r="H150" i="39"/>
  <c r="D150" i="39"/>
  <c r="E150" i="39" s="1"/>
  <c r="E149" i="39" s="1"/>
  <c r="H149" i="39"/>
  <c r="C149" i="39"/>
  <c r="H148" i="39"/>
  <c r="D148" i="39"/>
  <c r="E148" i="39" s="1"/>
  <c r="H147" i="39"/>
  <c r="D147" i="39"/>
  <c r="C146" i="39"/>
  <c r="H146" i="39" s="1"/>
  <c r="H145" i="39"/>
  <c r="D145" i="39"/>
  <c r="E145" i="39" s="1"/>
  <c r="H144" i="39"/>
  <c r="D144" i="39"/>
  <c r="E144" i="39" s="1"/>
  <c r="C143" i="39"/>
  <c r="H143" i="39" s="1"/>
  <c r="H142" i="39"/>
  <c r="D142" i="39"/>
  <c r="E142" i="39" s="1"/>
  <c r="H141" i="39"/>
  <c r="E141" i="39"/>
  <c r="D141" i="39"/>
  <c r="C140" i="39"/>
  <c r="H140" i="39" s="1"/>
  <c r="H139" i="39"/>
  <c r="D139" i="39"/>
  <c r="E139" i="39" s="1"/>
  <c r="H138" i="39"/>
  <c r="D138" i="39"/>
  <c r="H137" i="39"/>
  <c r="D137" i="39"/>
  <c r="E137" i="39" s="1"/>
  <c r="C136" i="39"/>
  <c r="H136" i="39" s="1"/>
  <c r="H134" i="39"/>
  <c r="D134" i="39"/>
  <c r="E134" i="39" s="1"/>
  <c r="H133" i="39"/>
  <c r="E133" i="39"/>
  <c r="D133" i="39"/>
  <c r="C132" i="39"/>
  <c r="H132" i="39" s="1"/>
  <c r="H131" i="39"/>
  <c r="D131" i="39"/>
  <c r="E131" i="39" s="1"/>
  <c r="H130" i="39"/>
  <c r="D130" i="39"/>
  <c r="E130" i="39" s="1"/>
  <c r="C129" i="39"/>
  <c r="H129" i="39" s="1"/>
  <c r="H128" i="39"/>
  <c r="D128" i="39"/>
  <c r="E128" i="39" s="1"/>
  <c r="H127" i="39"/>
  <c r="D127" i="39"/>
  <c r="E127" i="39" s="1"/>
  <c r="E126" i="39" s="1"/>
  <c r="C126" i="39"/>
  <c r="H126" i="39" s="1"/>
  <c r="H125" i="39"/>
  <c r="D125" i="39"/>
  <c r="E125" i="39" s="1"/>
  <c r="H124" i="39"/>
  <c r="D124" i="39"/>
  <c r="E124" i="39" s="1"/>
  <c r="C123" i="39"/>
  <c r="H123" i="39" s="1"/>
  <c r="H122" i="39"/>
  <c r="D122" i="39"/>
  <c r="E122" i="39" s="1"/>
  <c r="H121" i="39"/>
  <c r="D121" i="39"/>
  <c r="E121" i="39" s="1"/>
  <c r="C120" i="39"/>
  <c r="H120" i="39" s="1"/>
  <c r="H119" i="39"/>
  <c r="D119" i="39"/>
  <c r="E119" i="39" s="1"/>
  <c r="H118" i="39"/>
  <c r="D118" i="39"/>
  <c r="E118" i="39" s="1"/>
  <c r="C117" i="39"/>
  <c r="H113" i="39"/>
  <c r="D113" i="39"/>
  <c r="E113" i="39" s="1"/>
  <c r="H112" i="39"/>
  <c r="D112" i="39"/>
  <c r="E112" i="39" s="1"/>
  <c r="H111" i="39"/>
  <c r="D111" i="39"/>
  <c r="E111" i="39" s="1"/>
  <c r="H110" i="39"/>
  <c r="D110" i="39"/>
  <c r="E110" i="39" s="1"/>
  <c r="H109" i="39"/>
  <c r="D109" i="39"/>
  <c r="E109" i="39" s="1"/>
  <c r="H108" i="39"/>
  <c r="D108" i="39"/>
  <c r="E108" i="39" s="1"/>
  <c r="H107" i="39"/>
  <c r="D107" i="39"/>
  <c r="E107" i="39" s="1"/>
  <c r="H106" i="39"/>
  <c r="E106" i="39"/>
  <c r="D106" i="39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D101" i="39"/>
  <c r="E101" i="39" s="1"/>
  <c r="H100" i="39"/>
  <c r="D100" i="39"/>
  <c r="E100" i="39" s="1"/>
  <c r="H99" i="39"/>
  <c r="D99" i="39"/>
  <c r="E99" i="39" s="1"/>
  <c r="H98" i="39"/>
  <c r="D98" i="39"/>
  <c r="E98" i="39" s="1"/>
  <c r="C97" i="39"/>
  <c r="H97" i="39" s="1"/>
  <c r="J97" i="39" s="1"/>
  <c r="H96" i="39"/>
  <c r="D96" i="39"/>
  <c r="E96" i="39" s="1"/>
  <c r="H95" i="39"/>
  <c r="D95" i="39"/>
  <c r="E95" i="39" s="1"/>
  <c r="H94" i="39"/>
  <c r="D94" i="39"/>
  <c r="E94" i="39" s="1"/>
  <c r="H93" i="39"/>
  <c r="D93" i="39"/>
  <c r="E93" i="39" s="1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D77" i="39"/>
  <c r="E77" i="39" s="1"/>
  <c r="H76" i="39"/>
  <c r="D76" i="39"/>
  <c r="E76" i="39" s="1"/>
  <c r="H75" i="39"/>
  <c r="D75" i="39"/>
  <c r="E75" i="39" s="1"/>
  <c r="H74" i="39"/>
  <c r="D74" i="39"/>
  <c r="E74" i="39" s="1"/>
  <c r="H73" i="39"/>
  <c r="D73" i="39"/>
  <c r="E73" i="39" s="1"/>
  <c r="H72" i="39"/>
  <c r="E72" i="39"/>
  <c r="D72" i="39"/>
  <c r="H71" i="39"/>
  <c r="D71" i="39"/>
  <c r="E71" i="39" s="1"/>
  <c r="H70" i="39"/>
  <c r="D70" i="39"/>
  <c r="E70" i="39" s="1"/>
  <c r="H69" i="39"/>
  <c r="D69" i="39"/>
  <c r="E69" i="39" s="1"/>
  <c r="C68" i="39"/>
  <c r="H68" i="39" s="1"/>
  <c r="J68" i="39" s="1"/>
  <c r="H66" i="39"/>
  <c r="D66" i="39"/>
  <c r="E66" i="39" s="1"/>
  <c r="H65" i="39"/>
  <c r="D65" i="39"/>
  <c r="E65" i="39" s="1"/>
  <c r="H64" i="39"/>
  <c r="D64" i="39"/>
  <c r="E64" i="39" s="1"/>
  <c r="H63" i="39"/>
  <c r="D63" i="39"/>
  <c r="E63" i="39" s="1"/>
  <c r="H62" i="39"/>
  <c r="D62" i="39"/>
  <c r="E62" i="39" s="1"/>
  <c r="C61" i="39"/>
  <c r="H61" i="39" s="1"/>
  <c r="J61" i="39" s="1"/>
  <c r="H60" i="39"/>
  <c r="D60" i="39"/>
  <c r="E60" i="39" s="1"/>
  <c r="H59" i="39"/>
  <c r="D59" i="39"/>
  <c r="E59" i="39" s="1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E46" i="39"/>
  <c r="D46" i="39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C38" i="39"/>
  <c r="H38" i="39" s="1"/>
  <c r="J38" i="39" s="1"/>
  <c r="H37" i="39"/>
  <c r="D37" i="39"/>
  <c r="E37" i="39" s="1"/>
  <c r="H36" i="39"/>
  <c r="D36" i="39"/>
  <c r="E36" i="39" s="1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E23" i="39"/>
  <c r="D23" i="39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D14" i="39"/>
  <c r="E14" i="39" s="1"/>
  <c r="H13" i="39"/>
  <c r="D13" i="39"/>
  <c r="E13" i="39" s="1"/>
  <c r="H12" i="39"/>
  <c r="D12" i="39"/>
  <c r="E12" i="39" s="1"/>
  <c r="C11" i="39"/>
  <c r="H11" i="39" s="1"/>
  <c r="J11" i="39" s="1"/>
  <c r="H10" i="39"/>
  <c r="D10" i="39"/>
  <c r="E10" i="39" s="1"/>
  <c r="H9" i="39"/>
  <c r="D9" i="39"/>
  <c r="E9" i="39" s="1"/>
  <c r="H8" i="39"/>
  <c r="D8" i="39"/>
  <c r="E8" i="39" s="1"/>
  <c r="H7" i="39"/>
  <c r="D7" i="39"/>
  <c r="H6" i="39"/>
  <c r="D6" i="39"/>
  <c r="E6" i="39" s="1"/>
  <c r="H5" i="39"/>
  <c r="D5" i="39"/>
  <c r="E5" i="39" s="1"/>
  <c r="C4" i="39"/>
  <c r="H4" i="39" s="1"/>
  <c r="J4" i="39" s="1"/>
  <c r="D180" i="33" l="1"/>
  <c r="D179" i="33" s="1"/>
  <c r="E181" i="33"/>
  <c r="E180" i="33" s="1"/>
  <c r="E179" i="33" s="1"/>
  <c r="E244" i="33"/>
  <c r="E243" i="33" s="1"/>
  <c r="H97" i="33"/>
  <c r="J97" i="33" s="1"/>
  <c r="D123" i="33"/>
  <c r="D136" i="33"/>
  <c r="D167" i="33"/>
  <c r="C178" i="33"/>
  <c r="D185" i="33"/>
  <c r="D184" i="33" s="1"/>
  <c r="D207" i="33"/>
  <c r="E208" i="33"/>
  <c r="E207" i="33" s="1"/>
  <c r="D244" i="33"/>
  <c r="D243" i="33" s="1"/>
  <c r="D11" i="33"/>
  <c r="E123" i="33"/>
  <c r="E167" i="33"/>
  <c r="D213" i="33"/>
  <c r="D203" i="33" s="1"/>
  <c r="E214" i="33"/>
  <c r="E213" i="33" s="1"/>
  <c r="E144" i="33"/>
  <c r="D160" i="33"/>
  <c r="C163" i="33"/>
  <c r="H163" i="33" s="1"/>
  <c r="J163" i="33" s="1"/>
  <c r="H164" i="33"/>
  <c r="E261" i="33"/>
  <c r="E429" i="33"/>
  <c r="E599" i="33"/>
  <c r="E761" i="33"/>
  <c r="E760" i="33" s="1"/>
  <c r="D395" i="33"/>
  <c r="D450" i="33"/>
  <c r="D494" i="33"/>
  <c r="E505" i="33"/>
  <c r="D529" i="33"/>
  <c r="H544" i="33"/>
  <c r="E582" i="33"/>
  <c r="E581" i="33" s="1"/>
  <c r="E662" i="33"/>
  <c r="E661" i="33" s="1"/>
  <c r="E678" i="33"/>
  <c r="E676" i="33" s="1"/>
  <c r="E723" i="33"/>
  <c r="E722" i="33" s="1"/>
  <c r="E728" i="33"/>
  <c r="E727" i="33" s="1"/>
  <c r="E752" i="33"/>
  <c r="E751" i="33" s="1"/>
  <c r="E750" i="33" s="1"/>
  <c r="E143" i="33"/>
  <c r="D189" i="33"/>
  <c r="D188" i="33" s="1"/>
  <c r="C484" i="33"/>
  <c r="H484" i="33" s="1"/>
  <c r="C528" i="33"/>
  <c r="H528" i="33" s="1"/>
  <c r="E547" i="33"/>
  <c r="E445" i="33"/>
  <c r="E531" i="33"/>
  <c r="E528" i="33" s="1"/>
  <c r="E665" i="33"/>
  <c r="D468" i="33"/>
  <c r="D599" i="33"/>
  <c r="D325" i="33"/>
  <c r="E327" i="33"/>
  <c r="C3" i="33"/>
  <c r="E8" i="33"/>
  <c r="E4" i="33" s="1"/>
  <c r="E14" i="33"/>
  <c r="E11" i="33" s="1"/>
  <c r="D97" i="33"/>
  <c r="E101" i="33"/>
  <c r="E97" i="33" s="1"/>
  <c r="E133" i="33"/>
  <c r="E132" i="33" s="1"/>
  <c r="D132" i="33"/>
  <c r="E147" i="33"/>
  <c r="E146" i="33" s="1"/>
  <c r="D146" i="33"/>
  <c r="E175" i="33"/>
  <c r="E174" i="33" s="1"/>
  <c r="E170" i="33" s="1"/>
  <c r="D174" i="33"/>
  <c r="D170" i="33" s="1"/>
  <c r="E185" i="33"/>
  <c r="E184" i="33" s="1"/>
  <c r="E202" i="33"/>
  <c r="E201" i="33" s="1"/>
  <c r="E200" i="33" s="1"/>
  <c r="D201" i="33"/>
  <c r="D200" i="33" s="1"/>
  <c r="E203" i="33"/>
  <c r="E230" i="33"/>
  <c r="D229" i="33"/>
  <c r="D228" i="33" s="1"/>
  <c r="H178" i="33"/>
  <c r="J178" i="33" s="1"/>
  <c r="C177" i="33"/>
  <c r="H177" i="33" s="1"/>
  <c r="J177" i="33" s="1"/>
  <c r="E38" i="33"/>
  <c r="E63" i="33"/>
  <c r="E61" i="33" s="1"/>
  <c r="D61" i="33"/>
  <c r="H120" i="33"/>
  <c r="C116" i="33"/>
  <c r="E127" i="33"/>
  <c r="E126" i="33" s="1"/>
  <c r="D126" i="33"/>
  <c r="E136" i="33"/>
  <c r="E141" i="33"/>
  <c r="E140" i="33" s="1"/>
  <c r="D140" i="33"/>
  <c r="D135" i="33" s="1"/>
  <c r="E164" i="33"/>
  <c r="E163" i="33" s="1"/>
  <c r="E216" i="33"/>
  <c r="E158" i="33"/>
  <c r="E157" i="33" s="1"/>
  <c r="E153" i="33" s="1"/>
  <c r="E152" i="33" s="1"/>
  <c r="D157" i="33"/>
  <c r="H174" i="33"/>
  <c r="C170" i="33"/>
  <c r="H170" i="33" s="1"/>
  <c r="J170" i="33" s="1"/>
  <c r="E68" i="33"/>
  <c r="E121" i="33"/>
  <c r="E120" i="33" s="1"/>
  <c r="E116" i="33" s="1"/>
  <c r="D120" i="33"/>
  <c r="D116" i="33" s="1"/>
  <c r="D115" i="33" s="1"/>
  <c r="D153" i="33"/>
  <c r="H157" i="33"/>
  <c r="C153" i="33"/>
  <c r="E251" i="33"/>
  <c r="E250" i="33" s="1"/>
  <c r="D250" i="33"/>
  <c r="H348" i="33"/>
  <c r="C340" i="33"/>
  <c r="E354" i="33"/>
  <c r="E353" i="33" s="1"/>
  <c r="D353" i="33"/>
  <c r="D357" i="33"/>
  <c r="E359" i="33"/>
  <c r="D362" i="33"/>
  <c r="E364" i="33"/>
  <c r="E389" i="33"/>
  <c r="E388" i="33" s="1"/>
  <c r="D388" i="33"/>
  <c r="D392" i="33"/>
  <c r="E394" i="33"/>
  <c r="E457" i="33"/>
  <c r="D455" i="33"/>
  <c r="E223" i="33"/>
  <c r="E222" i="33" s="1"/>
  <c r="E229" i="33"/>
  <c r="E228" i="33" s="1"/>
  <c r="D289" i="33"/>
  <c r="E291" i="33"/>
  <c r="E349" i="33"/>
  <c r="E348" i="33" s="1"/>
  <c r="D348" i="33"/>
  <c r="E379" i="33"/>
  <c r="E378" i="33" s="1"/>
  <c r="D378" i="33"/>
  <c r="D382" i="33"/>
  <c r="E384" i="33"/>
  <c r="E424" i="33"/>
  <c r="D422" i="33"/>
  <c r="D486" i="33"/>
  <c r="E488" i="33"/>
  <c r="D491" i="33"/>
  <c r="E493" i="33"/>
  <c r="E628" i="33"/>
  <c r="D38" i="33"/>
  <c r="D3" i="33" s="1"/>
  <c r="D68" i="33"/>
  <c r="C135" i="33"/>
  <c r="H135" i="33" s="1"/>
  <c r="J135" i="33" s="1"/>
  <c r="D164" i="33"/>
  <c r="D163" i="33" s="1"/>
  <c r="E190" i="33"/>
  <c r="E189" i="33" s="1"/>
  <c r="E188" i="33" s="1"/>
  <c r="D198" i="33"/>
  <c r="D197" i="33" s="1"/>
  <c r="D220" i="33"/>
  <c r="D215" i="33" s="1"/>
  <c r="E260" i="33"/>
  <c r="E305" i="33"/>
  <c r="E315" i="33"/>
  <c r="E325" i="33"/>
  <c r="E328" i="33"/>
  <c r="E357" i="33"/>
  <c r="E362" i="33"/>
  <c r="E374" i="33"/>
  <c r="E373" i="33" s="1"/>
  <c r="D373" i="33"/>
  <c r="E392" i="33"/>
  <c r="E395" i="33"/>
  <c r="E400" i="33"/>
  <c r="E399" i="33" s="1"/>
  <c r="D399" i="33"/>
  <c r="E215" i="33"/>
  <c r="D223" i="33"/>
  <c r="D222" i="33" s="1"/>
  <c r="E289" i="33"/>
  <c r="D298" i="33"/>
  <c r="E300" i="33"/>
  <c r="E298" i="33" s="1"/>
  <c r="E309" i="33"/>
  <c r="E308" i="33" s="1"/>
  <c r="D308" i="33"/>
  <c r="E332" i="33"/>
  <c r="E331" i="33" s="1"/>
  <c r="D331" i="33"/>
  <c r="E369" i="33"/>
  <c r="E368" i="33" s="1"/>
  <c r="D368" i="33"/>
  <c r="E382" i="33"/>
  <c r="E539" i="33"/>
  <c r="E538" i="33" s="1"/>
  <c r="D538" i="33"/>
  <c r="D638" i="33"/>
  <c r="E641" i="33"/>
  <c r="E638" i="33" s="1"/>
  <c r="C263" i="33"/>
  <c r="D404" i="33"/>
  <c r="D429" i="33"/>
  <c r="D445" i="33"/>
  <c r="E450" i="33"/>
  <c r="H459" i="33"/>
  <c r="C444" i="33"/>
  <c r="H444" i="33" s="1"/>
  <c r="H513" i="33"/>
  <c r="C509" i="33"/>
  <c r="H509" i="33" s="1"/>
  <c r="E671" i="33"/>
  <c r="E680" i="33"/>
  <c r="E679" i="33" s="1"/>
  <c r="D679" i="33"/>
  <c r="E687" i="33"/>
  <c r="D700" i="33"/>
  <c r="E701" i="33"/>
  <c r="E700" i="33" s="1"/>
  <c r="E417" i="33"/>
  <c r="E416" i="33" s="1"/>
  <c r="D416" i="33"/>
  <c r="E422" i="33"/>
  <c r="E455" i="33"/>
  <c r="E463" i="33"/>
  <c r="E486" i="33"/>
  <c r="E491" i="33"/>
  <c r="E494" i="33"/>
  <c r="E514" i="33"/>
  <c r="E513" i="33" s="1"/>
  <c r="E509" i="33" s="1"/>
  <c r="D513" i="33"/>
  <c r="D509" i="33" s="1"/>
  <c r="D562" i="33"/>
  <c r="E563" i="33"/>
  <c r="E562" i="33" s="1"/>
  <c r="E610" i="33"/>
  <c r="E613" i="33"/>
  <c r="D610" i="33"/>
  <c r="H646" i="33"/>
  <c r="C645" i="33"/>
  <c r="H645" i="33" s="1"/>
  <c r="J645" i="33" s="1"/>
  <c r="D653" i="33"/>
  <c r="E655" i="33"/>
  <c r="E653" i="33" s="1"/>
  <c r="D302" i="33"/>
  <c r="D340" i="33"/>
  <c r="E460" i="33"/>
  <c r="E459" i="33" s="1"/>
  <c r="D459" i="33"/>
  <c r="D463" i="33"/>
  <c r="E468" i="33"/>
  <c r="E478" i="33"/>
  <c r="E477" i="33" s="1"/>
  <c r="D477" i="33"/>
  <c r="D497" i="33"/>
  <c r="E499" i="33"/>
  <c r="E497" i="33" s="1"/>
  <c r="E504" i="33"/>
  <c r="E523" i="33"/>
  <c r="E522" i="33" s="1"/>
  <c r="D522" i="33"/>
  <c r="E646" i="33"/>
  <c r="D671" i="33"/>
  <c r="D687" i="33"/>
  <c r="C483" i="33"/>
  <c r="H483" i="33" s="1"/>
  <c r="J483" i="33" s="1"/>
  <c r="H531" i="33"/>
  <c r="C551" i="33"/>
  <c r="D569" i="33"/>
  <c r="E571" i="33"/>
  <c r="E569" i="33" s="1"/>
  <c r="E604" i="33"/>
  <c r="E603" i="33" s="1"/>
  <c r="D603" i="33"/>
  <c r="D616" i="33"/>
  <c r="E618" i="33"/>
  <c r="E616" i="33" s="1"/>
  <c r="E642" i="33"/>
  <c r="D646" i="33"/>
  <c r="E695" i="33"/>
  <c r="E694" i="33" s="1"/>
  <c r="D694" i="33"/>
  <c r="D718" i="33"/>
  <c r="D717" i="33" s="1"/>
  <c r="D716" i="33" s="1"/>
  <c r="E721" i="33"/>
  <c r="E718" i="33" s="1"/>
  <c r="E717" i="33" s="1"/>
  <c r="E716" i="33" s="1"/>
  <c r="C726" i="33"/>
  <c r="D731" i="33"/>
  <c r="D730" i="33" s="1"/>
  <c r="E732" i="33"/>
  <c r="E731" i="33" s="1"/>
  <c r="E730" i="33" s="1"/>
  <c r="D734" i="33"/>
  <c r="D733" i="33" s="1"/>
  <c r="E735" i="33"/>
  <c r="E734" i="33" s="1"/>
  <c r="E733" i="33" s="1"/>
  <c r="H562" i="33"/>
  <c r="C561" i="33"/>
  <c r="E588" i="33"/>
  <c r="E587" i="33" s="1"/>
  <c r="D587" i="33"/>
  <c r="E593" i="33"/>
  <c r="E592" i="33" s="1"/>
  <c r="D592" i="33"/>
  <c r="D683" i="33"/>
  <c r="E685" i="33"/>
  <c r="E683" i="33" s="1"/>
  <c r="E768" i="33"/>
  <c r="E767" i="33" s="1"/>
  <c r="D474" i="33"/>
  <c r="D531" i="33"/>
  <c r="D528" i="33" s="1"/>
  <c r="D552" i="33"/>
  <c r="D551" i="33" s="1"/>
  <c r="D550" i="33" s="1"/>
  <c r="D628" i="33"/>
  <c r="D741" i="33"/>
  <c r="E742" i="33"/>
  <c r="E741" i="33" s="1"/>
  <c r="D744" i="33"/>
  <c r="D743" i="33" s="1"/>
  <c r="D726" i="33" s="1"/>
  <c r="D725" i="33" s="1"/>
  <c r="E745" i="33"/>
  <c r="E744" i="33" s="1"/>
  <c r="E743" i="33" s="1"/>
  <c r="D772" i="33"/>
  <c r="D771" i="33" s="1"/>
  <c r="E773" i="33"/>
  <c r="E772" i="33" s="1"/>
  <c r="E771" i="33" s="1"/>
  <c r="C717" i="33"/>
  <c r="E260" i="39"/>
  <c r="D289" i="39"/>
  <c r="E742" i="39"/>
  <c r="E741" i="39" s="1"/>
  <c r="D182" i="39"/>
  <c r="D179" i="39" s="1"/>
  <c r="E679" i="39"/>
  <c r="E120" i="39"/>
  <c r="C116" i="39"/>
  <c r="H116" i="39" s="1"/>
  <c r="J116" i="39" s="1"/>
  <c r="D132" i="39"/>
  <c r="C170" i="39"/>
  <c r="H170" i="39" s="1"/>
  <c r="J170" i="39" s="1"/>
  <c r="E196" i="39"/>
  <c r="E195" i="39" s="1"/>
  <c r="C228" i="39"/>
  <c r="D474" i="39"/>
  <c r="E497" i="39"/>
  <c r="E132" i="39"/>
  <c r="D146" i="39"/>
  <c r="D229" i="39"/>
  <c r="D228" i="39" s="1"/>
  <c r="E642" i="39"/>
  <c r="D120" i="39"/>
  <c r="D174" i="39"/>
  <c r="E396" i="39"/>
  <c r="E395" i="39" s="1"/>
  <c r="D497" i="39"/>
  <c r="D642" i="39"/>
  <c r="H117" i="39"/>
  <c r="D140" i="39"/>
  <c r="D157" i="39"/>
  <c r="E164" i="39"/>
  <c r="H171" i="39"/>
  <c r="E230" i="39"/>
  <c r="E290" i="39"/>
  <c r="E289" i="39" s="1"/>
  <c r="D344" i="39"/>
  <c r="D416" i="39"/>
  <c r="D491" i="39"/>
  <c r="D722" i="39"/>
  <c r="C743" i="39"/>
  <c r="C203" i="39"/>
  <c r="E157" i="39"/>
  <c r="E171" i="39"/>
  <c r="E170" i="39" s="1"/>
  <c r="E214" i="39"/>
  <c r="E213" i="39" s="1"/>
  <c r="E237" i="39"/>
  <c r="E236" i="39" s="1"/>
  <c r="E235" i="39" s="1"/>
  <c r="E302" i="39"/>
  <c r="E345" i="39"/>
  <c r="E344" i="39" s="1"/>
  <c r="E417" i="39"/>
  <c r="E416" i="39" s="1"/>
  <c r="E492" i="39"/>
  <c r="E491" i="39" s="1"/>
  <c r="D577" i="39"/>
  <c r="D679" i="39"/>
  <c r="E723" i="39"/>
  <c r="E722" i="39" s="1"/>
  <c r="D734" i="39"/>
  <c r="D765" i="39"/>
  <c r="E768" i="39"/>
  <c r="E767" i="39" s="1"/>
  <c r="D126" i="39"/>
  <c r="C153" i="39"/>
  <c r="H153" i="39" s="1"/>
  <c r="J153" i="39" s="1"/>
  <c r="E241" i="39"/>
  <c r="E239" i="39" s="1"/>
  <c r="E238" i="39" s="1"/>
  <c r="D239" i="39"/>
  <c r="D238" i="39" s="1"/>
  <c r="C528" i="39"/>
  <c r="H528" i="39" s="1"/>
  <c r="D731" i="39"/>
  <c r="D730" i="39" s="1"/>
  <c r="E732" i="39"/>
  <c r="E731" i="39" s="1"/>
  <c r="E730" i="39" s="1"/>
  <c r="E129" i="39"/>
  <c r="E147" i="39"/>
  <c r="E146" i="39" s="1"/>
  <c r="D167" i="39"/>
  <c r="E202" i="39"/>
  <c r="E201" i="39" s="1"/>
  <c r="E200" i="39" s="1"/>
  <c r="C215" i="39"/>
  <c r="E308" i="39"/>
  <c r="E531" i="39"/>
  <c r="D665" i="39"/>
  <c r="E666" i="39"/>
  <c r="E665" i="39" s="1"/>
  <c r="E218" i="39"/>
  <c r="E216" i="39" s="1"/>
  <c r="D216" i="39"/>
  <c r="D215" i="39" s="1"/>
  <c r="D244" i="39"/>
  <c r="D243" i="39" s="1"/>
  <c r="D459" i="39"/>
  <c r="E460" i="39"/>
  <c r="E459" i="39" s="1"/>
  <c r="C509" i="39"/>
  <c r="H509" i="39" s="1"/>
  <c r="H513" i="39"/>
  <c r="D592" i="39"/>
  <c r="E593" i="39"/>
  <c r="E592" i="39" s="1"/>
  <c r="C717" i="39"/>
  <c r="H717" i="39" s="1"/>
  <c r="J717" i="39" s="1"/>
  <c r="E728" i="39"/>
  <c r="E727" i="39" s="1"/>
  <c r="D727" i="39"/>
  <c r="D61" i="39"/>
  <c r="D302" i="39"/>
  <c r="D552" i="39"/>
  <c r="E553" i="39"/>
  <c r="E552" i="39" s="1"/>
  <c r="D587" i="39"/>
  <c r="E588" i="39"/>
  <c r="E587" i="39" s="1"/>
  <c r="D744" i="39"/>
  <c r="E745" i="39"/>
  <c r="E744" i="39" s="1"/>
  <c r="E772" i="39"/>
  <c r="E771" i="39" s="1"/>
  <c r="E330" i="39"/>
  <c r="E328" i="39" s="1"/>
  <c r="D328" i="39"/>
  <c r="D547" i="39"/>
  <c r="E548" i="39"/>
  <c r="E547" i="39" s="1"/>
  <c r="E140" i="39"/>
  <c r="D207" i="39"/>
  <c r="E244" i="39"/>
  <c r="E243" i="39" s="1"/>
  <c r="D412" i="39"/>
  <c r="E414" i="39"/>
  <c r="E412" i="39" s="1"/>
  <c r="C188" i="39"/>
  <c r="E204" i="39"/>
  <c r="D223" i="39"/>
  <c r="D222" i="39" s="1"/>
  <c r="E229" i="39"/>
  <c r="E228" i="39" s="1"/>
  <c r="D768" i="39"/>
  <c r="D767" i="39" s="1"/>
  <c r="D189" i="39"/>
  <c r="D188" i="39" s="1"/>
  <c r="D250" i="39"/>
  <c r="E474" i="39"/>
  <c r="D739" i="39"/>
  <c r="D777" i="39"/>
  <c r="D733" i="39"/>
  <c r="D772" i="39"/>
  <c r="D771" i="39" s="1"/>
  <c r="H154" i="39"/>
  <c r="C135" i="39"/>
  <c r="H135" i="39" s="1"/>
  <c r="J135" i="39" s="1"/>
  <c r="D136" i="39"/>
  <c r="E117" i="39"/>
  <c r="E97" i="39"/>
  <c r="C67" i="39"/>
  <c r="H67" i="39" s="1"/>
  <c r="J67" i="39" s="1"/>
  <c r="E61" i="39"/>
  <c r="E38" i="39"/>
  <c r="D4" i="39"/>
  <c r="E11" i="39"/>
  <c r="E143" i="39"/>
  <c r="E68" i="39"/>
  <c r="E123" i="39"/>
  <c r="E154" i="39"/>
  <c r="D204" i="39"/>
  <c r="D203" i="39" s="1"/>
  <c r="D298" i="39"/>
  <c r="E300" i="39"/>
  <c r="E298" i="39" s="1"/>
  <c r="E349" i="39"/>
  <c r="E348" i="39" s="1"/>
  <c r="D348" i="39"/>
  <c r="D382" i="39"/>
  <c r="E384" i="39"/>
  <c r="E382" i="39" s="1"/>
  <c r="E400" i="39"/>
  <c r="E399" i="39" s="1"/>
  <c r="D399" i="39"/>
  <c r="E469" i="39"/>
  <c r="E468" i="39" s="1"/>
  <c r="D468" i="39"/>
  <c r="D486" i="39"/>
  <c r="E489" i="39"/>
  <c r="E486" i="39" s="1"/>
  <c r="E545" i="39"/>
  <c r="E544" i="39" s="1"/>
  <c r="D544" i="39"/>
  <c r="D538" i="39" s="1"/>
  <c r="E607" i="39"/>
  <c r="E603" i="39" s="1"/>
  <c r="D603" i="39"/>
  <c r="D756" i="39"/>
  <c r="D755" i="39" s="1"/>
  <c r="E757" i="39"/>
  <c r="E756" i="39" s="1"/>
  <c r="E755" i="39" s="1"/>
  <c r="D38" i="39"/>
  <c r="D68" i="39"/>
  <c r="D164" i="39"/>
  <c r="E187" i="39"/>
  <c r="E185" i="39" s="1"/>
  <c r="E184" i="39" s="1"/>
  <c r="E190" i="39"/>
  <c r="E189" i="39" s="1"/>
  <c r="E221" i="39"/>
  <c r="E220" i="39" s="1"/>
  <c r="E226" i="39"/>
  <c r="E223" i="39" s="1"/>
  <c r="E222" i="39" s="1"/>
  <c r="E251" i="39"/>
  <c r="E250" i="39" s="1"/>
  <c r="E297" i="39"/>
  <c r="E296" i="39" s="1"/>
  <c r="D308" i="39"/>
  <c r="E374" i="39"/>
  <c r="E373" i="39" s="1"/>
  <c r="D373" i="39"/>
  <c r="D450" i="39"/>
  <c r="E453" i="39"/>
  <c r="E450" i="39" s="1"/>
  <c r="E505" i="39"/>
  <c r="E504" i="39" s="1"/>
  <c r="D504" i="39"/>
  <c r="E510" i="39"/>
  <c r="D599" i="39"/>
  <c r="E602" i="39"/>
  <c r="E599" i="39" s="1"/>
  <c r="E654" i="39"/>
  <c r="E653" i="39" s="1"/>
  <c r="D653" i="39"/>
  <c r="E684" i="39"/>
  <c r="E683" i="39" s="1"/>
  <c r="D683" i="39"/>
  <c r="D687" i="39"/>
  <c r="E689" i="39"/>
  <c r="E687" i="39" s="1"/>
  <c r="D746" i="39"/>
  <c r="E747" i="39"/>
  <c r="E746" i="39" s="1"/>
  <c r="E754" i="39"/>
  <c r="E326" i="39"/>
  <c r="E325" i="39" s="1"/>
  <c r="D325" i="39"/>
  <c r="E379" i="39"/>
  <c r="E378" i="39" s="1"/>
  <c r="D378" i="39"/>
  <c r="E464" i="39"/>
  <c r="E463" i="39" s="1"/>
  <c r="D463" i="39"/>
  <c r="E540" i="39"/>
  <c r="E538" i="39" s="1"/>
  <c r="D610" i="39"/>
  <c r="E612" i="39"/>
  <c r="E610" i="39" s="1"/>
  <c r="E7" i="39"/>
  <c r="E4" i="39" s="1"/>
  <c r="D11" i="39"/>
  <c r="D97" i="39"/>
  <c r="D117" i="39"/>
  <c r="D123" i="39"/>
  <c r="D129" i="39"/>
  <c r="E138" i="39"/>
  <c r="E136" i="39" s="1"/>
  <c r="D143" i="39"/>
  <c r="D149" i="39"/>
  <c r="D154" i="39"/>
  <c r="D160" i="39"/>
  <c r="E169" i="39"/>
  <c r="E167" i="39" s="1"/>
  <c r="E163" i="39" s="1"/>
  <c r="D171" i="39"/>
  <c r="D170" i="39" s="1"/>
  <c r="E181" i="39"/>
  <c r="E180" i="39" s="1"/>
  <c r="E179" i="39" s="1"/>
  <c r="E194" i="39"/>
  <c r="E193" i="39" s="1"/>
  <c r="E208" i="39"/>
  <c r="E207" i="39" s="1"/>
  <c r="D260" i="39"/>
  <c r="E267" i="39"/>
  <c r="E332" i="39"/>
  <c r="E331" i="39" s="1"/>
  <c r="D331" i="39"/>
  <c r="E369" i="39"/>
  <c r="E368" i="39" s="1"/>
  <c r="D368" i="39"/>
  <c r="E410" i="39"/>
  <c r="E409" i="39" s="1"/>
  <c r="D409" i="39"/>
  <c r="D422" i="39"/>
  <c r="E425" i="39"/>
  <c r="E422" i="39" s="1"/>
  <c r="E430" i="39"/>
  <c r="E429" i="39" s="1"/>
  <c r="D429" i="39"/>
  <c r="D455" i="39"/>
  <c r="E458" i="39"/>
  <c r="E455" i="39" s="1"/>
  <c r="D477" i="39"/>
  <c r="E479" i="39"/>
  <c r="E477" i="39" s="1"/>
  <c r="H494" i="39"/>
  <c r="C484" i="39"/>
  <c r="D513" i="39"/>
  <c r="D509" i="39" s="1"/>
  <c r="E515" i="39"/>
  <c r="E513" i="39" s="1"/>
  <c r="D522" i="39"/>
  <c r="E524" i="39"/>
  <c r="E522" i="39" s="1"/>
  <c r="D531" i="39"/>
  <c r="D556" i="39"/>
  <c r="D551" i="39" s="1"/>
  <c r="D550" i="39" s="1"/>
  <c r="E557" i="39"/>
  <c r="E556" i="39" s="1"/>
  <c r="D569" i="39"/>
  <c r="E572" i="39"/>
  <c r="E569" i="39" s="1"/>
  <c r="D595" i="39"/>
  <c r="E597" i="39"/>
  <c r="E595" i="39" s="1"/>
  <c r="D445" i="39"/>
  <c r="E448" i="39"/>
  <c r="E445" i="39" s="1"/>
  <c r="C3" i="39"/>
  <c r="C115" i="39"/>
  <c r="C163" i="39"/>
  <c r="H163" i="39" s="1"/>
  <c r="J163" i="39" s="1"/>
  <c r="C263" i="39"/>
  <c r="E306" i="39"/>
  <c r="E305" i="39" s="1"/>
  <c r="D305" i="39"/>
  <c r="D315" i="39"/>
  <c r="E317" i="39"/>
  <c r="E315" i="39" s="1"/>
  <c r="H325" i="39"/>
  <c r="C314" i="39"/>
  <c r="H314" i="39" s="1"/>
  <c r="E343" i="39"/>
  <c r="E354" i="39"/>
  <c r="E353" i="39" s="1"/>
  <c r="D353" i="39"/>
  <c r="D357" i="39"/>
  <c r="E359" i="39"/>
  <c r="E357" i="39" s="1"/>
  <c r="D362" i="39"/>
  <c r="E364" i="39"/>
  <c r="E362" i="39" s="1"/>
  <c r="E389" i="39"/>
  <c r="E388" i="39" s="1"/>
  <c r="D388" i="39"/>
  <c r="D392" i="39"/>
  <c r="E394" i="39"/>
  <c r="E392" i="39" s="1"/>
  <c r="E405" i="39"/>
  <c r="E404" i="39" s="1"/>
  <c r="D404" i="39"/>
  <c r="E495" i="39"/>
  <c r="E494" i="39" s="1"/>
  <c r="D494" i="39"/>
  <c r="E530" i="39"/>
  <c r="E529" i="39" s="1"/>
  <c r="D529" i="39"/>
  <c r="D528" i="39" s="1"/>
  <c r="H544" i="39"/>
  <c r="C538" i="39"/>
  <c r="H538" i="39" s="1"/>
  <c r="H562" i="39"/>
  <c r="C561" i="39"/>
  <c r="D646" i="39"/>
  <c r="E649" i="39"/>
  <c r="E646" i="39" s="1"/>
  <c r="D694" i="39"/>
  <c r="D718" i="39"/>
  <c r="E720" i="39"/>
  <c r="E734" i="39"/>
  <c r="E733" i="39" s="1"/>
  <c r="D743" i="39"/>
  <c r="C340" i="39"/>
  <c r="C444" i="39"/>
  <c r="H444" i="39" s="1"/>
  <c r="C551" i="39"/>
  <c r="E563" i="39"/>
  <c r="E562" i="39" s="1"/>
  <c r="D562" i="39"/>
  <c r="D661" i="39"/>
  <c r="E663" i="39"/>
  <c r="E661" i="39" s="1"/>
  <c r="D700" i="39"/>
  <c r="E703" i="39"/>
  <c r="E700" i="39" s="1"/>
  <c r="C726" i="39"/>
  <c r="D751" i="39"/>
  <c r="D750" i="39" s="1"/>
  <c r="E752" i="39"/>
  <c r="E751" i="39" s="1"/>
  <c r="D761" i="39"/>
  <c r="D760" i="39" s="1"/>
  <c r="E762" i="39"/>
  <c r="E761" i="39" s="1"/>
  <c r="E760" i="39" s="1"/>
  <c r="E577" i="39"/>
  <c r="E582" i="39"/>
  <c r="E581" i="39" s="1"/>
  <c r="D581" i="39"/>
  <c r="E617" i="39"/>
  <c r="E616" i="39" s="1"/>
  <c r="D616" i="39"/>
  <c r="D628" i="39"/>
  <c r="E630" i="39"/>
  <c r="E628" i="39" s="1"/>
  <c r="E640" i="39"/>
  <c r="E638" i="39" s="1"/>
  <c r="D638" i="39"/>
  <c r="H653" i="39"/>
  <c r="C645" i="39"/>
  <c r="H645" i="39" s="1"/>
  <c r="J645" i="39" s="1"/>
  <c r="D671" i="39"/>
  <c r="E673" i="39"/>
  <c r="E671" i="39" s="1"/>
  <c r="D676" i="39"/>
  <c r="E678" i="39"/>
  <c r="E676" i="39" s="1"/>
  <c r="E694" i="39"/>
  <c r="E718" i="39"/>
  <c r="E717" i="39" s="1"/>
  <c r="E716" i="39" s="1"/>
  <c r="D778" i="34"/>
  <c r="E778" i="34" s="1"/>
  <c r="E777" i="34" s="1"/>
  <c r="D777" i="34"/>
  <c r="C777" i="34"/>
  <c r="D776" i="34"/>
  <c r="E776" i="34" s="1"/>
  <c r="E775" i="34"/>
  <c r="D775" i="34"/>
  <c r="D774" i="34"/>
  <c r="E774" i="34" s="1"/>
  <c r="E773" i="34"/>
  <c r="E772" i="34" s="1"/>
  <c r="E771" i="34" s="1"/>
  <c r="D773" i="34"/>
  <c r="D772" i="34"/>
  <c r="D771" i="34" s="1"/>
  <c r="C772" i="34"/>
  <c r="C771" i="34" s="1"/>
  <c r="E770" i="34"/>
  <c r="D770" i="34"/>
  <c r="D769" i="34"/>
  <c r="D768" i="34" s="1"/>
  <c r="D767" i="34" s="1"/>
  <c r="C768" i="34"/>
  <c r="C767" i="34" s="1"/>
  <c r="E766" i="34"/>
  <c r="D766" i="34"/>
  <c r="E765" i="34"/>
  <c r="D765" i="34"/>
  <c r="C765" i="34"/>
  <c r="D764" i="34"/>
  <c r="E764" i="34" s="1"/>
  <c r="D763" i="34"/>
  <c r="E763" i="34" s="1"/>
  <c r="D762" i="34"/>
  <c r="C761" i="34"/>
  <c r="C760" i="34"/>
  <c r="D759" i="34"/>
  <c r="E759" i="34" s="1"/>
  <c r="D758" i="34"/>
  <c r="E758" i="34" s="1"/>
  <c r="D757" i="34"/>
  <c r="C756" i="34"/>
  <c r="C755" i="34"/>
  <c r="D754" i="34"/>
  <c r="D753" i="34"/>
  <c r="E753" i="34" s="1"/>
  <c r="D752" i="34"/>
  <c r="C751" i="34"/>
  <c r="C750" i="34"/>
  <c r="D749" i="34"/>
  <c r="D748" i="34"/>
  <c r="E748" i="34" s="1"/>
  <c r="D747" i="34"/>
  <c r="C746" i="34"/>
  <c r="E745" i="34"/>
  <c r="E744" i="34" s="1"/>
  <c r="D745" i="34"/>
  <c r="D744" i="34"/>
  <c r="C744" i="34"/>
  <c r="C743" i="34" s="1"/>
  <c r="E742" i="34"/>
  <c r="E741" i="34" s="1"/>
  <c r="D742" i="34"/>
  <c r="D741" i="34"/>
  <c r="C741" i="34"/>
  <c r="D740" i="34"/>
  <c r="E740" i="34" s="1"/>
  <c r="E739" i="34" s="1"/>
  <c r="D739" i="34"/>
  <c r="C739" i="34"/>
  <c r="E738" i="34"/>
  <c r="D738" i="34"/>
  <c r="E737" i="34"/>
  <c r="D737" i="34"/>
  <c r="E736" i="34"/>
  <c r="D736" i="34"/>
  <c r="E735" i="34"/>
  <c r="E734" i="34" s="1"/>
  <c r="E733" i="34" s="1"/>
  <c r="D735" i="34"/>
  <c r="D734" i="34"/>
  <c r="C734" i="34"/>
  <c r="C733" i="34" s="1"/>
  <c r="D733" i="34"/>
  <c r="E732" i="34"/>
  <c r="E731" i="34" s="1"/>
  <c r="E730" i="34" s="1"/>
  <c r="D732" i="34"/>
  <c r="D731" i="34"/>
  <c r="C731" i="34"/>
  <c r="C730" i="34" s="1"/>
  <c r="D730" i="34"/>
  <c r="E729" i="34"/>
  <c r="D729" i="34"/>
  <c r="E728" i="34"/>
  <c r="D728" i="34"/>
  <c r="E727" i="34"/>
  <c r="D727" i="34"/>
  <c r="C727" i="34"/>
  <c r="H724" i="34"/>
  <c r="E724" i="34"/>
  <c r="D724" i="34"/>
  <c r="H723" i="34"/>
  <c r="D723" i="34"/>
  <c r="E723" i="34" s="1"/>
  <c r="E722" i="34" s="1"/>
  <c r="C722" i="34"/>
  <c r="H722" i="34" s="1"/>
  <c r="H721" i="34"/>
  <c r="E721" i="34"/>
  <c r="D721" i="34"/>
  <c r="H720" i="34"/>
  <c r="D720" i="34"/>
  <c r="E720" i="34" s="1"/>
  <c r="H719" i="34"/>
  <c r="D719" i="34"/>
  <c r="E718" i="34"/>
  <c r="E717" i="34" s="1"/>
  <c r="E716" i="34" s="1"/>
  <c r="C718" i="34"/>
  <c r="H718" i="34" s="1"/>
  <c r="H715" i="34"/>
  <c r="E715" i="34"/>
  <c r="D715" i="34"/>
  <c r="H714" i="34"/>
  <c r="D714" i="34"/>
  <c r="E714" i="34" s="1"/>
  <c r="H713" i="34"/>
  <c r="E713" i="34"/>
  <c r="D713" i="34"/>
  <c r="H712" i="34"/>
  <c r="D712" i="34"/>
  <c r="E712" i="34" s="1"/>
  <c r="H711" i="34"/>
  <c r="E711" i="34"/>
  <c r="D711" i="34"/>
  <c r="H710" i="34"/>
  <c r="D710" i="34"/>
  <c r="E710" i="34" s="1"/>
  <c r="H709" i="34"/>
  <c r="E709" i="34"/>
  <c r="D709" i="34"/>
  <c r="H708" i="34"/>
  <c r="D708" i="34"/>
  <c r="E708" i="34" s="1"/>
  <c r="H707" i="34"/>
  <c r="E707" i="34"/>
  <c r="D707" i="34"/>
  <c r="H706" i="34"/>
  <c r="D706" i="34"/>
  <c r="E706" i="34" s="1"/>
  <c r="H705" i="34"/>
  <c r="E705" i="34"/>
  <c r="D705" i="34"/>
  <c r="H704" i="34"/>
  <c r="D704" i="34"/>
  <c r="E704" i="34" s="1"/>
  <c r="H703" i="34"/>
  <c r="E703" i="34"/>
  <c r="D703" i="34"/>
  <c r="H702" i="34"/>
  <c r="D702" i="34"/>
  <c r="E702" i="34" s="1"/>
  <c r="H701" i="34"/>
  <c r="E701" i="34"/>
  <c r="D701" i="34"/>
  <c r="H700" i="34"/>
  <c r="D700" i="34"/>
  <c r="C700" i="34"/>
  <c r="H699" i="34"/>
  <c r="D699" i="34"/>
  <c r="E699" i="34" s="1"/>
  <c r="H698" i="34"/>
  <c r="E698" i="34"/>
  <c r="D698" i="34"/>
  <c r="H697" i="34"/>
  <c r="D697" i="34"/>
  <c r="E697" i="34" s="1"/>
  <c r="H696" i="34"/>
  <c r="E696" i="34"/>
  <c r="D696" i="34"/>
  <c r="H695" i="34"/>
  <c r="D695" i="34"/>
  <c r="C694" i="34"/>
  <c r="H694" i="34" s="1"/>
  <c r="H693" i="34"/>
  <c r="E693" i="34"/>
  <c r="D693" i="34"/>
  <c r="H692" i="34"/>
  <c r="D692" i="34"/>
  <c r="E692" i="34" s="1"/>
  <c r="H691" i="34"/>
  <c r="E691" i="34"/>
  <c r="D691" i="34"/>
  <c r="H690" i="34"/>
  <c r="D690" i="34"/>
  <c r="E690" i="34" s="1"/>
  <c r="E687" i="34" s="1"/>
  <c r="H689" i="34"/>
  <c r="E689" i="34"/>
  <c r="D689" i="34"/>
  <c r="H688" i="34"/>
  <c r="D688" i="34"/>
  <c r="E688" i="34" s="1"/>
  <c r="C687" i="34"/>
  <c r="H687" i="34" s="1"/>
  <c r="H686" i="34"/>
  <c r="E686" i="34"/>
  <c r="D686" i="34"/>
  <c r="H685" i="34"/>
  <c r="D685" i="34"/>
  <c r="H684" i="34"/>
  <c r="E684" i="34"/>
  <c r="D684" i="34"/>
  <c r="H683" i="34"/>
  <c r="C683" i="34"/>
  <c r="H682" i="34"/>
  <c r="D682" i="34"/>
  <c r="E682" i="34" s="1"/>
  <c r="H681" i="34"/>
  <c r="E681" i="34"/>
  <c r="D681" i="34"/>
  <c r="H680" i="34"/>
  <c r="D680" i="34"/>
  <c r="C679" i="34"/>
  <c r="H678" i="34"/>
  <c r="E678" i="34"/>
  <c r="D678" i="34"/>
  <c r="H677" i="34"/>
  <c r="D677" i="34"/>
  <c r="E677" i="34" s="1"/>
  <c r="E676" i="34" s="1"/>
  <c r="C676" i="34"/>
  <c r="H676" i="34" s="1"/>
  <c r="H675" i="34"/>
  <c r="E675" i="34"/>
  <c r="D675" i="34"/>
  <c r="H674" i="34"/>
  <c r="D674" i="34"/>
  <c r="E674" i="34" s="1"/>
  <c r="H673" i="34"/>
  <c r="E673" i="34"/>
  <c r="D673" i="34"/>
  <c r="H672" i="34"/>
  <c r="D672" i="34"/>
  <c r="E672" i="34" s="1"/>
  <c r="E671" i="34" s="1"/>
  <c r="C671" i="34"/>
  <c r="H671" i="34" s="1"/>
  <c r="H670" i="34"/>
  <c r="E670" i="34"/>
  <c r="D670" i="34"/>
  <c r="H669" i="34"/>
  <c r="D669" i="34"/>
  <c r="E669" i="34" s="1"/>
  <c r="H668" i="34"/>
  <c r="E668" i="34"/>
  <c r="D668" i="34"/>
  <c r="H667" i="34"/>
  <c r="D667" i="34"/>
  <c r="E667" i="34" s="1"/>
  <c r="H666" i="34"/>
  <c r="E666" i="34"/>
  <c r="E665" i="34" s="1"/>
  <c r="D666" i="34"/>
  <c r="H665" i="34"/>
  <c r="D665" i="34"/>
  <c r="C665" i="34"/>
  <c r="H664" i="34"/>
  <c r="D664" i="34"/>
  <c r="E664" i="34" s="1"/>
  <c r="H663" i="34"/>
  <c r="E663" i="34"/>
  <c r="D663" i="34"/>
  <c r="H662" i="34"/>
  <c r="D662" i="34"/>
  <c r="E662" i="34" s="1"/>
  <c r="E661" i="34"/>
  <c r="C661" i="34"/>
  <c r="H661" i="34" s="1"/>
  <c r="H660" i="34"/>
  <c r="E660" i="34"/>
  <c r="D660" i="34"/>
  <c r="H659" i="34"/>
  <c r="D659" i="34"/>
  <c r="E659" i="34" s="1"/>
  <c r="H658" i="34"/>
  <c r="E658" i="34"/>
  <c r="D658" i="34"/>
  <c r="H657" i="34"/>
  <c r="D657" i="34"/>
  <c r="E657" i="34" s="1"/>
  <c r="H656" i="34"/>
  <c r="E656" i="34"/>
  <c r="D656" i="34"/>
  <c r="H655" i="34"/>
  <c r="D655" i="34"/>
  <c r="H654" i="34"/>
  <c r="E654" i="34"/>
  <c r="D654" i="34"/>
  <c r="H653" i="34"/>
  <c r="C653" i="34"/>
  <c r="H652" i="34"/>
  <c r="D652" i="34"/>
  <c r="E652" i="34" s="1"/>
  <c r="H651" i="34"/>
  <c r="E651" i="34"/>
  <c r="D651" i="34"/>
  <c r="H650" i="34"/>
  <c r="D650" i="34"/>
  <c r="H649" i="34"/>
  <c r="E649" i="34"/>
  <c r="D649" i="34"/>
  <c r="H648" i="34"/>
  <c r="D648" i="34"/>
  <c r="E648" i="34" s="1"/>
  <c r="H647" i="34"/>
  <c r="E647" i="34"/>
  <c r="D647" i="34"/>
  <c r="H646" i="34"/>
  <c r="C646" i="34"/>
  <c r="H644" i="34"/>
  <c r="E644" i="34"/>
  <c r="D644" i="34"/>
  <c r="H643" i="34"/>
  <c r="D643" i="34"/>
  <c r="E643" i="34" s="1"/>
  <c r="H642" i="34"/>
  <c r="J642" i="34" s="1"/>
  <c r="C642" i="34"/>
  <c r="H641" i="34"/>
  <c r="D641" i="34"/>
  <c r="H640" i="34"/>
  <c r="E640" i="34"/>
  <c r="D640" i="34"/>
  <c r="H639" i="34"/>
  <c r="D639" i="34"/>
  <c r="E639" i="34" s="1"/>
  <c r="H638" i="34"/>
  <c r="J638" i="34" s="1"/>
  <c r="C638" i="34"/>
  <c r="H637" i="34"/>
  <c r="D637" i="34"/>
  <c r="E637" i="34" s="1"/>
  <c r="H636" i="34"/>
  <c r="E636" i="34"/>
  <c r="D636" i="34"/>
  <c r="H635" i="34"/>
  <c r="D635" i="34"/>
  <c r="E635" i="34" s="1"/>
  <c r="H634" i="34"/>
  <c r="E634" i="34"/>
  <c r="D634" i="34"/>
  <c r="H633" i="34"/>
  <c r="E633" i="34"/>
  <c r="D633" i="34"/>
  <c r="H632" i="34"/>
  <c r="E632" i="34"/>
  <c r="D632" i="34"/>
  <c r="D628" i="34" s="1"/>
  <c r="H631" i="34"/>
  <c r="D631" i="34"/>
  <c r="E631" i="34" s="1"/>
  <c r="H630" i="34"/>
  <c r="E630" i="34"/>
  <c r="D630" i="34"/>
  <c r="H629" i="34"/>
  <c r="E629" i="34"/>
  <c r="E628" i="34" s="1"/>
  <c r="D629" i="34"/>
  <c r="C628" i="34"/>
  <c r="H628" i="34" s="1"/>
  <c r="H627" i="34"/>
  <c r="E627" i="34"/>
  <c r="D627" i="34"/>
  <c r="H626" i="34"/>
  <c r="D626" i="34"/>
  <c r="E626" i="34" s="1"/>
  <c r="H625" i="34"/>
  <c r="E625" i="34"/>
  <c r="D625" i="34"/>
  <c r="H624" i="34"/>
  <c r="E624" i="34"/>
  <c r="D624" i="34"/>
  <c r="H623" i="34"/>
  <c r="D623" i="34"/>
  <c r="E623" i="34" s="1"/>
  <c r="H622" i="34"/>
  <c r="D622" i="34"/>
  <c r="E622" i="34" s="1"/>
  <c r="H621" i="34"/>
  <c r="E621" i="34"/>
  <c r="D621" i="34"/>
  <c r="H620" i="34"/>
  <c r="E620" i="34"/>
  <c r="D620" i="34"/>
  <c r="H619" i="34"/>
  <c r="E619" i="34"/>
  <c r="D619" i="34"/>
  <c r="H618" i="34"/>
  <c r="D618" i="34"/>
  <c r="H617" i="34"/>
  <c r="E617" i="34"/>
  <c r="D617" i="34"/>
  <c r="H616" i="34"/>
  <c r="C616" i="34"/>
  <c r="H615" i="34"/>
  <c r="E615" i="34"/>
  <c r="D615" i="34"/>
  <c r="H614" i="34"/>
  <c r="E614" i="34"/>
  <c r="D614" i="34"/>
  <c r="H613" i="34"/>
  <c r="D613" i="34"/>
  <c r="E613" i="34" s="1"/>
  <c r="H612" i="34"/>
  <c r="E612" i="34"/>
  <c r="D612" i="34"/>
  <c r="H611" i="34"/>
  <c r="E611" i="34"/>
  <c r="D611" i="34"/>
  <c r="E610" i="34"/>
  <c r="D610" i="34"/>
  <c r="C610" i="34"/>
  <c r="H610" i="34" s="1"/>
  <c r="H609" i="34"/>
  <c r="E609" i="34"/>
  <c r="D609" i="34"/>
  <c r="H608" i="34"/>
  <c r="D608" i="34"/>
  <c r="E608" i="34" s="1"/>
  <c r="H607" i="34"/>
  <c r="E607" i="34"/>
  <c r="D607" i="34"/>
  <c r="H606" i="34"/>
  <c r="E606" i="34"/>
  <c r="D606" i="34"/>
  <c r="H605" i="34"/>
  <c r="D605" i="34"/>
  <c r="E605" i="34" s="1"/>
  <c r="H604" i="34"/>
  <c r="D604" i="34"/>
  <c r="C603" i="34"/>
  <c r="H603" i="34" s="1"/>
  <c r="H602" i="34"/>
  <c r="E602" i="34"/>
  <c r="D602" i="34"/>
  <c r="H601" i="34"/>
  <c r="E601" i="34"/>
  <c r="D601" i="34"/>
  <c r="H600" i="34"/>
  <c r="E600" i="34"/>
  <c r="E599" i="34" s="1"/>
  <c r="D600" i="34"/>
  <c r="D599" i="34"/>
  <c r="C599" i="34"/>
  <c r="H599" i="34" s="1"/>
  <c r="H598" i="34"/>
  <c r="D598" i="34"/>
  <c r="E598" i="34" s="1"/>
  <c r="H597" i="34"/>
  <c r="E597" i="34"/>
  <c r="D597" i="34"/>
  <c r="H596" i="34"/>
  <c r="E596" i="34"/>
  <c r="D596" i="34"/>
  <c r="E595" i="34"/>
  <c r="D595" i="34"/>
  <c r="C595" i="34"/>
  <c r="H595" i="34" s="1"/>
  <c r="H594" i="34"/>
  <c r="E594" i="34"/>
  <c r="D594" i="34"/>
  <c r="H593" i="34"/>
  <c r="D593" i="34"/>
  <c r="H592" i="34"/>
  <c r="C592" i="34"/>
  <c r="H591" i="34"/>
  <c r="E591" i="34"/>
  <c r="D591" i="34"/>
  <c r="H590" i="34"/>
  <c r="E590" i="34"/>
  <c r="D590" i="34"/>
  <c r="H589" i="34"/>
  <c r="D589" i="34"/>
  <c r="E589" i="34" s="1"/>
  <c r="H588" i="34"/>
  <c r="D588" i="34"/>
  <c r="H587" i="34"/>
  <c r="C587" i="34"/>
  <c r="H586" i="34"/>
  <c r="E586" i="34"/>
  <c r="D586" i="34"/>
  <c r="H585" i="34"/>
  <c r="E585" i="34"/>
  <c r="D585" i="34"/>
  <c r="H584" i="34"/>
  <c r="D584" i="34"/>
  <c r="E584" i="34" s="1"/>
  <c r="H583" i="34"/>
  <c r="D583" i="34"/>
  <c r="E583" i="34" s="1"/>
  <c r="H582" i="34"/>
  <c r="E582" i="34"/>
  <c r="E581" i="34" s="1"/>
  <c r="D582" i="34"/>
  <c r="H581" i="34"/>
  <c r="D581" i="34"/>
  <c r="C581" i="34"/>
  <c r="H580" i="34"/>
  <c r="D580" i="34"/>
  <c r="E580" i="34" s="1"/>
  <c r="H579" i="34"/>
  <c r="E579" i="34"/>
  <c r="D579" i="34"/>
  <c r="H578" i="34"/>
  <c r="D578" i="34"/>
  <c r="C577" i="34"/>
  <c r="H576" i="34"/>
  <c r="E576" i="34"/>
  <c r="D576" i="34"/>
  <c r="H575" i="34"/>
  <c r="D575" i="34"/>
  <c r="E575" i="34" s="1"/>
  <c r="H574" i="34"/>
  <c r="E574" i="34"/>
  <c r="D574" i="34"/>
  <c r="H573" i="34"/>
  <c r="D573" i="34"/>
  <c r="E573" i="34" s="1"/>
  <c r="H572" i="34"/>
  <c r="E572" i="34"/>
  <c r="D572" i="34"/>
  <c r="H571" i="34"/>
  <c r="E571" i="34"/>
  <c r="D571" i="34"/>
  <c r="H570" i="34"/>
  <c r="D570" i="34"/>
  <c r="H569" i="34"/>
  <c r="C569" i="34"/>
  <c r="H568" i="34"/>
  <c r="D568" i="34"/>
  <c r="E568" i="34" s="1"/>
  <c r="H567" i="34"/>
  <c r="E567" i="34"/>
  <c r="D567" i="34"/>
  <c r="H566" i="34"/>
  <c r="E566" i="34"/>
  <c r="D566" i="34"/>
  <c r="H565" i="34"/>
  <c r="D565" i="34"/>
  <c r="E565" i="34" s="1"/>
  <c r="H564" i="34"/>
  <c r="D564" i="34"/>
  <c r="H563" i="34"/>
  <c r="E563" i="34"/>
  <c r="D563" i="34"/>
  <c r="H562" i="34"/>
  <c r="C562" i="34"/>
  <c r="H558" i="34"/>
  <c r="D558" i="34"/>
  <c r="E558" i="34" s="1"/>
  <c r="H557" i="34"/>
  <c r="E557" i="34"/>
  <c r="E556" i="34" s="1"/>
  <c r="D557" i="34"/>
  <c r="D556" i="34" s="1"/>
  <c r="C556" i="34"/>
  <c r="H555" i="34"/>
  <c r="D555" i="34"/>
  <c r="E555" i="34" s="1"/>
  <c r="H554" i="34"/>
  <c r="E554" i="34"/>
  <c r="D554" i="34"/>
  <c r="H553" i="34"/>
  <c r="D553" i="34"/>
  <c r="C552" i="34"/>
  <c r="H552" i="34" s="1"/>
  <c r="H549" i="34"/>
  <c r="E549" i="34"/>
  <c r="D549" i="34"/>
  <c r="H548" i="34"/>
  <c r="D548" i="34"/>
  <c r="E548" i="34" s="1"/>
  <c r="E547" i="34" s="1"/>
  <c r="H547" i="34"/>
  <c r="J547" i="34" s="1"/>
  <c r="D547" i="34"/>
  <c r="C547" i="34"/>
  <c r="H546" i="34"/>
  <c r="D546" i="34"/>
  <c r="E546" i="34" s="1"/>
  <c r="H545" i="34"/>
  <c r="E545" i="34"/>
  <c r="D545" i="34"/>
  <c r="H544" i="34"/>
  <c r="D544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E540" i="34"/>
  <c r="D540" i="34"/>
  <c r="H539" i="34"/>
  <c r="D539" i="34"/>
  <c r="C538" i="34"/>
  <c r="H538" i="34" s="1"/>
  <c r="H537" i="34"/>
  <c r="E537" i="34"/>
  <c r="D537" i="34"/>
  <c r="H536" i="34"/>
  <c r="D536" i="34"/>
  <c r="E536" i="34" s="1"/>
  <c r="H535" i="34"/>
  <c r="E535" i="34"/>
  <c r="D535" i="34"/>
  <c r="H534" i="34"/>
  <c r="D534" i="34"/>
  <c r="E534" i="34" s="1"/>
  <c r="H533" i="34"/>
  <c r="E533" i="34"/>
  <c r="D533" i="34"/>
  <c r="H532" i="34"/>
  <c r="D532" i="34"/>
  <c r="E532" i="34" s="1"/>
  <c r="C531" i="34"/>
  <c r="C528" i="34" s="1"/>
  <c r="H528" i="34" s="1"/>
  <c r="H530" i="34"/>
  <c r="E530" i="34"/>
  <c r="E529" i="34" s="1"/>
  <c r="D530" i="34"/>
  <c r="H529" i="34"/>
  <c r="D529" i="34"/>
  <c r="C529" i="34"/>
  <c r="H527" i="34"/>
  <c r="D527" i="34"/>
  <c r="E527" i="34" s="1"/>
  <c r="H526" i="34"/>
  <c r="E526" i="34"/>
  <c r="D526" i="34"/>
  <c r="H525" i="34"/>
  <c r="D525" i="34"/>
  <c r="E525" i="34" s="1"/>
  <c r="H524" i="34"/>
  <c r="E524" i="34"/>
  <c r="D524" i="34"/>
  <c r="H523" i="34"/>
  <c r="D523" i="34"/>
  <c r="C522" i="34"/>
  <c r="H522" i="34" s="1"/>
  <c r="H521" i="34"/>
  <c r="E521" i="34"/>
  <c r="D521" i="34"/>
  <c r="H520" i="34"/>
  <c r="D520" i="34"/>
  <c r="E520" i="34" s="1"/>
  <c r="H519" i="34"/>
  <c r="E519" i="34"/>
  <c r="D519" i="34"/>
  <c r="H518" i="34"/>
  <c r="D518" i="34"/>
  <c r="E518" i="34" s="1"/>
  <c r="H517" i="34"/>
  <c r="E517" i="34"/>
  <c r="D517" i="34"/>
  <c r="H516" i="34"/>
  <c r="D516" i="34"/>
  <c r="E516" i="34" s="1"/>
  <c r="H515" i="34"/>
  <c r="E515" i="34"/>
  <c r="D515" i="34"/>
  <c r="H514" i="34"/>
  <c r="D514" i="34"/>
  <c r="C513" i="34"/>
  <c r="H512" i="34"/>
  <c r="E512" i="34"/>
  <c r="D512" i="34"/>
  <c r="H511" i="34"/>
  <c r="D511" i="34"/>
  <c r="E511" i="34" s="1"/>
  <c r="H510" i="34"/>
  <c r="E510" i="34"/>
  <c r="D510" i="34"/>
  <c r="H508" i="34"/>
  <c r="D508" i="34"/>
  <c r="H507" i="34"/>
  <c r="E507" i="34"/>
  <c r="D507" i="34"/>
  <c r="H506" i="34"/>
  <c r="D506" i="34"/>
  <c r="E506" i="34" s="1"/>
  <c r="H505" i="34"/>
  <c r="E505" i="34"/>
  <c r="D505" i="34"/>
  <c r="H504" i="34"/>
  <c r="C504" i="34"/>
  <c r="H503" i="34"/>
  <c r="D503" i="34"/>
  <c r="E503" i="34" s="1"/>
  <c r="H502" i="34"/>
  <c r="E502" i="34"/>
  <c r="D502" i="34"/>
  <c r="H501" i="34"/>
  <c r="D501" i="34"/>
  <c r="E501" i="34" s="1"/>
  <c r="H500" i="34"/>
  <c r="E500" i="34"/>
  <c r="D500" i="34"/>
  <c r="H499" i="34"/>
  <c r="D499" i="34"/>
  <c r="H498" i="34"/>
  <c r="E498" i="34"/>
  <c r="D498" i="34"/>
  <c r="H497" i="34"/>
  <c r="C497" i="34"/>
  <c r="H496" i="34"/>
  <c r="D496" i="34"/>
  <c r="E496" i="34" s="1"/>
  <c r="H495" i="34"/>
  <c r="E495" i="34"/>
  <c r="E494" i="34" s="1"/>
  <c r="D495" i="34"/>
  <c r="H494" i="34"/>
  <c r="D494" i="34"/>
  <c r="C494" i="34"/>
  <c r="H493" i="34"/>
  <c r="D493" i="34"/>
  <c r="H492" i="34"/>
  <c r="E492" i="34"/>
  <c r="D492" i="34"/>
  <c r="H491" i="34"/>
  <c r="C491" i="34"/>
  <c r="H490" i="34"/>
  <c r="D490" i="34"/>
  <c r="E490" i="34" s="1"/>
  <c r="H489" i="34"/>
  <c r="E489" i="34"/>
  <c r="D489" i="34"/>
  <c r="H488" i="34"/>
  <c r="D488" i="34"/>
  <c r="H487" i="34"/>
  <c r="E487" i="34"/>
  <c r="D487" i="34"/>
  <c r="H486" i="34"/>
  <c r="C486" i="34"/>
  <c r="H485" i="34"/>
  <c r="D485" i="34"/>
  <c r="E485" i="34" s="1"/>
  <c r="C484" i="34"/>
  <c r="H484" i="34" s="1"/>
  <c r="H482" i="34"/>
  <c r="H481" i="34"/>
  <c r="E481" i="34"/>
  <c r="D481" i="34"/>
  <c r="H480" i="34"/>
  <c r="D480" i="34"/>
  <c r="E480" i="34" s="1"/>
  <c r="H479" i="34"/>
  <c r="E479" i="34"/>
  <c r="D479" i="34"/>
  <c r="H478" i="34"/>
  <c r="D478" i="34"/>
  <c r="C477" i="34"/>
  <c r="H477" i="34" s="1"/>
  <c r="H476" i="34"/>
  <c r="E476" i="34"/>
  <c r="D476" i="34"/>
  <c r="H475" i="34"/>
  <c r="D475" i="34"/>
  <c r="E475" i="34" s="1"/>
  <c r="E474" i="34"/>
  <c r="C474" i="34"/>
  <c r="H474" i="34" s="1"/>
  <c r="H473" i="34"/>
  <c r="E473" i="34"/>
  <c r="D473" i="34"/>
  <c r="H472" i="34"/>
  <c r="D472" i="34"/>
  <c r="H471" i="34"/>
  <c r="E471" i="34"/>
  <c r="D471" i="34"/>
  <c r="H470" i="34"/>
  <c r="D470" i="34"/>
  <c r="E470" i="34" s="1"/>
  <c r="H469" i="34"/>
  <c r="E469" i="34"/>
  <c r="D469" i="34"/>
  <c r="H468" i="34"/>
  <c r="C468" i="34"/>
  <c r="H467" i="34"/>
  <c r="D467" i="34"/>
  <c r="E467" i="34" s="1"/>
  <c r="H466" i="34"/>
  <c r="E466" i="34"/>
  <c r="D466" i="34"/>
  <c r="H465" i="34"/>
  <c r="D465" i="34"/>
  <c r="E465" i="34" s="1"/>
  <c r="H464" i="34"/>
  <c r="E464" i="34"/>
  <c r="E463" i="34" s="1"/>
  <c r="D464" i="34"/>
  <c r="H463" i="34"/>
  <c r="C463" i="34"/>
  <c r="H462" i="34"/>
  <c r="D462" i="34"/>
  <c r="E462" i="34" s="1"/>
  <c r="H461" i="34"/>
  <c r="E461" i="34"/>
  <c r="D461" i="34"/>
  <c r="H460" i="34"/>
  <c r="D460" i="34"/>
  <c r="E460" i="34" s="1"/>
  <c r="E459" i="34"/>
  <c r="C459" i="34"/>
  <c r="H459" i="34" s="1"/>
  <c r="H458" i="34"/>
  <c r="E458" i="34"/>
  <c r="D458" i="34"/>
  <c r="H457" i="34"/>
  <c r="D457" i="34"/>
  <c r="H456" i="34"/>
  <c r="E456" i="34"/>
  <c r="D456" i="34"/>
  <c r="H455" i="34"/>
  <c r="C455" i="34"/>
  <c r="H454" i="34"/>
  <c r="D454" i="34"/>
  <c r="E454" i="34" s="1"/>
  <c r="H453" i="34"/>
  <c r="E453" i="34"/>
  <c r="D453" i="34"/>
  <c r="H452" i="34"/>
  <c r="D452" i="34"/>
  <c r="H451" i="34"/>
  <c r="E451" i="34"/>
  <c r="D451" i="34"/>
  <c r="H450" i="34"/>
  <c r="C450" i="34"/>
  <c r="H449" i="34"/>
  <c r="D449" i="34"/>
  <c r="E449" i="34" s="1"/>
  <c r="H448" i="34"/>
  <c r="E448" i="34"/>
  <c r="D448" i="34"/>
  <c r="H447" i="34"/>
  <c r="D447" i="34"/>
  <c r="H446" i="34"/>
  <c r="E446" i="34"/>
  <c r="D446" i="34"/>
  <c r="H445" i="34"/>
  <c r="C445" i="34"/>
  <c r="H443" i="34"/>
  <c r="D443" i="34"/>
  <c r="E443" i="34" s="1"/>
  <c r="H442" i="34"/>
  <c r="E442" i="34"/>
  <c r="D442" i="34"/>
  <c r="H441" i="34"/>
  <c r="D441" i="34"/>
  <c r="E441" i="34" s="1"/>
  <c r="H440" i="34"/>
  <c r="E440" i="34"/>
  <c r="D440" i="34"/>
  <c r="H439" i="34"/>
  <c r="D439" i="34"/>
  <c r="E439" i="34" s="1"/>
  <c r="H438" i="34"/>
  <c r="E438" i="34"/>
  <c r="D438" i="34"/>
  <c r="H437" i="34"/>
  <c r="D437" i="34"/>
  <c r="E437" i="34" s="1"/>
  <c r="H436" i="34"/>
  <c r="E436" i="34"/>
  <c r="D436" i="34"/>
  <c r="H435" i="34"/>
  <c r="D435" i="34"/>
  <c r="E435" i="34" s="1"/>
  <c r="H434" i="34"/>
  <c r="E434" i="34"/>
  <c r="D434" i="34"/>
  <c r="H433" i="34"/>
  <c r="D433" i="34"/>
  <c r="E433" i="34" s="1"/>
  <c r="H432" i="34"/>
  <c r="E432" i="34"/>
  <c r="D432" i="34"/>
  <c r="H431" i="34"/>
  <c r="D431" i="34"/>
  <c r="E431" i="34" s="1"/>
  <c r="H430" i="34"/>
  <c r="E430" i="34"/>
  <c r="D430" i="34"/>
  <c r="H429" i="34"/>
  <c r="D429" i="34"/>
  <c r="C429" i="34"/>
  <c r="H428" i="34"/>
  <c r="D428" i="34"/>
  <c r="E428" i="34" s="1"/>
  <c r="H427" i="34"/>
  <c r="D427" i="34"/>
  <c r="E427" i="34" s="1"/>
  <c r="H426" i="34"/>
  <c r="D426" i="34"/>
  <c r="E426" i="34" s="1"/>
  <c r="H425" i="34"/>
  <c r="E425" i="34"/>
  <c r="D425" i="34"/>
  <c r="H424" i="34"/>
  <c r="D424" i="34"/>
  <c r="E424" i="34" s="1"/>
  <c r="H423" i="34"/>
  <c r="D423" i="34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H416" i="34"/>
  <c r="E416" i="34"/>
  <c r="C416" i="34"/>
  <c r="H415" i="34"/>
  <c r="E415" i="34"/>
  <c r="D415" i="34"/>
  <c r="H414" i="34"/>
  <c r="E414" i="34"/>
  <c r="D414" i="34"/>
  <c r="H413" i="34"/>
  <c r="D413" i="34"/>
  <c r="H412" i="34"/>
  <c r="C412" i="34"/>
  <c r="H411" i="34"/>
  <c r="D411" i="34"/>
  <c r="E411" i="34" s="1"/>
  <c r="H410" i="34"/>
  <c r="E410" i="34"/>
  <c r="D410" i="34"/>
  <c r="H409" i="34"/>
  <c r="E409" i="34"/>
  <c r="D409" i="34"/>
  <c r="C409" i="34"/>
  <c r="H408" i="34"/>
  <c r="E408" i="34"/>
  <c r="D408" i="34"/>
  <c r="H407" i="34"/>
  <c r="D407" i="34"/>
  <c r="E407" i="34" s="1"/>
  <c r="H406" i="34"/>
  <c r="D406" i="34"/>
  <c r="E406" i="34" s="1"/>
  <c r="H405" i="34"/>
  <c r="E405" i="34"/>
  <c r="D405" i="34"/>
  <c r="H404" i="34"/>
  <c r="E404" i="34"/>
  <c r="D404" i="34"/>
  <c r="C404" i="34"/>
  <c r="H403" i="34"/>
  <c r="E403" i="34"/>
  <c r="E399" i="34" s="1"/>
  <c r="D403" i="34"/>
  <c r="D399" i="34" s="1"/>
  <c r="H402" i="34"/>
  <c r="D402" i="34"/>
  <c r="E402" i="34" s="1"/>
  <c r="H401" i="34"/>
  <c r="D401" i="34"/>
  <c r="E401" i="34" s="1"/>
  <c r="H400" i="34"/>
  <c r="E400" i="34"/>
  <c r="D400" i="34"/>
  <c r="H399" i="34"/>
  <c r="C399" i="34"/>
  <c r="H398" i="34"/>
  <c r="E398" i="34"/>
  <c r="D398" i="34"/>
  <c r="H397" i="34"/>
  <c r="D397" i="34"/>
  <c r="E397" i="34" s="1"/>
  <c r="H396" i="34"/>
  <c r="D396" i="34"/>
  <c r="E396" i="34" s="1"/>
  <c r="H395" i="34"/>
  <c r="E395" i="34"/>
  <c r="C395" i="34"/>
  <c r="H394" i="34"/>
  <c r="E394" i="34"/>
  <c r="D394" i="34"/>
  <c r="H393" i="34"/>
  <c r="D393" i="34"/>
  <c r="C392" i="34"/>
  <c r="H392" i="34" s="1"/>
  <c r="H391" i="34"/>
  <c r="D391" i="34"/>
  <c r="E391" i="34" s="1"/>
  <c r="H390" i="34"/>
  <c r="D390" i="34"/>
  <c r="H389" i="34"/>
  <c r="E389" i="34"/>
  <c r="D389" i="34"/>
  <c r="H388" i="34"/>
  <c r="C388" i="34"/>
  <c r="H387" i="34"/>
  <c r="D387" i="34"/>
  <c r="E387" i="34" s="1"/>
  <c r="H386" i="34"/>
  <c r="E386" i="34"/>
  <c r="D386" i="34"/>
  <c r="H385" i="34"/>
  <c r="D385" i="34"/>
  <c r="E385" i="34" s="1"/>
  <c r="H384" i="34"/>
  <c r="E384" i="34"/>
  <c r="D384" i="34"/>
  <c r="H383" i="34"/>
  <c r="E383" i="34"/>
  <c r="D383" i="34"/>
  <c r="D382" i="34" s="1"/>
  <c r="C382" i="34"/>
  <c r="H382" i="34" s="1"/>
  <c r="H381" i="34"/>
  <c r="E381" i="34"/>
  <c r="D381" i="34"/>
  <c r="H380" i="34"/>
  <c r="D380" i="34"/>
  <c r="E380" i="34" s="1"/>
  <c r="H379" i="34"/>
  <c r="E379" i="34"/>
  <c r="D379" i="34"/>
  <c r="H378" i="34"/>
  <c r="E378" i="34"/>
  <c r="C378" i="34"/>
  <c r="H377" i="34"/>
  <c r="E377" i="34"/>
  <c r="D377" i="34"/>
  <c r="H376" i="34"/>
  <c r="D376" i="34"/>
  <c r="E376" i="34" s="1"/>
  <c r="H375" i="34"/>
  <c r="D375" i="34"/>
  <c r="H374" i="34"/>
  <c r="E374" i="34"/>
  <c r="D374" i="34"/>
  <c r="H373" i="34"/>
  <c r="C373" i="34"/>
  <c r="H372" i="34"/>
  <c r="D372" i="34"/>
  <c r="E372" i="34" s="1"/>
  <c r="H371" i="34"/>
  <c r="E371" i="34"/>
  <c r="D371" i="34"/>
  <c r="H370" i="34"/>
  <c r="D370" i="34"/>
  <c r="E370" i="34" s="1"/>
  <c r="H369" i="34"/>
  <c r="E369" i="34"/>
  <c r="D369" i="34"/>
  <c r="H368" i="34"/>
  <c r="E368" i="34"/>
  <c r="D368" i="34"/>
  <c r="C368" i="34"/>
  <c r="H367" i="34"/>
  <c r="E367" i="34"/>
  <c r="D367" i="34"/>
  <c r="H366" i="34"/>
  <c r="D366" i="34"/>
  <c r="E366" i="34" s="1"/>
  <c r="H365" i="34"/>
  <c r="D365" i="34"/>
  <c r="E365" i="34" s="1"/>
  <c r="H364" i="34"/>
  <c r="E364" i="34"/>
  <c r="D364" i="34"/>
  <c r="H363" i="34"/>
  <c r="D363" i="34"/>
  <c r="C362" i="34"/>
  <c r="H362" i="34" s="1"/>
  <c r="H361" i="34"/>
  <c r="D361" i="34"/>
  <c r="E361" i="34" s="1"/>
  <c r="H360" i="34"/>
  <c r="D360" i="34"/>
  <c r="H359" i="34"/>
  <c r="E359" i="34"/>
  <c r="D359" i="34"/>
  <c r="H358" i="34"/>
  <c r="D358" i="34"/>
  <c r="E358" i="34" s="1"/>
  <c r="C357" i="34"/>
  <c r="H357" i="34" s="1"/>
  <c r="H356" i="34"/>
  <c r="E356" i="34"/>
  <c r="D356" i="34"/>
  <c r="H355" i="34"/>
  <c r="D355" i="34"/>
  <c r="H354" i="34"/>
  <c r="E354" i="34"/>
  <c r="D354" i="34"/>
  <c r="H353" i="34"/>
  <c r="C353" i="34"/>
  <c r="H352" i="34"/>
  <c r="D352" i="34"/>
  <c r="E352" i="34" s="1"/>
  <c r="H351" i="34"/>
  <c r="E351" i="34"/>
  <c r="D351" i="34"/>
  <c r="H350" i="34"/>
  <c r="D350" i="34"/>
  <c r="H349" i="34"/>
  <c r="E349" i="34"/>
  <c r="D349" i="34"/>
  <c r="H348" i="34"/>
  <c r="C348" i="34"/>
  <c r="H347" i="34"/>
  <c r="D347" i="34"/>
  <c r="E347" i="34" s="1"/>
  <c r="H346" i="34"/>
  <c r="E346" i="34"/>
  <c r="D346" i="34"/>
  <c r="H345" i="34"/>
  <c r="D345" i="34"/>
  <c r="C344" i="34"/>
  <c r="H343" i="34"/>
  <c r="E343" i="34"/>
  <c r="D343" i="34"/>
  <c r="H342" i="34"/>
  <c r="D342" i="34"/>
  <c r="E342" i="34" s="1"/>
  <c r="H341" i="34"/>
  <c r="E341" i="34"/>
  <c r="D341" i="34"/>
  <c r="H338" i="34"/>
  <c r="E338" i="34"/>
  <c r="D338" i="34"/>
  <c r="H337" i="34"/>
  <c r="D337" i="34"/>
  <c r="E337" i="34" s="1"/>
  <c r="H336" i="34"/>
  <c r="E336" i="34"/>
  <c r="D336" i="34"/>
  <c r="H335" i="34"/>
  <c r="D335" i="34"/>
  <c r="E335" i="34" s="1"/>
  <c r="H334" i="34"/>
  <c r="E334" i="34"/>
  <c r="D334" i="34"/>
  <c r="H333" i="34"/>
  <c r="D333" i="34"/>
  <c r="H332" i="34"/>
  <c r="E332" i="34"/>
  <c r="D332" i="34"/>
  <c r="H331" i="34"/>
  <c r="C331" i="34"/>
  <c r="H330" i="34"/>
  <c r="D330" i="34"/>
  <c r="E330" i="34" s="1"/>
  <c r="H329" i="34"/>
  <c r="E329" i="34"/>
  <c r="E328" i="34" s="1"/>
  <c r="D329" i="34"/>
  <c r="D328" i="34"/>
  <c r="C328" i="34"/>
  <c r="H328" i="34" s="1"/>
  <c r="H327" i="34"/>
  <c r="D327" i="34"/>
  <c r="H326" i="34"/>
  <c r="E326" i="34"/>
  <c r="D326" i="34"/>
  <c r="H325" i="34"/>
  <c r="C325" i="34"/>
  <c r="H324" i="34"/>
  <c r="D324" i="34"/>
  <c r="E324" i="34" s="1"/>
  <c r="H323" i="34"/>
  <c r="E323" i="34"/>
  <c r="D323" i="34"/>
  <c r="H322" i="34"/>
  <c r="D322" i="34"/>
  <c r="E322" i="34" s="1"/>
  <c r="H321" i="34"/>
  <c r="E321" i="34"/>
  <c r="D321" i="34"/>
  <c r="H320" i="34"/>
  <c r="D320" i="34"/>
  <c r="E320" i="34" s="1"/>
  <c r="H319" i="34"/>
  <c r="E319" i="34"/>
  <c r="D319" i="34"/>
  <c r="H318" i="34"/>
  <c r="D318" i="34"/>
  <c r="H317" i="34"/>
  <c r="E317" i="34"/>
  <c r="D317" i="34"/>
  <c r="H316" i="34"/>
  <c r="D316" i="34"/>
  <c r="E316" i="34" s="1"/>
  <c r="C315" i="34"/>
  <c r="H315" i="34" s="1"/>
  <c r="C314" i="34"/>
  <c r="H314" i="34" s="1"/>
  <c r="H313" i="34"/>
  <c r="E313" i="34"/>
  <c r="D313" i="34"/>
  <c r="H312" i="34"/>
  <c r="D312" i="34"/>
  <c r="E312" i="34" s="1"/>
  <c r="H311" i="34"/>
  <c r="E311" i="34"/>
  <c r="D311" i="34"/>
  <c r="H310" i="34"/>
  <c r="D310" i="34"/>
  <c r="E310" i="34" s="1"/>
  <c r="H309" i="34"/>
  <c r="E309" i="34"/>
  <c r="E308" i="34" s="1"/>
  <c r="D309" i="34"/>
  <c r="H308" i="34"/>
  <c r="D308" i="34"/>
  <c r="H307" i="34"/>
  <c r="E307" i="34"/>
  <c r="D307" i="34"/>
  <c r="H306" i="34"/>
  <c r="D306" i="34"/>
  <c r="E306" i="34" s="1"/>
  <c r="E305" i="34" s="1"/>
  <c r="H305" i="34"/>
  <c r="H304" i="34"/>
  <c r="D304" i="34"/>
  <c r="H303" i="34"/>
  <c r="E303" i="34"/>
  <c r="D303" i="34"/>
  <c r="H302" i="34"/>
  <c r="C302" i="34"/>
  <c r="H301" i="34"/>
  <c r="D301" i="34"/>
  <c r="E301" i="34" s="1"/>
  <c r="H300" i="34"/>
  <c r="E300" i="34"/>
  <c r="D300" i="34"/>
  <c r="H299" i="34"/>
  <c r="D299" i="34"/>
  <c r="C298" i="34"/>
  <c r="H297" i="34"/>
  <c r="E297" i="34"/>
  <c r="E296" i="34" s="1"/>
  <c r="D297" i="34"/>
  <c r="H296" i="34"/>
  <c r="D296" i="34"/>
  <c r="H295" i="34"/>
  <c r="E295" i="34"/>
  <c r="D295" i="34"/>
  <c r="H294" i="34"/>
  <c r="D294" i="34"/>
  <c r="E294" i="34" s="1"/>
  <c r="H293" i="34"/>
  <c r="E293" i="34"/>
  <c r="D293" i="34"/>
  <c r="H292" i="34"/>
  <c r="D292" i="34"/>
  <c r="E292" i="34" s="1"/>
  <c r="H291" i="34"/>
  <c r="E291" i="34"/>
  <c r="D291" i="34"/>
  <c r="H290" i="34"/>
  <c r="D290" i="34"/>
  <c r="H289" i="34"/>
  <c r="H288" i="34"/>
  <c r="D288" i="34"/>
  <c r="E288" i="34" s="1"/>
  <c r="H287" i="34"/>
  <c r="E287" i="34"/>
  <c r="D287" i="34"/>
  <c r="H286" i="34"/>
  <c r="D286" i="34"/>
  <c r="E286" i="34" s="1"/>
  <c r="H285" i="34"/>
  <c r="E285" i="34"/>
  <c r="D285" i="34"/>
  <c r="H284" i="34"/>
  <c r="D284" i="34"/>
  <c r="E284" i="34" s="1"/>
  <c r="H283" i="34"/>
  <c r="E283" i="34"/>
  <c r="D283" i="34"/>
  <c r="H282" i="34"/>
  <c r="D282" i="34"/>
  <c r="E282" i="34" s="1"/>
  <c r="H281" i="34"/>
  <c r="E281" i="34"/>
  <c r="D281" i="34"/>
  <c r="H280" i="34"/>
  <c r="D280" i="34"/>
  <c r="E280" i="34" s="1"/>
  <c r="H279" i="34"/>
  <c r="E279" i="34"/>
  <c r="D279" i="34"/>
  <c r="H278" i="34"/>
  <c r="D278" i="34"/>
  <c r="E278" i="34" s="1"/>
  <c r="H277" i="34"/>
  <c r="E277" i="34"/>
  <c r="D277" i="34"/>
  <c r="H276" i="34"/>
  <c r="D276" i="34"/>
  <c r="E276" i="34" s="1"/>
  <c r="H275" i="34"/>
  <c r="E275" i="34"/>
  <c r="D275" i="34"/>
  <c r="H274" i="34"/>
  <c r="D274" i="34"/>
  <c r="E274" i="34" s="1"/>
  <c r="H273" i="34"/>
  <c r="E273" i="34"/>
  <c r="D273" i="34"/>
  <c r="H272" i="34"/>
  <c r="D272" i="34"/>
  <c r="E272" i="34" s="1"/>
  <c r="H271" i="34"/>
  <c r="E271" i="34"/>
  <c r="D271" i="34"/>
  <c r="H270" i="34"/>
  <c r="D270" i="34"/>
  <c r="E270" i="34" s="1"/>
  <c r="H269" i="34"/>
  <c r="E269" i="34"/>
  <c r="D269" i="34"/>
  <c r="H268" i="34"/>
  <c r="D268" i="34"/>
  <c r="E268" i="34" s="1"/>
  <c r="H267" i="34"/>
  <c r="E267" i="34"/>
  <c r="D267" i="34"/>
  <c r="H266" i="34"/>
  <c r="D266" i="34"/>
  <c r="H265" i="34"/>
  <c r="H264" i="34"/>
  <c r="D264" i="34"/>
  <c r="E264" i="34" s="1"/>
  <c r="H262" i="34"/>
  <c r="E262" i="34"/>
  <c r="D262" i="34"/>
  <c r="H261" i="34"/>
  <c r="D261" i="34"/>
  <c r="C260" i="34"/>
  <c r="E252" i="34"/>
  <c r="D252" i="34"/>
  <c r="E251" i="34"/>
  <c r="E250" i="34" s="1"/>
  <c r="D251" i="34"/>
  <c r="D250" i="34" s="1"/>
  <c r="C250" i="34"/>
  <c r="D249" i="34"/>
  <c r="E249" i="34" s="1"/>
  <c r="D248" i="34"/>
  <c r="E248" i="34" s="1"/>
  <c r="D247" i="34"/>
  <c r="E247" i="34" s="1"/>
  <c r="D246" i="34"/>
  <c r="E246" i="34" s="1"/>
  <c r="D245" i="34"/>
  <c r="E245" i="34" s="1"/>
  <c r="D244" i="34"/>
  <c r="D243" i="34" s="1"/>
  <c r="C244" i="34"/>
  <c r="C243" i="34"/>
  <c r="D242" i="34"/>
  <c r="E242" i="34" s="1"/>
  <c r="D241" i="34"/>
  <c r="E241" i="34" s="1"/>
  <c r="E239" i="34" s="1"/>
  <c r="E238" i="34" s="1"/>
  <c r="D240" i="34"/>
  <c r="E240" i="34" s="1"/>
  <c r="C239" i="34"/>
  <c r="C238" i="34"/>
  <c r="E237" i="34"/>
  <c r="E236" i="34" s="1"/>
  <c r="E235" i="34" s="1"/>
  <c r="D237" i="34"/>
  <c r="D236" i="34"/>
  <c r="D235" i="34" s="1"/>
  <c r="C236" i="34"/>
  <c r="C235" i="34"/>
  <c r="E234" i="34"/>
  <c r="E233" i="34" s="1"/>
  <c r="D234" i="34"/>
  <c r="D233" i="34"/>
  <c r="D228" i="34" s="1"/>
  <c r="C233" i="34"/>
  <c r="E232" i="34"/>
  <c r="D232" i="34"/>
  <c r="E231" i="34"/>
  <c r="D231" i="34"/>
  <c r="E230" i="34"/>
  <c r="D230" i="34"/>
  <c r="E229" i="34"/>
  <c r="E228" i="34" s="1"/>
  <c r="D229" i="34"/>
  <c r="C229" i="34"/>
  <c r="C228" i="34"/>
  <c r="E227" i="34"/>
  <c r="D227" i="34"/>
  <c r="E226" i="34"/>
  <c r="D226" i="34"/>
  <c r="D223" i="34" s="1"/>
  <c r="D222" i="34" s="1"/>
  <c r="E225" i="34"/>
  <c r="D225" i="34"/>
  <c r="E224" i="34"/>
  <c r="D224" i="34"/>
  <c r="C223" i="34"/>
  <c r="C222" i="34" s="1"/>
  <c r="E221" i="34"/>
  <c r="E220" i="34" s="1"/>
  <c r="D221" i="34"/>
  <c r="D220" i="34" s="1"/>
  <c r="C220" i="34"/>
  <c r="C215" i="34" s="1"/>
  <c r="E219" i="34"/>
  <c r="D219" i="34"/>
  <c r="D218" i="34"/>
  <c r="E218" i="34" s="1"/>
  <c r="D217" i="34"/>
  <c r="E217" i="34" s="1"/>
  <c r="D216" i="34"/>
  <c r="C216" i="34"/>
  <c r="E214" i="34"/>
  <c r="E213" i="34" s="1"/>
  <c r="D214" i="34"/>
  <c r="D213" i="34"/>
  <c r="C213" i="34"/>
  <c r="E212" i="34"/>
  <c r="D212" i="34"/>
  <c r="E211" i="34"/>
  <c r="D211" i="34"/>
  <c r="C211" i="34"/>
  <c r="D210" i="34"/>
  <c r="E210" i="34" s="1"/>
  <c r="E209" i="34"/>
  <c r="D209" i="34"/>
  <c r="D208" i="34"/>
  <c r="C207" i="34"/>
  <c r="E206" i="34"/>
  <c r="D206" i="34"/>
  <c r="E205" i="34"/>
  <c r="D205" i="34"/>
  <c r="E204" i="34"/>
  <c r="D204" i="34"/>
  <c r="C204" i="34"/>
  <c r="C203" i="34"/>
  <c r="E202" i="34"/>
  <c r="D202" i="34"/>
  <c r="E201" i="34"/>
  <c r="E200" i="34" s="1"/>
  <c r="D201" i="34"/>
  <c r="C201" i="34"/>
  <c r="D200" i="34"/>
  <c r="C200" i="34"/>
  <c r="E199" i="34"/>
  <c r="D199" i="34"/>
  <c r="E198" i="34"/>
  <c r="E197" i="34" s="1"/>
  <c r="D198" i="34"/>
  <c r="C198" i="34"/>
  <c r="D197" i="34"/>
  <c r="C197" i="34"/>
  <c r="E196" i="34"/>
  <c r="D196" i="34"/>
  <c r="E195" i="34"/>
  <c r="D195" i="34"/>
  <c r="C195" i="34"/>
  <c r="D194" i="34"/>
  <c r="C193" i="34"/>
  <c r="E192" i="34"/>
  <c r="D192" i="34"/>
  <c r="E191" i="34"/>
  <c r="D191" i="34"/>
  <c r="E190" i="34"/>
  <c r="E189" i="34" s="1"/>
  <c r="D190" i="34"/>
  <c r="D189" i="34" s="1"/>
  <c r="C189" i="34"/>
  <c r="C188" i="34" s="1"/>
  <c r="E187" i="34"/>
  <c r="D187" i="34"/>
  <c r="E186" i="34"/>
  <c r="D186" i="34"/>
  <c r="E185" i="34"/>
  <c r="E184" i="34" s="1"/>
  <c r="D185" i="34"/>
  <c r="C185" i="34"/>
  <c r="D184" i="34"/>
  <c r="C184" i="34"/>
  <c r="E183" i="34"/>
  <c r="D183" i="34"/>
  <c r="E182" i="34"/>
  <c r="D182" i="34"/>
  <c r="C182" i="34"/>
  <c r="D181" i="34"/>
  <c r="C180" i="34"/>
  <c r="C179" i="34"/>
  <c r="H176" i="34"/>
  <c r="E176" i="34"/>
  <c r="D176" i="34"/>
  <c r="H175" i="34"/>
  <c r="E175" i="34"/>
  <c r="D175" i="34"/>
  <c r="E174" i="34"/>
  <c r="D174" i="34"/>
  <c r="C174" i="34"/>
  <c r="H174" i="34" s="1"/>
  <c r="H173" i="34"/>
  <c r="E173" i="34"/>
  <c r="D173" i="34"/>
  <c r="H172" i="34"/>
  <c r="D172" i="34"/>
  <c r="C171" i="34"/>
  <c r="H169" i="34"/>
  <c r="D169" i="34"/>
  <c r="H168" i="34"/>
  <c r="E168" i="34"/>
  <c r="D168" i="34"/>
  <c r="H167" i="34"/>
  <c r="C167" i="34"/>
  <c r="H166" i="34"/>
  <c r="D166" i="34"/>
  <c r="E166" i="34" s="1"/>
  <c r="H165" i="34"/>
  <c r="E165" i="34"/>
  <c r="D165" i="34"/>
  <c r="D164" i="34"/>
  <c r="C164" i="34"/>
  <c r="H164" i="34" s="1"/>
  <c r="H162" i="34"/>
  <c r="E162" i="34"/>
  <c r="D162" i="34"/>
  <c r="H161" i="34"/>
  <c r="D161" i="34"/>
  <c r="C160" i="34"/>
  <c r="H159" i="34"/>
  <c r="E159" i="34"/>
  <c r="D159" i="34"/>
  <c r="H158" i="34"/>
  <c r="E158" i="34"/>
  <c r="D158" i="34"/>
  <c r="E157" i="34"/>
  <c r="D157" i="34"/>
  <c r="C157" i="34"/>
  <c r="H157" i="34" s="1"/>
  <c r="H156" i="34"/>
  <c r="E156" i="34"/>
  <c r="D156" i="34"/>
  <c r="H155" i="34"/>
  <c r="D155" i="34"/>
  <c r="E155" i="34" s="1"/>
  <c r="H154" i="34"/>
  <c r="H151" i="34"/>
  <c r="D151" i="34"/>
  <c r="E151" i="34" s="1"/>
  <c r="H150" i="34"/>
  <c r="E150" i="34"/>
  <c r="E149" i="34" s="1"/>
  <c r="D150" i="34"/>
  <c r="D149" i="34"/>
  <c r="C149" i="34"/>
  <c r="H149" i="34" s="1"/>
  <c r="H148" i="34"/>
  <c r="D148" i="34"/>
  <c r="H147" i="34"/>
  <c r="E147" i="34"/>
  <c r="D147" i="34"/>
  <c r="H146" i="34"/>
  <c r="C146" i="34"/>
  <c r="H145" i="34"/>
  <c r="D145" i="34"/>
  <c r="E145" i="34" s="1"/>
  <c r="H144" i="34"/>
  <c r="E144" i="34"/>
  <c r="D144" i="34"/>
  <c r="D143" i="34"/>
  <c r="C143" i="34"/>
  <c r="H143" i="34" s="1"/>
  <c r="H142" i="34"/>
  <c r="D142" i="34"/>
  <c r="H141" i="34"/>
  <c r="E141" i="34"/>
  <c r="D141" i="34"/>
  <c r="H140" i="34"/>
  <c r="C140" i="34"/>
  <c r="H139" i="34"/>
  <c r="E139" i="34"/>
  <c r="D139" i="34"/>
  <c r="H138" i="34"/>
  <c r="E138" i="34"/>
  <c r="D138" i="34"/>
  <c r="H137" i="34"/>
  <c r="D137" i="34"/>
  <c r="C136" i="34"/>
  <c r="H134" i="34"/>
  <c r="D134" i="34"/>
  <c r="H133" i="34"/>
  <c r="E133" i="34"/>
  <c r="D133" i="34"/>
  <c r="H132" i="34"/>
  <c r="C132" i="34"/>
  <c r="H131" i="34"/>
  <c r="E131" i="34"/>
  <c r="D131" i="34"/>
  <c r="H130" i="34"/>
  <c r="E130" i="34"/>
  <c r="E129" i="34" s="1"/>
  <c r="D130" i="34"/>
  <c r="D129" i="34"/>
  <c r="C129" i="34"/>
  <c r="H129" i="34" s="1"/>
  <c r="H128" i="34"/>
  <c r="D128" i="34"/>
  <c r="E128" i="34" s="1"/>
  <c r="H127" i="34"/>
  <c r="E127" i="34"/>
  <c r="D127" i="34"/>
  <c r="H126" i="34"/>
  <c r="H125" i="34"/>
  <c r="E125" i="34"/>
  <c r="D125" i="34"/>
  <c r="H124" i="34"/>
  <c r="E124" i="34"/>
  <c r="D124" i="34"/>
  <c r="E123" i="34"/>
  <c r="E116" i="34" s="1"/>
  <c r="D123" i="34"/>
  <c r="C123" i="34"/>
  <c r="H123" i="34" s="1"/>
  <c r="H122" i="34"/>
  <c r="E122" i="34"/>
  <c r="D122" i="34"/>
  <c r="H121" i="34"/>
  <c r="D121" i="34"/>
  <c r="C120" i="34"/>
  <c r="H120" i="34" s="1"/>
  <c r="H119" i="34"/>
  <c r="D119" i="34"/>
  <c r="H118" i="34"/>
  <c r="E118" i="34"/>
  <c r="D118" i="34"/>
  <c r="D117" i="34" s="1"/>
  <c r="C117" i="34"/>
  <c r="H113" i="34"/>
  <c r="E113" i="34"/>
  <c r="D113" i="34"/>
  <c r="H112" i="34"/>
  <c r="D112" i="34"/>
  <c r="E112" i="34" s="1"/>
  <c r="H111" i="34"/>
  <c r="E111" i="34"/>
  <c r="D111" i="34"/>
  <c r="H110" i="34"/>
  <c r="D110" i="34"/>
  <c r="E110" i="34" s="1"/>
  <c r="H109" i="34"/>
  <c r="E109" i="34"/>
  <c r="D109" i="34"/>
  <c r="H108" i="34"/>
  <c r="E108" i="34"/>
  <c r="D108" i="34"/>
  <c r="H107" i="34"/>
  <c r="E107" i="34"/>
  <c r="D107" i="34"/>
  <c r="H106" i="34"/>
  <c r="D106" i="34"/>
  <c r="E106" i="34" s="1"/>
  <c r="H105" i="34"/>
  <c r="E105" i="34"/>
  <c r="D105" i="34"/>
  <c r="H104" i="34"/>
  <c r="E104" i="34"/>
  <c r="D104" i="34"/>
  <c r="H103" i="34"/>
  <c r="E103" i="34"/>
  <c r="D103" i="34"/>
  <c r="H102" i="34"/>
  <c r="D102" i="34"/>
  <c r="E102" i="34" s="1"/>
  <c r="H101" i="34"/>
  <c r="E101" i="34"/>
  <c r="D101" i="34"/>
  <c r="H100" i="34"/>
  <c r="E100" i="34"/>
  <c r="D100" i="34"/>
  <c r="H99" i="34"/>
  <c r="E99" i="34"/>
  <c r="D99" i="34"/>
  <c r="H98" i="34"/>
  <c r="D98" i="34"/>
  <c r="E98" i="34" s="1"/>
  <c r="E97" i="34" s="1"/>
  <c r="C97" i="34"/>
  <c r="H97" i="34" s="1"/>
  <c r="J97" i="34" s="1"/>
  <c r="H96" i="34"/>
  <c r="D96" i="34"/>
  <c r="E96" i="34" s="1"/>
  <c r="H95" i="34"/>
  <c r="E95" i="34"/>
  <c r="D95" i="34"/>
  <c r="H94" i="34"/>
  <c r="E94" i="34"/>
  <c r="D94" i="34"/>
  <c r="H93" i="34"/>
  <c r="E93" i="34"/>
  <c r="D93" i="34"/>
  <c r="H92" i="34"/>
  <c r="D92" i="34"/>
  <c r="E92" i="34" s="1"/>
  <c r="H91" i="34"/>
  <c r="E91" i="34"/>
  <c r="D91" i="34"/>
  <c r="H90" i="34"/>
  <c r="E90" i="34"/>
  <c r="D90" i="34"/>
  <c r="H89" i="34"/>
  <c r="E89" i="34"/>
  <c r="D89" i="34"/>
  <c r="H88" i="34"/>
  <c r="D88" i="34"/>
  <c r="E88" i="34" s="1"/>
  <c r="H87" i="34"/>
  <c r="E87" i="34"/>
  <c r="D87" i="34"/>
  <c r="H86" i="34"/>
  <c r="E86" i="34"/>
  <c r="D86" i="34"/>
  <c r="H85" i="34"/>
  <c r="E85" i="34"/>
  <c r="D85" i="34"/>
  <c r="H84" i="34"/>
  <c r="D84" i="34"/>
  <c r="E84" i="34" s="1"/>
  <c r="H83" i="34"/>
  <c r="E83" i="34"/>
  <c r="D83" i="34"/>
  <c r="H82" i="34"/>
  <c r="E82" i="34"/>
  <c r="D82" i="34"/>
  <c r="H81" i="34"/>
  <c r="E81" i="34"/>
  <c r="D81" i="34"/>
  <c r="H80" i="34"/>
  <c r="D80" i="34"/>
  <c r="E80" i="34" s="1"/>
  <c r="H79" i="34"/>
  <c r="E79" i="34"/>
  <c r="D79" i="34"/>
  <c r="H78" i="34"/>
  <c r="E78" i="34"/>
  <c r="D78" i="34"/>
  <c r="H77" i="34"/>
  <c r="E77" i="34"/>
  <c r="D77" i="34"/>
  <c r="H76" i="34"/>
  <c r="D76" i="34"/>
  <c r="E76" i="34" s="1"/>
  <c r="H75" i="34"/>
  <c r="E75" i="34"/>
  <c r="D75" i="34"/>
  <c r="H74" i="34"/>
  <c r="E74" i="34"/>
  <c r="D74" i="34"/>
  <c r="H73" i="34"/>
  <c r="E73" i="34"/>
  <c r="D73" i="34"/>
  <c r="H72" i="34"/>
  <c r="D72" i="34"/>
  <c r="H71" i="34"/>
  <c r="E71" i="34"/>
  <c r="D71" i="34"/>
  <c r="H70" i="34"/>
  <c r="E70" i="34"/>
  <c r="D70" i="34"/>
  <c r="H69" i="34"/>
  <c r="E69" i="34"/>
  <c r="D69" i="34"/>
  <c r="C68" i="34"/>
  <c r="H68" i="34" s="1"/>
  <c r="J68" i="34" s="1"/>
  <c r="H66" i="34"/>
  <c r="D66" i="34"/>
  <c r="E66" i="34" s="1"/>
  <c r="H65" i="34"/>
  <c r="E65" i="34"/>
  <c r="D65" i="34"/>
  <c r="H64" i="34"/>
  <c r="D64" i="34"/>
  <c r="H63" i="34"/>
  <c r="E63" i="34"/>
  <c r="D63" i="34"/>
  <c r="H62" i="34"/>
  <c r="D62" i="34"/>
  <c r="E62" i="34" s="1"/>
  <c r="H61" i="34"/>
  <c r="J61" i="34" s="1"/>
  <c r="C61" i="34"/>
  <c r="H60" i="34"/>
  <c r="D60" i="34"/>
  <c r="E60" i="34" s="1"/>
  <c r="H59" i="34"/>
  <c r="E59" i="34"/>
  <c r="D59" i="34"/>
  <c r="H58" i="34"/>
  <c r="D58" i="34"/>
  <c r="E58" i="34" s="1"/>
  <c r="H57" i="34"/>
  <c r="E57" i="34"/>
  <c r="D57" i="34"/>
  <c r="H56" i="34"/>
  <c r="D56" i="34"/>
  <c r="E56" i="34" s="1"/>
  <c r="H55" i="34"/>
  <c r="E55" i="34"/>
  <c r="D55" i="34"/>
  <c r="H54" i="34"/>
  <c r="D54" i="34"/>
  <c r="E54" i="34" s="1"/>
  <c r="H53" i="34"/>
  <c r="E53" i="34"/>
  <c r="D53" i="34"/>
  <c r="H52" i="34"/>
  <c r="D52" i="34"/>
  <c r="E52" i="34" s="1"/>
  <c r="H51" i="34"/>
  <c r="E51" i="34"/>
  <c r="D51" i="34"/>
  <c r="H50" i="34"/>
  <c r="D50" i="34"/>
  <c r="E50" i="34" s="1"/>
  <c r="H49" i="34"/>
  <c r="E49" i="34"/>
  <c r="D49" i="34"/>
  <c r="H48" i="34"/>
  <c r="D48" i="34"/>
  <c r="E48" i="34" s="1"/>
  <c r="H47" i="34"/>
  <c r="E47" i="34"/>
  <c r="D47" i="34"/>
  <c r="H46" i="34"/>
  <c r="D46" i="34"/>
  <c r="E46" i="34" s="1"/>
  <c r="H45" i="34"/>
  <c r="E45" i="34"/>
  <c r="D45" i="34"/>
  <c r="H44" i="34"/>
  <c r="D44" i="34"/>
  <c r="E44" i="34" s="1"/>
  <c r="H43" i="34"/>
  <c r="E43" i="34"/>
  <c r="D43" i="34"/>
  <c r="H42" i="34"/>
  <c r="D42" i="34"/>
  <c r="E42" i="34" s="1"/>
  <c r="H41" i="34"/>
  <c r="E41" i="34"/>
  <c r="D41" i="34"/>
  <c r="H40" i="34"/>
  <c r="D40" i="34"/>
  <c r="E40" i="34" s="1"/>
  <c r="H39" i="34"/>
  <c r="E39" i="34"/>
  <c r="D39" i="34"/>
  <c r="E38" i="34"/>
  <c r="C38" i="34"/>
  <c r="H38" i="34" s="1"/>
  <c r="J38" i="34" s="1"/>
  <c r="H37" i="34"/>
  <c r="E37" i="34"/>
  <c r="D37" i="34"/>
  <c r="H36" i="34"/>
  <c r="D36" i="34"/>
  <c r="E36" i="34" s="1"/>
  <c r="H35" i="34"/>
  <c r="E35" i="34"/>
  <c r="D35" i="34"/>
  <c r="H34" i="34"/>
  <c r="D34" i="34"/>
  <c r="E34" i="34" s="1"/>
  <c r="H33" i="34"/>
  <c r="E33" i="34"/>
  <c r="D33" i="34"/>
  <c r="H32" i="34"/>
  <c r="D32" i="34"/>
  <c r="E32" i="34" s="1"/>
  <c r="H31" i="34"/>
  <c r="E31" i="34"/>
  <c r="D31" i="34"/>
  <c r="H30" i="34"/>
  <c r="D30" i="34"/>
  <c r="E30" i="34" s="1"/>
  <c r="H29" i="34"/>
  <c r="E29" i="34"/>
  <c r="D29" i="34"/>
  <c r="H28" i="34"/>
  <c r="D28" i="34"/>
  <c r="E28" i="34" s="1"/>
  <c r="H27" i="34"/>
  <c r="E27" i="34"/>
  <c r="D27" i="34"/>
  <c r="H26" i="34"/>
  <c r="D26" i="34"/>
  <c r="E26" i="34" s="1"/>
  <c r="H25" i="34"/>
  <c r="E25" i="34"/>
  <c r="D25" i="34"/>
  <c r="H24" i="34"/>
  <c r="D24" i="34"/>
  <c r="E24" i="34" s="1"/>
  <c r="H23" i="34"/>
  <c r="E23" i="34"/>
  <c r="D23" i="34"/>
  <c r="H22" i="34"/>
  <c r="D22" i="34"/>
  <c r="E22" i="34" s="1"/>
  <c r="H21" i="34"/>
  <c r="E21" i="34"/>
  <c r="D21" i="34"/>
  <c r="H20" i="34"/>
  <c r="D20" i="34"/>
  <c r="E20" i="34" s="1"/>
  <c r="H19" i="34"/>
  <c r="E19" i="34"/>
  <c r="D19" i="34"/>
  <c r="H18" i="34"/>
  <c r="D18" i="34"/>
  <c r="E18" i="34" s="1"/>
  <c r="H17" i="34"/>
  <c r="E17" i="34"/>
  <c r="D17" i="34"/>
  <c r="H16" i="34"/>
  <c r="D16" i="34"/>
  <c r="E16" i="34" s="1"/>
  <c r="H15" i="34"/>
  <c r="E15" i="34"/>
  <c r="D15" i="34"/>
  <c r="H14" i="34"/>
  <c r="D14" i="34"/>
  <c r="E14" i="34" s="1"/>
  <c r="H13" i="34"/>
  <c r="E13" i="34"/>
  <c r="D13" i="34"/>
  <c r="H12" i="34"/>
  <c r="D12" i="34"/>
  <c r="E12" i="34" s="1"/>
  <c r="H11" i="34"/>
  <c r="J11" i="34" s="1"/>
  <c r="D11" i="34"/>
  <c r="C11" i="34"/>
  <c r="H10" i="34"/>
  <c r="D10" i="34"/>
  <c r="E10" i="34" s="1"/>
  <c r="H9" i="34"/>
  <c r="E9" i="34"/>
  <c r="D9" i="34"/>
  <c r="H8" i="34"/>
  <c r="D8" i="34"/>
  <c r="E8" i="34" s="1"/>
  <c r="H7" i="34"/>
  <c r="E7" i="34"/>
  <c r="D7" i="34"/>
  <c r="H6" i="34"/>
  <c r="D6" i="34"/>
  <c r="H5" i="34"/>
  <c r="E5" i="34"/>
  <c r="D5" i="34"/>
  <c r="C4" i="34"/>
  <c r="D778" i="38"/>
  <c r="E778" i="38" s="1"/>
  <c r="E777" i="38"/>
  <c r="D777" i="38"/>
  <c r="C777" i="38"/>
  <c r="D776" i="38"/>
  <c r="E776" i="38" s="1"/>
  <c r="E775" i="38"/>
  <c r="D775" i="38"/>
  <c r="D774" i="38"/>
  <c r="E774" i="38" s="1"/>
  <c r="E773" i="38"/>
  <c r="D773" i="38"/>
  <c r="C772" i="38"/>
  <c r="C771" i="38" s="1"/>
  <c r="E770" i="38"/>
  <c r="D770" i="38"/>
  <c r="D769" i="38"/>
  <c r="C768" i="38"/>
  <c r="C767" i="38" s="1"/>
  <c r="D766" i="38"/>
  <c r="C765" i="38"/>
  <c r="E764" i="38"/>
  <c r="D764" i="38"/>
  <c r="D763" i="38"/>
  <c r="E763" i="38" s="1"/>
  <c r="E762" i="38"/>
  <c r="E761" i="38" s="1"/>
  <c r="E760" i="38" s="1"/>
  <c r="D762" i="38"/>
  <c r="D761" i="38" s="1"/>
  <c r="D760" i="38" s="1"/>
  <c r="C761" i="38"/>
  <c r="C760" i="38" s="1"/>
  <c r="D759" i="38"/>
  <c r="E759" i="38" s="1"/>
  <c r="D758" i="38"/>
  <c r="E758" i="38" s="1"/>
  <c r="D757" i="38"/>
  <c r="C756" i="38"/>
  <c r="C755" i="38" s="1"/>
  <c r="D754" i="38"/>
  <c r="D753" i="38"/>
  <c r="E753" i="38" s="1"/>
  <c r="D752" i="38"/>
  <c r="D751" i="38" s="1"/>
  <c r="C751" i="38"/>
  <c r="C750" i="38" s="1"/>
  <c r="D749" i="38"/>
  <c r="E749" i="38" s="1"/>
  <c r="D748" i="38"/>
  <c r="E748" i="38" s="1"/>
  <c r="E747" i="38"/>
  <c r="E746" i="38" s="1"/>
  <c r="D747" i="38"/>
  <c r="D746" i="38" s="1"/>
  <c r="C746" i="38"/>
  <c r="E745" i="38"/>
  <c r="E744" i="38" s="1"/>
  <c r="D745" i="38"/>
  <c r="D744" i="38"/>
  <c r="C744" i="38"/>
  <c r="C743" i="38"/>
  <c r="E742" i="38"/>
  <c r="E741" i="38" s="1"/>
  <c r="D742" i="38"/>
  <c r="D741" i="38"/>
  <c r="C741" i="38"/>
  <c r="D740" i="38"/>
  <c r="E740" i="38" s="1"/>
  <c r="E739" i="38" s="1"/>
  <c r="D739" i="38"/>
  <c r="C739" i="38"/>
  <c r="D738" i="38"/>
  <c r="E738" i="38" s="1"/>
  <c r="E737" i="38"/>
  <c r="D737" i="38"/>
  <c r="D736" i="38"/>
  <c r="E735" i="38"/>
  <c r="D735" i="38"/>
  <c r="C734" i="38"/>
  <c r="C733" i="38" s="1"/>
  <c r="E732" i="38"/>
  <c r="E731" i="38" s="1"/>
  <c r="E730" i="38" s="1"/>
  <c r="D732" i="38"/>
  <c r="D731" i="38"/>
  <c r="D730" i="38" s="1"/>
  <c r="C731" i="38"/>
  <c r="C730" i="38" s="1"/>
  <c r="E729" i="38"/>
  <c r="D729" i="38"/>
  <c r="D728" i="38"/>
  <c r="C727" i="38"/>
  <c r="H724" i="38"/>
  <c r="D724" i="38"/>
  <c r="H723" i="38"/>
  <c r="E723" i="38"/>
  <c r="D723" i="38"/>
  <c r="H722" i="38"/>
  <c r="C722" i="38"/>
  <c r="H721" i="38"/>
  <c r="E721" i="38"/>
  <c r="D721" i="38"/>
  <c r="H720" i="38"/>
  <c r="E720" i="38"/>
  <c r="D720" i="38"/>
  <c r="H719" i="38"/>
  <c r="D719" i="38"/>
  <c r="H718" i="38"/>
  <c r="C718" i="38"/>
  <c r="C717" i="38"/>
  <c r="H715" i="38"/>
  <c r="E715" i="38"/>
  <c r="D715" i="38"/>
  <c r="H714" i="38"/>
  <c r="D714" i="38"/>
  <c r="E714" i="38" s="1"/>
  <c r="H713" i="38"/>
  <c r="E713" i="38"/>
  <c r="D713" i="38"/>
  <c r="H712" i="38"/>
  <c r="E712" i="38"/>
  <c r="D712" i="38"/>
  <c r="H711" i="38"/>
  <c r="E711" i="38"/>
  <c r="D711" i="38"/>
  <c r="H710" i="38"/>
  <c r="D710" i="38"/>
  <c r="E710" i="38" s="1"/>
  <c r="H709" i="38"/>
  <c r="E709" i="38"/>
  <c r="D709" i="38"/>
  <c r="H708" i="38"/>
  <c r="E708" i="38"/>
  <c r="D708" i="38"/>
  <c r="H707" i="38"/>
  <c r="E707" i="38"/>
  <c r="D707" i="38"/>
  <c r="H706" i="38"/>
  <c r="D706" i="38"/>
  <c r="E706" i="38" s="1"/>
  <c r="H705" i="38"/>
  <c r="E705" i="38"/>
  <c r="D705" i="38"/>
  <c r="H704" i="38"/>
  <c r="E704" i="38"/>
  <c r="D704" i="38"/>
  <c r="H703" i="38"/>
  <c r="D703" i="38"/>
  <c r="E703" i="38" s="1"/>
  <c r="H702" i="38"/>
  <c r="D702" i="38"/>
  <c r="H701" i="38"/>
  <c r="E701" i="38"/>
  <c r="D701" i="38"/>
  <c r="H700" i="38"/>
  <c r="C700" i="38"/>
  <c r="H699" i="38"/>
  <c r="E699" i="38"/>
  <c r="D699" i="38"/>
  <c r="H698" i="38"/>
  <c r="E698" i="38"/>
  <c r="D698" i="38"/>
  <c r="H697" i="38"/>
  <c r="D697" i="38"/>
  <c r="E697" i="38" s="1"/>
  <c r="H696" i="38"/>
  <c r="E696" i="38"/>
  <c r="D696" i="38"/>
  <c r="H695" i="38"/>
  <c r="E695" i="38"/>
  <c r="E694" i="38" s="1"/>
  <c r="D695" i="38"/>
  <c r="D694" i="38"/>
  <c r="C694" i="38"/>
  <c r="H694" i="38" s="1"/>
  <c r="H693" i="38"/>
  <c r="D693" i="38"/>
  <c r="E693" i="38" s="1"/>
  <c r="H692" i="38"/>
  <c r="D692" i="38"/>
  <c r="E692" i="38" s="1"/>
  <c r="H691" i="38"/>
  <c r="E691" i="38"/>
  <c r="D691" i="38"/>
  <c r="H690" i="38"/>
  <c r="E690" i="38"/>
  <c r="D690" i="38"/>
  <c r="H689" i="38"/>
  <c r="E689" i="38"/>
  <c r="D689" i="38"/>
  <c r="H688" i="38"/>
  <c r="D688" i="38"/>
  <c r="H687" i="38"/>
  <c r="C687" i="38"/>
  <c r="H686" i="38"/>
  <c r="E686" i="38"/>
  <c r="D686" i="38"/>
  <c r="H685" i="38"/>
  <c r="E685" i="38"/>
  <c r="D685" i="38"/>
  <c r="H684" i="38"/>
  <c r="D684" i="38"/>
  <c r="E684" i="38" s="1"/>
  <c r="D683" i="38"/>
  <c r="C683" i="38"/>
  <c r="H683" i="38" s="1"/>
  <c r="H682" i="38"/>
  <c r="D682" i="38"/>
  <c r="E682" i="38" s="1"/>
  <c r="H681" i="38"/>
  <c r="E681" i="38"/>
  <c r="D681" i="38"/>
  <c r="H680" i="38"/>
  <c r="E680" i="38"/>
  <c r="E679" i="38" s="1"/>
  <c r="D680" i="38"/>
  <c r="C679" i="38"/>
  <c r="H679" i="38" s="1"/>
  <c r="H678" i="38"/>
  <c r="D678" i="38"/>
  <c r="E678" i="38" s="1"/>
  <c r="H677" i="38"/>
  <c r="D677" i="38"/>
  <c r="C676" i="38"/>
  <c r="H676" i="38" s="1"/>
  <c r="H675" i="38"/>
  <c r="E675" i="38"/>
  <c r="D675" i="38"/>
  <c r="H674" i="38"/>
  <c r="E674" i="38"/>
  <c r="D674" i="38"/>
  <c r="H673" i="38"/>
  <c r="E673" i="38"/>
  <c r="D673" i="38"/>
  <c r="H672" i="38"/>
  <c r="D672" i="38"/>
  <c r="H671" i="38"/>
  <c r="C671" i="38"/>
  <c r="H670" i="38"/>
  <c r="D670" i="38"/>
  <c r="E670" i="38" s="1"/>
  <c r="H669" i="38"/>
  <c r="E669" i="38"/>
  <c r="D669" i="38"/>
  <c r="H668" i="38"/>
  <c r="E668" i="38"/>
  <c r="D668" i="38"/>
  <c r="H667" i="38"/>
  <c r="D667" i="38"/>
  <c r="H666" i="38"/>
  <c r="D666" i="38"/>
  <c r="E666" i="38" s="1"/>
  <c r="H665" i="38"/>
  <c r="C665" i="38"/>
  <c r="H664" i="38"/>
  <c r="E664" i="38"/>
  <c r="D664" i="38"/>
  <c r="H663" i="38"/>
  <c r="E663" i="38"/>
  <c r="D663" i="38"/>
  <c r="H662" i="38"/>
  <c r="D662" i="38"/>
  <c r="H661" i="38"/>
  <c r="C661" i="38"/>
  <c r="H660" i="38"/>
  <c r="E660" i="38"/>
  <c r="D660" i="38"/>
  <c r="H659" i="38"/>
  <c r="E659" i="38"/>
  <c r="D659" i="38"/>
  <c r="H658" i="38"/>
  <c r="E658" i="38"/>
  <c r="D658" i="38"/>
  <c r="H657" i="38"/>
  <c r="D657" i="38"/>
  <c r="E657" i="38" s="1"/>
  <c r="H656" i="38"/>
  <c r="E656" i="38"/>
  <c r="D656" i="38"/>
  <c r="H655" i="38"/>
  <c r="E655" i="38"/>
  <c r="D655" i="38"/>
  <c r="H654" i="38"/>
  <c r="E654" i="38"/>
  <c r="E653" i="38" s="1"/>
  <c r="D654" i="38"/>
  <c r="C653" i="38"/>
  <c r="H653" i="38" s="1"/>
  <c r="H652" i="38"/>
  <c r="D652" i="38"/>
  <c r="E652" i="38" s="1"/>
  <c r="H651" i="38"/>
  <c r="E651" i="38"/>
  <c r="D651" i="38"/>
  <c r="H650" i="38"/>
  <c r="E650" i="38"/>
  <c r="D650" i="38"/>
  <c r="H649" i="38"/>
  <c r="E649" i="38"/>
  <c r="D649" i="38"/>
  <c r="H648" i="38"/>
  <c r="D648" i="38"/>
  <c r="H647" i="38"/>
  <c r="D647" i="38"/>
  <c r="E647" i="38" s="1"/>
  <c r="H646" i="38"/>
  <c r="C646" i="38"/>
  <c r="H644" i="38"/>
  <c r="D644" i="38"/>
  <c r="E644" i="38" s="1"/>
  <c r="H643" i="38"/>
  <c r="E643" i="38"/>
  <c r="D643" i="38"/>
  <c r="H642" i="38"/>
  <c r="J642" i="38" s="1"/>
  <c r="E642" i="38"/>
  <c r="D642" i="38"/>
  <c r="C642" i="38"/>
  <c r="H641" i="38"/>
  <c r="E641" i="38"/>
  <c r="D641" i="38"/>
  <c r="H640" i="38"/>
  <c r="D640" i="38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E635" i="38"/>
  <c r="D635" i="38"/>
  <c r="H634" i="38"/>
  <c r="D634" i="38"/>
  <c r="E634" i="38" s="1"/>
  <c r="H633" i="38"/>
  <c r="D633" i="38"/>
  <c r="E633" i="38" s="1"/>
  <c r="H632" i="38"/>
  <c r="D632" i="38"/>
  <c r="E632" i="38" s="1"/>
  <c r="H631" i="38"/>
  <c r="E631" i="38"/>
  <c r="D631" i="38"/>
  <c r="H630" i="38"/>
  <c r="D630" i="38"/>
  <c r="E630" i="38" s="1"/>
  <c r="H629" i="38"/>
  <c r="D629" i="38"/>
  <c r="C628" i="38"/>
  <c r="H628" i="38" s="1"/>
  <c r="H627" i="38"/>
  <c r="D627" i="38"/>
  <c r="E627" i="38" s="1"/>
  <c r="H626" i="38"/>
  <c r="E626" i="38"/>
  <c r="D626" i="38"/>
  <c r="H625" i="38"/>
  <c r="D625" i="38"/>
  <c r="E625" i="38" s="1"/>
  <c r="H624" i="38"/>
  <c r="D624" i="38"/>
  <c r="E624" i="38" s="1"/>
  <c r="H623" i="38"/>
  <c r="D623" i="38"/>
  <c r="E623" i="38" s="1"/>
  <c r="H622" i="38"/>
  <c r="E622" i="38"/>
  <c r="D622" i="38"/>
  <c r="H621" i="38"/>
  <c r="D621" i="38"/>
  <c r="E621" i="38" s="1"/>
  <c r="H620" i="38"/>
  <c r="D620" i="38"/>
  <c r="E620" i="38" s="1"/>
  <c r="H619" i="38"/>
  <c r="D619" i="38"/>
  <c r="E619" i="38" s="1"/>
  <c r="H618" i="38"/>
  <c r="E618" i="38"/>
  <c r="D618" i="38"/>
  <c r="H617" i="38"/>
  <c r="E617" i="38"/>
  <c r="E616" i="38" s="1"/>
  <c r="D617" i="38"/>
  <c r="C616" i="38"/>
  <c r="H616" i="38" s="1"/>
  <c r="H615" i="38"/>
  <c r="D615" i="38"/>
  <c r="E615" i="38" s="1"/>
  <c r="H614" i="38"/>
  <c r="D614" i="38"/>
  <c r="E614" i="38" s="1"/>
  <c r="H613" i="38"/>
  <c r="E613" i="38"/>
  <c r="D613" i="38"/>
  <c r="H612" i="38"/>
  <c r="D612" i="38"/>
  <c r="E612" i="38" s="1"/>
  <c r="H611" i="38"/>
  <c r="D611" i="38"/>
  <c r="C610" i="38"/>
  <c r="H610" i="38" s="1"/>
  <c r="H609" i="38"/>
  <c r="D609" i="38"/>
  <c r="E609" i="38" s="1"/>
  <c r="H608" i="38"/>
  <c r="E608" i="38"/>
  <c r="D608" i="38"/>
  <c r="H607" i="38"/>
  <c r="D607" i="38"/>
  <c r="E607" i="38" s="1"/>
  <c r="E603" i="38" s="1"/>
  <c r="H606" i="38"/>
  <c r="D606" i="38"/>
  <c r="E606" i="38" s="1"/>
  <c r="H605" i="38"/>
  <c r="D605" i="38"/>
  <c r="E605" i="38" s="1"/>
  <c r="H604" i="38"/>
  <c r="E604" i="38"/>
  <c r="D604" i="38"/>
  <c r="C603" i="38"/>
  <c r="H603" i="38" s="1"/>
  <c r="H602" i="38"/>
  <c r="E602" i="38"/>
  <c r="D602" i="38"/>
  <c r="H601" i="38"/>
  <c r="D601" i="38"/>
  <c r="H600" i="38"/>
  <c r="E600" i="38"/>
  <c r="D600" i="38"/>
  <c r="H599" i="38"/>
  <c r="C599" i="38"/>
  <c r="H598" i="38"/>
  <c r="E598" i="38"/>
  <c r="D598" i="38"/>
  <c r="H597" i="38"/>
  <c r="D597" i="38"/>
  <c r="E597" i="38" s="1"/>
  <c r="H596" i="38"/>
  <c r="D596" i="38"/>
  <c r="C595" i="38"/>
  <c r="H595" i="38" s="1"/>
  <c r="H594" i="38"/>
  <c r="E594" i="38"/>
  <c r="D594" i="38"/>
  <c r="H593" i="38"/>
  <c r="E593" i="38"/>
  <c r="E592" i="38" s="1"/>
  <c r="D593" i="38"/>
  <c r="D592" i="38"/>
  <c r="C592" i="38"/>
  <c r="H592" i="38" s="1"/>
  <c r="H591" i="38"/>
  <c r="D591" i="38"/>
  <c r="H590" i="38"/>
  <c r="D590" i="38"/>
  <c r="E590" i="38" s="1"/>
  <c r="H589" i="38"/>
  <c r="E589" i="38"/>
  <c r="D589" i="38"/>
  <c r="H588" i="38"/>
  <c r="E588" i="38"/>
  <c r="D588" i="38"/>
  <c r="C587" i="38"/>
  <c r="H587" i="38" s="1"/>
  <c r="H586" i="38"/>
  <c r="E586" i="38"/>
  <c r="D586" i="38"/>
  <c r="H585" i="38"/>
  <c r="D585" i="38"/>
  <c r="E585" i="38" s="1"/>
  <c r="H584" i="38"/>
  <c r="E584" i="38"/>
  <c r="D584" i="38"/>
  <c r="H583" i="38"/>
  <c r="E583" i="38"/>
  <c r="D583" i="38"/>
  <c r="H582" i="38"/>
  <c r="D582" i="38"/>
  <c r="D581" i="38" s="1"/>
  <c r="C581" i="38"/>
  <c r="H581" i="38" s="1"/>
  <c r="H580" i="38"/>
  <c r="D580" i="38"/>
  <c r="E580" i="38" s="1"/>
  <c r="H579" i="38"/>
  <c r="E579" i="38"/>
  <c r="D579" i="38"/>
  <c r="H578" i="38"/>
  <c r="E578" i="38"/>
  <c r="D578" i="38"/>
  <c r="E577" i="38"/>
  <c r="D577" i="38"/>
  <c r="C577" i="38"/>
  <c r="H577" i="38" s="1"/>
  <c r="H576" i="38"/>
  <c r="E576" i="38"/>
  <c r="D576" i="38"/>
  <c r="H575" i="38"/>
  <c r="D575" i="38"/>
  <c r="E575" i="38" s="1"/>
  <c r="H574" i="38"/>
  <c r="E574" i="38"/>
  <c r="D574" i="38"/>
  <c r="H573" i="38"/>
  <c r="E573" i="38"/>
  <c r="D573" i="38"/>
  <c r="H572" i="38"/>
  <c r="D572" i="38"/>
  <c r="E572" i="38" s="1"/>
  <c r="H571" i="38"/>
  <c r="D571" i="38"/>
  <c r="H570" i="38"/>
  <c r="E570" i="38"/>
  <c r="D570" i="38"/>
  <c r="H569" i="38"/>
  <c r="C569" i="38"/>
  <c r="H568" i="38"/>
  <c r="E568" i="38"/>
  <c r="D568" i="38"/>
  <c r="H567" i="38"/>
  <c r="E567" i="38"/>
  <c r="D567" i="38"/>
  <c r="H566" i="38"/>
  <c r="D566" i="38"/>
  <c r="E566" i="38" s="1"/>
  <c r="H565" i="38"/>
  <c r="D565" i="38"/>
  <c r="E565" i="38" s="1"/>
  <c r="H564" i="38"/>
  <c r="E564" i="38"/>
  <c r="D564" i="38"/>
  <c r="H563" i="38"/>
  <c r="D563" i="38"/>
  <c r="E563" i="38" s="1"/>
  <c r="D562" i="38"/>
  <c r="C562" i="38"/>
  <c r="H558" i="38"/>
  <c r="E558" i="38"/>
  <c r="D558" i="38"/>
  <c r="H557" i="38"/>
  <c r="E557" i="38"/>
  <c r="E556" i="38" s="1"/>
  <c r="D557" i="38"/>
  <c r="D556" i="38"/>
  <c r="C556" i="38"/>
  <c r="H555" i="38"/>
  <c r="D555" i="38"/>
  <c r="E555" i="38" s="1"/>
  <c r="H554" i="38"/>
  <c r="D554" i="38"/>
  <c r="E554" i="38" s="1"/>
  <c r="H553" i="38"/>
  <c r="E553" i="38"/>
  <c r="D553" i="38"/>
  <c r="H552" i="38"/>
  <c r="E552" i="38"/>
  <c r="D552" i="38"/>
  <c r="C552" i="38"/>
  <c r="E551" i="38"/>
  <c r="E550" i="38" s="1"/>
  <c r="H549" i="38"/>
  <c r="D549" i="38"/>
  <c r="E549" i="38" s="1"/>
  <c r="H548" i="38"/>
  <c r="E548" i="38"/>
  <c r="E547" i="38" s="1"/>
  <c r="D548" i="38"/>
  <c r="H547" i="38"/>
  <c r="J547" i="38" s="1"/>
  <c r="C547" i="38"/>
  <c r="H546" i="38"/>
  <c r="E546" i="38"/>
  <c r="D546" i="38"/>
  <c r="H545" i="38"/>
  <c r="E545" i="38"/>
  <c r="E544" i="38" s="1"/>
  <c r="D545" i="38"/>
  <c r="D544" i="38"/>
  <c r="C544" i="38"/>
  <c r="H543" i="38"/>
  <c r="D543" i="38"/>
  <c r="E543" i="38" s="1"/>
  <c r="H542" i="38"/>
  <c r="D542" i="38"/>
  <c r="E542" i="38" s="1"/>
  <c r="H541" i="38"/>
  <c r="E541" i="38"/>
  <c r="D541" i="38"/>
  <c r="H540" i="38"/>
  <c r="E540" i="38"/>
  <c r="D540" i="38"/>
  <c r="H539" i="38"/>
  <c r="D539" i="38"/>
  <c r="H537" i="38"/>
  <c r="D537" i="38"/>
  <c r="E537" i="38" s="1"/>
  <c r="H536" i="38"/>
  <c r="E536" i="38"/>
  <c r="D536" i="38"/>
  <c r="H535" i="38"/>
  <c r="E535" i="38"/>
  <c r="D535" i="38"/>
  <c r="H534" i="38"/>
  <c r="D534" i="38"/>
  <c r="E534" i="38" s="1"/>
  <c r="H533" i="38"/>
  <c r="D533" i="38"/>
  <c r="E533" i="38" s="1"/>
  <c r="H532" i="38"/>
  <c r="E532" i="38"/>
  <c r="D532" i="38"/>
  <c r="H531" i="38"/>
  <c r="C531" i="38"/>
  <c r="H530" i="38"/>
  <c r="D530" i="38"/>
  <c r="E530" i="38" s="1"/>
  <c r="E529" i="38" s="1"/>
  <c r="C529" i="38"/>
  <c r="H529" i="38" s="1"/>
  <c r="C528" i="38"/>
  <c r="H528" i="38" s="1"/>
  <c r="H527" i="38"/>
  <c r="D527" i="38"/>
  <c r="E527" i="38" s="1"/>
  <c r="H526" i="38"/>
  <c r="D526" i="38"/>
  <c r="E526" i="38" s="1"/>
  <c r="H525" i="38"/>
  <c r="E525" i="38"/>
  <c r="D525" i="38"/>
  <c r="H524" i="38"/>
  <c r="E524" i="38"/>
  <c r="D524" i="38"/>
  <c r="H523" i="38"/>
  <c r="D523" i="38"/>
  <c r="H522" i="38"/>
  <c r="C522" i="38"/>
  <c r="H521" i="38"/>
  <c r="D521" i="38"/>
  <c r="E521" i="38" s="1"/>
  <c r="H520" i="38"/>
  <c r="E520" i="38"/>
  <c r="D520" i="38"/>
  <c r="H519" i="38"/>
  <c r="E519" i="38"/>
  <c r="D519" i="38"/>
  <c r="H518" i="38"/>
  <c r="D518" i="38"/>
  <c r="E518" i="38" s="1"/>
  <c r="H517" i="38"/>
  <c r="D517" i="38"/>
  <c r="E517" i="38" s="1"/>
  <c r="H516" i="38"/>
  <c r="E516" i="38"/>
  <c r="D516" i="38"/>
  <c r="H515" i="38"/>
  <c r="D515" i="38"/>
  <c r="E515" i="38" s="1"/>
  <c r="H514" i="38"/>
  <c r="D514" i="38"/>
  <c r="C513" i="38"/>
  <c r="H512" i="38"/>
  <c r="D512" i="38"/>
  <c r="E512" i="38" s="1"/>
  <c r="H511" i="38"/>
  <c r="E511" i="38"/>
  <c r="D511" i="38"/>
  <c r="H510" i="38"/>
  <c r="D510" i="38"/>
  <c r="E510" i="38" s="1"/>
  <c r="H508" i="38"/>
  <c r="D508" i="38"/>
  <c r="E508" i="38" s="1"/>
  <c r="H507" i="38"/>
  <c r="D507" i="38"/>
  <c r="E507" i="38" s="1"/>
  <c r="H506" i="38"/>
  <c r="E506" i="38"/>
  <c r="D506" i="38"/>
  <c r="H505" i="38"/>
  <c r="D505" i="38"/>
  <c r="E505" i="38" s="1"/>
  <c r="D504" i="38"/>
  <c r="C504" i="38"/>
  <c r="H504" i="38" s="1"/>
  <c r="H503" i="38"/>
  <c r="D503" i="38"/>
  <c r="E503" i="38" s="1"/>
  <c r="H502" i="38"/>
  <c r="D502" i="38"/>
  <c r="E502" i="38" s="1"/>
  <c r="H501" i="38"/>
  <c r="E501" i="38"/>
  <c r="D501" i="38"/>
  <c r="H500" i="38"/>
  <c r="D500" i="38"/>
  <c r="E500" i="38" s="1"/>
  <c r="H499" i="38"/>
  <c r="D499" i="38"/>
  <c r="E499" i="38" s="1"/>
  <c r="H498" i="38"/>
  <c r="D498" i="38"/>
  <c r="E498" i="38" s="1"/>
  <c r="E497" i="38" s="1"/>
  <c r="H497" i="38"/>
  <c r="C497" i="38"/>
  <c r="H496" i="38"/>
  <c r="E496" i="38"/>
  <c r="D496" i="38"/>
  <c r="H495" i="38"/>
  <c r="E495" i="38"/>
  <c r="E494" i="38" s="1"/>
  <c r="D495" i="38"/>
  <c r="D494" i="38" s="1"/>
  <c r="C494" i="38"/>
  <c r="H494" i="38" s="1"/>
  <c r="H493" i="38"/>
  <c r="D493" i="38"/>
  <c r="E493" i="38" s="1"/>
  <c r="H492" i="38"/>
  <c r="D492" i="38"/>
  <c r="E492" i="38" s="1"/>
  <c r="H491" i="38"/>
  <c r="E491" i="38"/>
  <c r="C491" i="38"/>
  <c r="H490" i="38"/>
  <c r="E490" i="38"/>
  <c r="D490" i="38"/>
  <c r="H489" i="38"/>
  <c r="D489" i="38"/>
  <c r="E489" i="38" s="1"/>
  <c r="H488" i="38"/>
  <c r="D488" i="38"/>
  <c r="E488" i="38" s="1"/>
  <c r="H487" i="38"/>
  <c r="D487" i="38"/>
  <c r="E487" i="38" s="1"/>
  <c r="E486" i="38" s="1"/>
  <c r="H486" i="38"/>
  <c r="C486" i="38"/>
  <c r="C484" i="38" s="1"/>
  <c r="H485" i="38"/>
  <c r="E485" i="38"/>
  <c r="D485" i="38"/>
  <c r="H482" i="38"/>
  <c r="H481" i="38"/>
  <c r="D481" i="38"/>
  <c r="E481" i="38" s="1"/>
  <c r="H480" i="38"/>
  <c r="E480" i="38"/>
  <c r="D480" i="38"/>
  <c r="H479" i="38"/>
  <c r="D479" i="38"/>
  <c r="E479" i="38" s="1"/>
  <c r="H478" i="38"/>
  <c r="D478" i="38"/>
  <c r="C477" i="38"/>
  <c r="H477" i="38" s="1"/>
  <c r="H476" i="38"/>
  <c r="D476" i="38"/>
  <c r="E476" i="38" s="1"/>
  <c r="H475" i="38"/>
  <c r="E475" i="38"/>
  <c r="D475" i="38"/>
  <c r="H474" i="38"/>
  <c r="D474" i="38"/>
  <c r="C474" i="38"/>
  <c r="H473" i="38"/>
  <c r="D473" i="38"/>
  <c r="E473" i="38" s="1"/>
  <c r="H472" i="38"/>
  <c r="D472" i="38"/>
  <c r="E472" i="38" s="1"/>
  <c r="H471" i="38"/>
  <c r="D471" i="38"/>
  <c r="E471" i="38" s="1"/>
  <c r="H470" i="38"/>
  <c r="E470" i="38"/>
  <c r="D470" i="38"/>
  <c r="H469" i="38"/>
  <c r="E469" i="38"/>
  <c r="E468" i="38" s="1"/>
  <c r="D469" i="38"/>
  <c r="D468" i="38" s="1"/>
  <c r="C468" i="38"/>
  <c r="H468" i="38" s="1"/>
  <c r="H467" i="38"/>
  <c r="D467" i="38"/>
  <c r="E467" i="38" s="1"/>
  <c r="H466" i="38"/>
  <c r="D466" i="38"/>
  <c r="E466" i="38" s="1"/>
  <c r="H465" i="38"/>
  <c r="E465" i="38"/>
  <c r="D465" i="38"/>
  <c r="H464" i="38"/>
  <c r="D464" i="38"/>
  <c r="D463" i="38" s="1"/>
  <c r="C463" i="38"/>
  <c r="H462" i="38"/>
  <c r="D462" i="38"/>
  <c r="E462" i="38" s="1"/>
  <c r="H461" i="38"/>
  <c r="D461" i="38"/>
  <c r="E461" i="38" s="1"/>
  <c r="H460" i="38"/>
  <c r="E460" i="38"/>
  <c r="E459" i="38" s="1"/>
  <c r="D460" i="38"/>
  <c r="H459" i="38"/>
  <c r="D459" i="38"/>
  <c r="C459" i="38"/>
  <c r="H458" i="38"/>
  <c r="D458" i="38"/>
  <c r="E458" i="38" s="1"/>
  <c r="H457" i="38"/>
  <c r="D457" i="38"/>
  <c r="E457" i="38" s="1"/>
  <c r="H456" i="38"/>
  <c r="D456" i="38"/>
  <c r="E456" i="38" s="1"/>
  <c r="H455" i="38"/>
  <c r="C455" i="38"/>
  <c r="H454" i="38"/>
  <c r="E454" i="38"/>
  <c r="D454" i="38"/>
  <c r="H453" i="38"/>
  <c r="E453" i="38"/>
  <c r="D453" i="38"/>
  <c r="H452" i="38"/>
  <c r="D452" i="38"/>
  <c r="E452" i="38" s="1"/>
  <c r="H451" i="38"/>
  <c r="D451" i="38"/>
  <c r="E451" i="38" s="1"/>
  <c r="H450" i="38"/>
  <c r="E450" i="38"/>
  <c r="C450" i="38"/>
  <c r="H449" i="38"/>
  <c r="E449" i="38"/>
  <c r="D449" i="38"/>
  <c r="H448" i="38"/>
  <c r="D448" i="38"/>
  <c r="E448" i="38" s="1"/>
  <c r="E445" i="38" s="1"/>
  <c r="H447" i="38"/>
  <c r="D447" i="38"/>
  <c r="E447" i="38" s="1"/>
  <c r="H446" i="38"/>
  <c r="D446" i="38"/>
  <c r="E446" i="38" s="1"/>
  <c r="H445" i="38"/>
  <c r="C445" i="38"/>
  <c r="H443" i="38"/>
  <c r="E443" i="38"/>
  <c r="D443" i="38"/>
  <c r="H442" i="38"/>
  <c r="E442" i="38"/>
  <c r="D442" i="38"/>
  <c r="H441" i="38"/>
  <c r="D441" i="38"/>
  <c r="E441" i="38" s="1"/>
  <c r="H440" i="38"/>
  <c r="D440" i="38"/>
  <c r="E440" i="38" s="1"/>
  <c r="H439" i="38"/>
  <c r="E439" i="38"/>
  <c r="D439" i="38"/>
  <c r="H438" i="38"/>
  <c r="D438" i="38"/>
  <c r="E438" i="38" s="1"/>
  <c r="H437" i="38"/>
  <c r="D437" i="38"/>
  <c r="E437" i="38" s="1"/>
  <c r="H436" i="38"/>
  <c r="D436" i="38"/>
  <c r="E436" i="38" s="1"/>
  <c r="H435" i="38"/>
  <c r="E435" i="38"/>
  <c r="D435" i="38"/>
  <c r="H434" i="38"/>
  <c r="E434" i="38"/>
  <c r="D434" i="38"/>
  <c r="H433" i="38"/>
  <c r="D433" i="38"/>
  <c r="E433" i="38" s="1"/>
  <c r="H432" i="38"/>
  <c r="D432" i="38"/>
  <c r="E432" i="38" s="1"/>
  <c r="H431" i="38"/>
  <c r="E431" i="38"/>
  <c r="D431" i="38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E426" i="38"/>
  <c r="D426" i="38"/>
  <c r="H425" i="38"/>
  <c r="D425" i="38"/>
  <c r="E425" i="38" s="1"/>
  <c r="H424" i="38"/>
  <c r="E424" i="38"/>
  <c r="D424" i="38"/>
  <c r="H423" i="38"/>
  <c r="D423" i="38"/>
  <c r="C422" i="38"/>
  <c r="H422" i="38" s="1"/>
  <c r="H421" i="38"/>
  <c r="E421" i="38"/>
  <c r="D421" i="38"/>
  <c r="H420" i="38"/>
  <c r="E420" i="38"/>
  <c r="D420" i="38"/>
  <c r="H419" i="38"/>
  <c r="D419" i="38"/>
  <c r="E419" i="38" s="1"/>
  <c r="H418" i="38"/>
  <c r="D418" i="38"/>
  <c r="E418" i="38" s="1"/>
  <c r="H417" i="38"/>
  <c r="E417" i="38"/>
  <c r="E416" i="38" s="1"/>
  <c r="D417" i="38"/>
  <c r="H416" i="38"/>
  <c r="D416" i="38"/>
  <c r="C416" i="38"/>
  <c r="H415" i="38"/>
  <c r="D415" i="38"/>
  <c r="E415" i="38" s="1"/>
  <c r="H414" i="38"/>
  <c r="D414" i="38"/>
  <c r="E414" i="38" s="1"/>
  <c r="H413" i="38"/>
  <c r="D413" i="38"/>
  <c r="C412" i="38"/>
  <c r="H412" i="38" s="1"/>
  <c r="H411" i="38"/>
  <c r="E411" i="38"/>
  <c r="D411" i="38"/>
  <c r="H410" i="38"/>
  <c r="D410" i="38"/>
  <c r="E410" i="38" s="1"/>
  <c r="E409" i="38"/>
  <c r="D409" i="38"/>
  <c r="C409" i="38"/>
  <c r="H409" i="38" s="1"/>
  <c r="H408" i="38"/>
  <c r="D408" i="38"/>
  <c r="E408" i="38" s="1"/>
  <c r="H407" i="38"/>
  <c r="D407" i="38"/>
  <c r="E407" i="38" s="1"/>
  <c r="H406" i="38"/>
  <c r="E406" i="38"/>
  <c r="D406" i="38"/>
  <c r="H405" i="38"/>
  <c r="D405" i="38"/>
  <c r="D404" i="38" s="1"/>
  <c r="C404" i="38"/>
  <c r="H404" i="38" s="1"/>
  <c r="H403" i="38"/>
  <c r="D403" i="38"/>
  <c r="E403" i="38" s="1"/>
  <c r="H402" i="38"/>
  <c r="D402" i="38"/>
  <c r="E402" i="38" s="1"/>
  <c r="H401" i="38"/>
  <c r="E401" i="38"/>
  <c r="D401" i="38"/>
  <c r="H400" i="38"/>
  <c r="D400" i="38"/>
  <c r="E400" i="38" s="1"/>
  <c r="E399" i="38"/>
  <c r="D399" i="38"/>
  <c r="C399" i="38"/>
  <c r="H399" i="38" s="1"/>
  <c r="H398" i="38"/>
  <c r="D398" i="38"/>
  <c r="E398" i="38" s="1"/>
  <c r="H397" i="38"/>
  <c r="D397" i="38"/>
  <c r="E397" i="38" s="1"/>
  <c r="H396" i="38"/>
  <c r="E396" i="38"/>
  <c r="E395" i="38" s="1"/>
  <c r="D396" i="38"/>
  <c r="D395" i="38"/>
  <c r="C395" i="38"/>
  <c r="H395" i="38" s="1"/>
  <c r="H394" i="38"/>
  <c r="D394" i="38"/>
  <c r="E394" i="38" s="1"/>
  <c r="H393" i="38"/>
  <c r="D393" i="38"/>
  <c r="C392" i="38"/>
  <c r="H392" i="38" s="1"/>
  <c r="H391" i="38"/>
  <c r="E391" i="38"/>
  <c r="D391" i="38"/>
  <c r="H390" i="38"/>
  <c r="E390" i="38"/>
  <c r="D390" i="38"/>
  <c r="H389" i="38"/>
  <c r="D389" i="38"/>
  <c r="D388" i="38" s="1"/>
  <c r="C388" i="38"/>
  <c r="H388" i="38" s="1"/>
  <c r="H387" i="38"/>
  <c r="D387" i="38"/>
  <c r="E387" i="38" s="1"/>
  <c r="H386" i="38"/>
  <c r="E386" i="38"/>
  <c r="D386" i="38"/>
  <c r="H385" i="38"/>
  <c r="E385" i="38"/>
  <c r="D385" i="38"/>
  <c r="H384" i="38"/>
  <c r="E384" i="38"/>
  <c r="D384" i="38"/>
  <c r="H383" i="38"/>
  <c r="D383" i="38"/>
  <c r="H382" i="38"/>
  <c r="C382" i="38"/>
  <c r="H381" i="38"/>
  <c r="E381" i="38"/>
  <c r="D381" i="38"/>
  <c r="H380" i="38"/>
  <c r="E380" i="38"/>
  <c r="D380" i="38"/>
  <c r="H379" i="38"/>
  <c r="E379" i="38"/>
  <c r="E378" i="38" s="1"/>
  <c r="D379" i="38"/>
  <c r="D378" i="38"/>
  <c r="C378" i="38"/>
  <c r="H378" i="38" s="1"/>
  <c r="H377" i="38"/>
  <c r="D377" i="38"/>
  <c r="E377" i="38" s="1"/>
  <c r="H376" i="38"/>
  <c r="E376" i="38"/>
  <c r="D376" i="38"/>
  <c r="H375" i="38"/>
  <c r="E375" i="38"/>
  <c r="D375" i="38"/>
  <c r="H374" i="38"/>
  <c r="D374" i="38"/>
  <c r="E374" i="38" s="1"/>
  <c r="E373" i="38" s="1"/>
  <c r="D373" i="38"/>
  <c r="C373" i="38"/>
  <c r="H373" i="38" s="1"/>
  <c r="H372" i="38"/>
  <c r="D372" i="38"/>
  <c r="E372" i="38" s="1"/>
  <c r="H371" i="38"/>
  <c r="E371" i="38"/>
  <c r="D371" i="38"/>
  <c r="H370" i="38"/>
  <c r="E370" i="38"/>
  <c r="D370" i="38"/>
  <c r="H369" i="38"/>
  <c r="D369" i="38"/>
  <c r="D368" i="38" s="1"/>
  <c r="C368" i="38"/>
  <c r="H368" i="38" s="1"/>
  <c r="H367" i="38"/>
  <c r="D367" i="38"/>
  <c r="E367" i="38" s="1"/>
  <c r="H366" i="38"/>
  <c r="E366" i="38"/>
  <c r="D366" i="38"/>
  <c r="H365" i="38"/>
  <c r="E365" i="38"/>
  <c r="D365" i="38"/>
  <c r="H364" i="38"/>
  <c r="E364" i="38"/>
  <c r="D364" i="38"/>
  <c r="H363" i="38"/>
  <c r="D363" i="38"/>
  <c r="H362" i="38"/>
  <c r="C362" i="38"/>
  <c r="H361" i="38"/>
  <c r="E361" i="38"/>
  <c r="D361" i="38"/>
  <c r="H360" i="38"/>
  <c r="E360" i="38"/>
  <c r="D360" i="38"/>
  <c r="H359" i="38"/>
  <c r="E359" i="38"/>
  <c r="D359" i="38"/>
  <c r="H358" i="38"/>
  <c r="D358" i="38"/>
  <c r="H357" i="38"/>
  <c r="C357" i="38"/>
  <c r="H356" i="38"/>
  <c r="E356" i="38"/>
  <c r="D356" i="38"/>
  <c r="H355" i="38"/>
  <c r="E355" i="38"/>
  <c r="D355" i="38"/>
  <c r="H354" i="38"/>
  <c r="D354" i="38"/>
  <c r="E354" i="38" s="1"/>
  <c r="E353" i="38" s="1"/>
  <c r="D353" i="38"/>
  <c r="C353" i="38"/>
  <c r="H353" i="38" s="1"/>
  <c r="H352" i="38"/>
  <c r="D352" i="38"/>
  <c r="E352" i="38" s="1"/>
  <c r="H351" i="38"/>
  <c r="E351" i="38"/>
  <c r="D351" i="38"/>
  <c r="H350" i="38"/>
  <c r="E350" i="38"/>
  <c r="D350" i="38"/>
  <c r="H349" i="38"/>
  <c r="D349" i="38"/>
  <c r="D348" i="38" s="1"/>
  <c r="C348" i="38"/>
  <c r="H347" i="38"/>
  <c r="D347" i="38"/>
  <c r="E347" i="38" s="1"/>
  <c r="H346" i="38"/>
  <c r="E346" i="38"/>
  <c r="D346" i="38"/>
  <c r="H345" i="38"/>
  <c r="E345" i="38"/>
  <c r="D345" i="38"/>
  <c r="E344" i="38"/>
  <c r="D344" i="38"/>
  <c r="C344" i="38"/>
  <c r="H344" i="38" s="1"/>
  <c r="H343" i="38"/>
  <c r="D343" i="38"/>
  <c r="E343" i="38" s="1"/>
  <c r="H342" i="38"/>
  <c r="D342" i="38"/>
  <c r="H341" i="38"/>
  <c r="E341" i="38"/>
  <c r="D341" i="38"/>
  <c r="H338" i="38"/>
  <c r="E338" i="38"/>
  <c r="D338" i="38"/>
  <c r="H337" i="38"/>
  <c r="E337" i="38"/>
  <c r="D337" i="38"/>
  <c r="H336" i="38"/>
  <c r="D336" i="38"/>
  <c r="E336" i="38" s="1"/>
  <c r="H335" i="38"/>
  <c r="D335" i="38"/>
  <c r="E335" i="38" s="1"/>
  <c r="H334" i="38"/>
  <c r="E334" i="38"/>
  <c r="D334" i="38"/>
  <c r="H333" i="38"/>
  <c r="E333" i="38"/>
  <c r="D333" i="38"/>
  <c r="H332" i="38"/>
  <c r="E332" i="38"/>
  <c r="E331" i="38" s="1"/>
  <c r="D332" i="38"/>
  <c r="D331" i="38"/>
  <c r="C331" i="38"/>
  <c r="H330" i="38"/>
  <c r="D330" i="38"/>
  <c r="H329" i="38"/>
  <c r="E329" i="38"/>
  <c r="D329" i="38"/>
  <c r="H328" i="38"/>
  <c r="C328" i="38"/>
  <c r="H327" i="38"/>
  <c r="E327" i="38"/>
  <c r="D327" i="38"/>
  <c r="H326" i="38"/>
  <c r="E326" i="38"/>
  <c r="E325" i="38" s="1"/>
  <c r="D326" i="38"/>
  <c r="H325" i="38"/>
  <c r="D325" i="38"/>
  <c r="H324" i="38"/>
  <c r="E324" i="38"/>
  <c r="D324" i="38"/>
  <c r="H323" i="38"/>
  <c r="E323" i="38"/>
  <c r="D323" i="38"/>
  <c r="H322" i="38"/>
  <c r="E322" i="38"/>
  <c r="D322" i="38"/>
  <c r="H321" i="38"/>
  <c r="D321" i="38"/>
  <c r="E321" i="38" s="1"/>
  <c r="H320" i="38"/>
  <c r="E320" i="38"/>
  <c r="D320" i="38"/>
  <c r="H319" i="38"/>
  <c r="E319" i="38"/>
  <c r="D319" i="38"/>
  <c r="H318" i="38"/>
  <c r="D318" i="38"/>
  <c r="E318" i="38" s="1"/>
  <c r="H317" i="38"/>
  <c r="D317" i="38"/>
  <c r="H316" i="38"/>
  <c r="E316" i="38"/>
  <c r="D316" i="38"/>
  <c r="H315" i="38"/>
  <c r="H313" i="38"/>
  <c r="D313" i="38"/>
  <c r="H312" i="38"/>
  <c r="E312" i="38"/>
  <c r="D312" i="38"/>
  <c r="H311" i="38"/>
  <c r="E311" i="38"/>
  <c r="D311" i="38"/>
  <c r="H310" i="38"/>
  <c r="D310" i="38"/>
  <c r="E310" i="38" s="1"/>
  <c r="H309" i="38"/>
  <c r="D309" i="38"/>
  <c r="H308" i="38"/>
  <c r="H307" i="38"/>
  <c r="E307" i="38"/>
  <c r="D307" i="38"/>
  <c r="H306" i="38"/>
  <c r="E306" i="38"/>
  <c r="E305" i="38" s="1"/>
  <c r="D306" i="38"/>
  <c r="H305" i="38"/>
  <c r="D305" i="38"/>
  <c r="H304" i="38"/>
  <c r="E304" i="38"/>
  <c r="D304" i="38"/>
  <c r="H303" i="38"/>
  <c r="E303" i="38"/>
  <c r="E302" i="38" s="1"/>
  <c r="D303" i="38"/>
  <c r="D302" i="38"/>
  <c r="C302" i="38"/>
  <c r="H302" i="38" s="1"/>
  <c r="H301" i="38"/>
  <c r="D301" i="38"/>
  <c r="E301" i="38" s="1"/>
  <c r="H300" i="38"/>
  <c r="D300" i="38"/>
  <c r="E300" i="38" s="1"/>
  <c r="H299" i="38"/>
  <c r="E299" i="38"/>
  <c r="D299" i="38"/>
  <c r="H298" i="38"/>
  <c r="H297" i="38"/>
  <c r="E297" i="38"/>
  <c r="D297" i="38"/>
  <c r="H296" i="38"/>
  <c r="E296" i="38"/>
  <c r="D296" i="38"/>
  <c r="H295" i="38"/>
  <c r="E295" i="38"/>
  <c r="D295" i="38"/>
  <c r="H294" i="38"/>
  <c r="D294" i="38"/>
  <c r="E294" i="38" s="1"/>
  <c r="H293" i="38"/>
  <c r="E293" i="38"/>
  <c r="D293" i="38"/>
  <c r="H292" i="38"/>
  <c r="E292" i="38"/>
  <c r="D292" i="38"/>
  <c r="H291" i="38"/>
  <c r="E291" i="38"/>
  <c r="D291" i="38"/>
  <c r="H290" i="38"/>
  <c r="D290" i="38"/>
  <c r="H289" i="38"/>
  <c r="H288" i="38"/>
  <c r="E288" i="38"/>
  <c r="D288" i="38"/>
  <c r="H287" i="38"/>
  <c r="E287" i="38"/>
  <c r="D287" i="38"/>
  <c r="H286" i="38"/>
  <c r="D286" i="38"/>
  <c r="E286" i="38" s="1"/>
  <c r="H285" i="38"/>
  <c r="E285" i="38"/>
  <c r="D285" i="38"/>
  <c r="H284" i="38"/>
  <c r="E284" i="38"/>
  <c r="D284" i="38"/>
  <c r="H283" i="38"/>
  <c r="E283" i="38"/>
  <c r="D283" i="38"/>
  <c r="H282" i="38"/>
  <c r="D282" i="38"/>
  <c r="E282" i="38" s="1"/>
  <c r="H281" i="38"/>
  <c r="E281" i="38"/>
  <c r="D281" i="38"/>
  <c r="H280" i="38"/>
  <c r="E280" i="38"/>
  <c r="D280" i="38"/>
  <c r="H279" i="38"/>
  <c r="D279" i="38"/>
  <c r="E279" i="38" s="1"/>
  <c r="H278" i="38"/>
  <c r="D278" i="38"/>
  <c r="E278" i="38" s="1"/>
  <c r="H277" i="38"/>
  <c r="E277" i="38"/>
  <c r="D277" i="38"/>
  <c r="H276" i="38"/>
  <c r="E276" i="38"/>
  <c r="D276" i="38"/>
  <c r="H275" i="38"/>
  <c r="D275" i="38"/>
  <c r="E275" i="38" s="1"/>
  <c r="H274" i="38"/>
  <c r="D274" i="38"/>
  <c r="E274" i="38" s="1"/>
  <c r="H273" i="38"/>
  <c r="E273" i="38"/>
  <c r="D273" i="38"/>
  <c r="H272" i="38"/>
  <c r="E272" i="38"/>
  <c r="D272" i="38"/>
  <c r="H271" i="38"/>
  <c r="E271" i="38"/>
  <c r="D271" i="38"/>
  <c r="H270" i="38"/>
  <c r="D270" i="38"/>
  <c r="E270" i="38" s="1"/>
  <c r="H269" i="38"/>
  <c r="E269" i="38"/>
  <c r="D269" i="38"/>
  <c r="H268" i="38"/>
  <c r="E268" i="38"/>
  <c r="D268" i="38"/>
  <c r="H267" i="38"/>
  <c r="E267" i="38"/>
  <c r="D267" i="38"/>
  <c r="H266" i="38"/>
  <c r="D266" i="38"/>
  <c r="H265" i="38"/>
  <c r="H264" i="38"/>
  <c r="E264" i="38"/>
  <c r="D264" i="38"/>
  <c r="C263" i="38"/>
  <c r="H263" i="38" s="1"/>
  <c r="H262" i="38"/>
  <c r="E262" i="38"/>
  <c r="D262" i="38"/>
  <c r="H261" i="38"/>
  <c r="D261" i="38"/>
  <c r="H260" i="38"/>
  <c r="C260" i="38"/>
  <c r="E252" i="38"/>
  <c r="D252" i="38"/>
  <c r="E251" i="38"/>
  <c r="E250" i="38" s="1"/>
  <c r="D251" i="38"/>
  <c r="D250" i="38" s="1"/>
  <c r="C250" i="38"/>
  <c r="E249" i="38"/>
  <c r="D249" i="38"/>
  <c r="D248" i="38"/>
  <c r="E248" i="38" s="1"/>
  <c r="E247" i="38"/>
  <c r="D247" i="38"/>
  <c r="D246" i="38"/>
  <c r="E246" i="38" s="1"/>
  <c r="E245" i="38"/>
  <c r="D245" i="38"/>
  <c r="D244" i="38"/>
  <c r="D243" i="38" s="1"/>
  <c r="C244" i="38"/>
  <c r="C243" i="38" s="1"/>
  <c r="E242" i="38"/>
  <c r="D242" i="38"/>
  <c r="D241" i="38"/>
  <c r="E241" i="38" s="1"/>
  <c r="E240" i="38"/>
  <c r="D240" i="38"/>
  <c r="D239" i="38"/>
  <c r="D238" i="38" s="1"/>
  <c r="C239" i="38"/>
  <c r="C238" i="38" s="1"/>
  <c r="E237" i="38"/>
  <c r="E236" i="38" s="1"/>
  <c r="E235" i="38" s="1"/>
  <c r="D237" i="38"/>
  <c r="D236" i="38"/>
  <c r="D235" i="38" s="1"/>
  <c r="C236" i="38"/>
  <c r="C235" i="38"/>
  <c r="E234" i="38"/>
  <c r="E233" i="38" s="1"/>
  <c r="D234" i="38"/>
  <c r="D233" i="38"/>
  <c r="C233" i="38"/>
  <c r="C228" i="38" s="1"/>
  <c r="E232" i="38"/>
  <c r="D232" i="38"/>
  <c r="D231" i="38"/>
  <c r="E231" i="38" s="1"/>
  <c r="E229" i="38" s="1"/>
  <c r="E228" i="38" s="1"/>
  <c r="E230" i="38"/>
  <c r="D230" i="38"/>
  <c r="D229" i="38"/>
  <c r="D228" i="38" s="1"/>
  <c r="C229" i="38"/>
  <c r="E227" i="38"/>
  <c r="D227" i="38"/>
  <c r="E226" i="38"/>
  <c r="D226" i="38"/>
  <c r="E225" i="38"/>
  <c r="D225" i="38"/>
  <c r="E224" i="38"/>
  <c r="D224" i="38"/>
  <c r="C223" i="38"/>
  <c r="C222" i="38" s="1"/>
  <c r="E221" i="38"/>
  <c r="E220" i="38" s="1"/>
  <c r="D221" i="38"/>
  <c r="D220" i="38" s="1"/>
  <c r="C220" i="38"/>
  <c r="E219" i="38"/>
  <c r="E216" i="38" s="1"/>
  <c r="D219" i="38"/>
  <c r="D218" i="38"/>
  <c r="E218" i="38" s="1"/>
  <c r="E217" i="38"/>
  <c r="D217" i="38"/>
  <c r="D216" i="38"/>
  <c r="C216" i="38"/>
  <c r="C215" i="38"/>
  <c r="E214" i="38"/>
  <c r="E213" i="38" s="1"/>
  <c r="D214" i="38"/>
  <c r="D213" i="38"/>
  <c r="C213" i="38"/>
  <c r="E212" i="38"/>
  <c r="D212" i="38"/>
  <c r="E211" i="38"/>
  <c r="D211" i="38"/>
  <c r="C211" i="38"/>
  <c r="D210" i="38"/>
  <c r="E210" i="38" s="1"/>
  <c r="E209" i="38"/>
  <c r="D209" i="38"/>
  <c r="D208" i="38"/>
  <c r="C207" i="38"/>
  <c r="D206" i="38"/>
  <c r="E206" i="38" s="1"/>
  <c r="E204" i="38" s="1"/>
  <c r="E205" i="38"/>
  <c r="D205" i="38"/>
  <c r="D204" i="38"/>
  <c r="C204" i="38"/>
  <c r="C203" i="38"/>
  <c r="E202" i="38"/>
  <c r="D202" i="38"/>
  <c r="E201" i="38"/>
  <c r="E200" i="38" s="1"/>
  <c r="D201" i="38"/>
  <c r="D200" i="38" s="1"/>
  <c r="C201" i="38"/>
  <c r="C200" i="38"/>
  <c r="E199" i="38"/>
  <c r="D199" i="38"/>
  <c r="E198" i="38"/>
  <c r="E197" i="38" s="1"/>
  <c r="D198" i="38"/>
  <c r="C198" i="38"/>
  <c r="D197" i="38"/>
  <c r="C197" i="38"/>
  <c r="E196" i="38"/>
  <c r="D196" i="38"/>
  <c r="E195" i="38"/>
  <c r="D195" i="38"/>
  <c r="C195" i="38"/>
  <c r="D194" i="38"/>
  <c r="C193" i="38"/>
  <c r="D192" i="38"/>
  <c r="E192" i="38" s="1"/>
  <c r="E191" i="38"/>
  <c r="D191" i="38"/>
  <c r="D190" i="38"/>
  <c r="D189" i="38" s="1"/>
  <c r="C189" i="38"/>
  <c r="C188" i="38" s="1"/>
  <c r="D187" i="38"/>
  <c r="E187" i="38" s="1"/>
  <c r="E185" i="38" s="1"/>
  <c r="E184" i="38" s="1"/>
  <c r="E186" i="38"/>
  <c r="D186" i="38"/>
  <c r="D185" i="38"/>
  <c r="D184" i="38" s="1"/>
  <c r="C185" i="38"/>
  <c r="C184" i="38"/>
  <c r="E183" i="38"/>
  <c r="D183" i="38"/>
  <c r="E182" i="38"/>
  <c r="D182" i="38"/>
  <c r="C182" i="38"/>
  <c r="D181" i="38"/>
  <c r="C180" i="38"/>
  <c r="C179" i="38"/>
  <c r="H176" i="38"/>
  <c r="E176" i="38"/>
  <c r="D176" i="38"/>
  <c r="H175" i="38"/>
  <c r="E175" i="38"/>
  <c r="E174" i="38" s="1"/>
  <c r="D175" i="38"/>
  <c r="D174" i="38"/>
  <c r="C174" i="38"/>
  <c r="H174" i="38" s="1"/>
  <c r="H173" i="38"/>
  <c r="E173" i="38"/>
  <c r="D173" i="38"/>
  <c r="H172" i="38"/>
  <c r="D172" i="38"/>
  <c r="H171" i="38"/>
  <c r="C171" i="38"/>
  <c r="J170" i="38"/>
  <c r="C170" i="38"/>
  <c r="H170" i="38" s="1"/>
  <c r="H169" i="38"/>
  <c r="D169" i="38"/>
  <c r="H168" i="38"/>
  <c r="E168" i="38"/>
  <c r="D168" i="38"/>
  <c r="H167" i="38"/>
  <c r="C167" i="38"/>
  <c r="H166" i="38"/>
  <c r="E166" i="38"/>
  <c r="D166" i="38"/>
  <c r="H165" i="38"/>
  <c r="D165" i="38"/>
  <c r="E165" i="38" s="1"/>
  <c r="E164" i="38" s="1"/>
  <c r="D164" i="38"/>
  <c r="C164" i="38"/>
  <c r="H162" i="38"/>
  <c r="E162" i="38"/>
  <c r="D162" i="38"/>
  <c r="H161" i="38"/>
  <c r="D161" i="38"/>
  <c r="H160" i="38"/>
  <c r="C160" i="38"/>
  <c r="H159" i="38"/>
  <c r="E159" i="38"/>
  <c r="D159" i="38"/>
  <c r="H158" i="38"/>
  <c r="E158" i="38"/>
  <c r="E157" i="38" s="1"/>
  <c r="D158" i="38"/>
  <c r="D157" i="38"/>
  <c r="C157" i="38"/>
  <c r="H157" i="38" s="1"/>
  <c r="H156" i="38"/>
  <c r="E156" i="38"/>
  <c r="D156" i="38"/>
  <c r="H155" i="38"/>
  <c r="D155" i="38"/>
  <c r="H154" i="38"/>
  <c r="C153" i="38"/>
  <c r="H151" i="38"/>
  <c r="D151" i="38"/>
  <c r="H150" i="38"/>
  <c r="E150" i="38"/>
  <c r="D150" i="38"/>
  <c r="H149" i="38"/>
  <c r="C149" i="38"/>
  <c r="H148" i="38"/>
  <c r="E148" i="38"/>
  <c r="D148" i="38"/>
  <c r="H147" i="38"/>
  <c r="E147" i="38"/>
  <c r="E146" i="38" s="1"/>
  <c r="D147" i="38"/>
  <c r="D146" i="38" s="1"/>
  <c r="C146" i="38"/>
  <c r="H146" i="38" s="1"/>
  <c r="H145" i="38"/>
  <c r="D145" i="38"/>
  <c r="H144" i="38"/>
  <c r="E144" i="38"/>
  <c r="D144" i="38"/>
  <c r="H143" i="38"/>
  <c r="C143" i="38"/>
  <c r="H142" i="38"/>
  <c r="E142" i="38"/>
  <c r="D142" i="38"/>
  <c r="H141" i="38"/>
  <c r="E141" i="38"/>
  <c r="E140" i="38" s="1"/>
  <c r="D141" i="38"/>
  <c r="D140" i="38" s="1"/>
  <c r="C140" i="38"/>
  <c r="H140" i="38" s="1"/>
  <c r="H139" i="38"/>
  <c r="D139" i="38"/>
  <c r="E139" i="38" s="1"/>
  <c r="H138" i="38"/>
  <c r="E138" i="38"/>
  <c r="D138" i="38"/>
  <c r="H137" i="38"/>
  <c r="E137" i="38"/>
  <c r="D137" i="38"/>
  <c r="E136" i="38"/>
  <c r="D136" i="38"/>
  <c r="C136" i="38"/>
  <c r="H136" i="38" s="1"/>
  <c r="H134" i="38"/>
  <c r="E134" i="38"/>
  <c r="D134" i="38"/>
  <c r="H133" i="38"/>
  <c r="E133" i="38"/>
  <c r="E132" i="38" s="1"/>
  <c r="D133" i="38"/>
  <c r="D132" i="38"/>
  <c r="C132" i="38"/>
  <c r="H132" i="38" s="1"/>
  <c r="H131" i="38"/>
  <c r="D131" i="38"/>
  <c r="H130" i="38"/>
  <c r="E130" i="38"/>
  <c r="D130" i="38"/>
  <c r="H129" i="38"/>
  <c r="C129" i="38"/>
  <c r="H128" i="38"/>
  <c r="E128" i="38"/>
  <c r="D128" i="38"/>
  <c r="H127" i="38"/>
  <c r="E127" i="38"/>
  <c r="E126" i="38" s="1"/>
  <c r="D127" i="38"/>
  <c r="D126" i="38"/>
  <c r="C126" i="38"/>
  <c r="H126" i="38" s="1"/>
  <c r="H125" i="38"/>
  <c r="D125" i="38"/>
  <c r="H124" i="38"/>
  <c r="E124" i="38"/>
  <c r="D124" i="38"/>
  <c r="H123" i="38"/>
  <c r="C123" i="38"/>
  <c r="H122" i="38"/>
  <c r="E122" i="38"/>
  <c r="D122" i="38"/>
  <c r="H121" i="38"/>
  <c r="E121" i="38"/>
  <c r="E120" i="38" s="1"/>
  <c r="D121" i="38"/>
  <c r="D120" i="38"/>
  <c r="C120" i="38"/>
  <c r="H119" i="38"/>
  <c r="D119" i="38"/>
  <c r="H118" i="38"/>
  <c r="E118" i="38"/>
  <c r="D118" i="38"/>
  <c r="H117" i="38"/>
  <c r="H113" i="38"/>
  <c r="D113" i="38"/>
  <c r="E113" i="38" s="1"/>
  <c r="H112" i="38"/>
  <c r="D112" i="38"/>
  <c r="E112" i="38" s="1"/>
  <c r="H111" i="38"/>
  <c r="E111" i="38"/>
  <c r="D111" i="38"/>
  <c r="H110" i="38"/>
  <c r="E110" i="38"/>
  <c r="D110" i="38"/>
  <c r="H109" i="38"/>
  <c r="D109" i="38"/>
  <c r="E109" i="38" s="1"/>
  <c r="H108" i="38"/>
  <c r="D108" i="38"/>
  <c r="E108" i="38" s="1"/>
  <c r="H107" i="38"/>
  <c r="E107" i="38"/>
  <c r="D107" i="38"/>
  <c r="H106" i="38"/>
  <c r="D106" i="38"/>
  <c r="E106" i="38" s="1"/>
  <c r="H105" i="38"/>
  <c r="D105" i="38"/>
  <c r="E105" i="38" s="1"/>
  <c r="H104" i="38"/>
  <c r="D104" i="38"/>
  <c r="E104" i="38" s="1"/>
  <c r="H103" i="38"/>
  <c r="E103" i="38"/>
  <c r="D103" i="38"/>
  <c r="H102" i="38"/>
  <c r="E102" i="38"/>
  <c r="D102" i="38"/>
  <c r="H101" i="38"/>
  <c r="D101" i="38"/>
  <c r="E101" i="38" s="1"/>
  <c r="H100" i="38"/>
  <c r="D100" i="38"/>
  <c r="E100" i="38" s="1"/>
  <c r="H99" i="38"/>
  <c r="E99" i="38"/>
  <c r="D99" i="38"/>
  <c r="H98" i="38"/>
  <c r="D98" i="38"/>
  <c r="D97" i="38" s="1"/>
  <c r="C97" i="38"/>
  <c r="H97" i="38" s="1"/>
  <c r="J97" i="38" s="1"/>
  <c r="H96" i="38"/>
  <c r="E96" i="38"/>
  <c r="D96" i="38"/>
  <c r="H95" i="38"/>
  <c r="D95" i="38"/>
  <c r="E95" i="38" s="1"/>
  <c r="H94" i="38"/>
  <c r="E94" i="38"/>
  <c r="D94" i="38"/>
  <c r="H93" i="38"/>
  <c r="E93" i="38"/>
  <c r="D93" i="38"/>
  <c r="H92" i="38"/>
  <c r="D92" i="38"/>
  <c r="E92" i="38" s="1"/>
  <c r="H91" i="38"/>
  <c r="D91" i="38"/>
  <c r="E91" i="38" s="1"/>
  <c r="H90" i="38"/>
  <c r="E90" i="38"/>
  <c r="D90" i="38"/>
  <c r="H89" i="38"/>
  <c r="E89" i="38"/>
  <c r="D89" i="38"/>
  <c r="H88" i="38"/>
  <c r="D88" i="38"/>
  <c r="E88" i="38" s="1"/>
  <c r="H87" i="38"/>
  <c r="D87" i="38"/>
  <c r="E87" i="38" s="1"/>
  <c r="H86" i="38"/>
  <c r="E86" i="38"/>
  <c r="D86" i="38"/>
  <c r="H85" i="38"/>
  <c r="E85" i="38"/>
  <c r="D85" i="38"/>
  <c r="H84" i="38"/>
  <c r="E84" i="38"/>
  <c r="D84" i="38"/>
  <c r="H83" i="38"/>
  <c r="D83" i="38"/>
  <c r="E83" i="38" s="1"/>
  <c r="H82" i="38"/>
  <c r="E82" i="38"/>
  <c r="D82" i="38"/>
  <c r="H81" i="38"/>
  <c r="E81" i="38"/>
  <c r="D81" i="38"/>
  <c r="H80" i="38"/>
  <c r="E80" i="38"/>
  <c r="D80" i="38"/>
  <c r="H79" i="38"/>
  <c r="D79" i="38"/>
  <c r="E79" i="38" s="1"/>
  <c r="H78" i="38"/>
  <c r="E78" i="38"/>
  <c r="D78" i="38"/>
  <c r="H77" i="38"/>
  <c r="E77" i="38"/>
  <c r="D77" i="38"/>
  <c r="H76" i="38"/>
  <c r="D76" i="38"/>
  <c r="E76" i="38" s="1"/>
  <c r="H75" i="38"/>
  <c r="D75" i="38"/>
  <c r="E75" i="38" s="1"/>
  <c r="H74" i="38"/>
  <c r="E74" i="38"/>
  <c r="D74" i="38"/>
  <c r="H73" i="38"/>
  <c r="E73" i="38"/>
  <c r="D73" i="38"/>
  <c r="H72" i="38"/>
  <c r="D72" i="38"/>
  <c r="E72" i="38" s="1"/>
  <c r="H71" i="38"/>
  <c r="D71" i="38"/>
  <c r="H70" i="38"/>
  <c r="E70" i="38"/>
  <c r="D70" i="38"/>
  <c r="H69" i="38"/>
  <c r="E69" i="38"/>
  <c r="D69" i="38"/>
  <c r="H68" i="38"/>
  <c r="J68" i="38" s="1"/>
  <c r="C68" i="38"/>
  <c r="H67" i="38"/>
  <c r="J67" i="38" s="1"/>
  <c r="C67" i="38"/>
  <c r="H66" i="38"/>
  <c r="D66" i="38"/>
  <c r="E66" i="38" s="1"/>
  <c r="H65" i="38"/>
  <c r="E65" i="38"/>
  <c r="D65" i="38"/>
  <c r="H64" i="38"/>
  <c r="E64" i="38"/>
  <c r="D64" i="38"/>
  <c r="H63" i="38"/>
  <c r="D63" i="38"/>
  <c r="H62" i="38"/>
  <c r="D62" i="38"/>
  <c r="E62" i="38" s="1"/>
  <c r="C61" i="38"/>
  <c r="H61" i="38" s="1"/>
  <c r="J61" i="38" s="1"/>
  <c r="H60" i="38"/>
  <c r="D60" i="38"/>
  <c r="E60" i="38" s="1"/>
  <c r="H59" i="38"/>
  <c r="E59" i="38"/>
  <c r="D59" i="38"/>
  <c r="H58" i="38"/>
  <c r="D58" i="38"/>
  <c r="E58" i="38" s="1"/>
  <c r="H57" i="38"/>
  <c r="D57" i="38"/>
  <c r="E57" i="38" s="1"/>
  <c r="H56" i="38"/>
  <c r="D56" i="38"/>
  <c r="E56" i="38" s="1"/>
  <c r="H55" i="38"/>
  <c r="E55" i="38"/>
  <c r="D55" i="38"/>
  <c r="H54" i="38"/>
  <c r="E54" i="38"/>
  <c r="D54" i="38"/>
  <c r="H53" i="38"/>
  <c r="D53" i="38"/>
  <c r="E53" i="38" s="1"/>
  <c r="H52" i="38"/>
  <c r="D52" i="38"/>
  <c r="E52" i="38" s="1"/>
  <c r="H51" i="38"/>
  <c r="E51" i="38"/>
  <c r="D51" i="38"/>
  <c r="H50" i="38"/>
  <c r="D50" i="38"/>
  <c r="E50" i="38" s="1"/>
  <c r="H49" i="38"/>
  <c r="D49" i="38"/>
  <c r="E49" i="38" s="1"/>
  <c r="H48" i="38"/>
  <c r="E48" i="38"/>
  <c r="D48" i="38"/>
  <c r="H47" i="38"/>
  <c r="E47" i="38"/>
  <c r="D47" i="38"/>
  <c r="H46" i="38"/>
  <c r="D46" i="38"/>
  <c r="E46" i="38" s="1"/>
  <c r="H45" i="38"/>
  <c r="D45" i="38"/>
  <c r="E45" i="38" s="1"/>
  <c r="H44" i="38"/>
  <c r="E44" i="38"/>
  <c r="D44" i="38"/>
  <c r="H43" i="38"/>
  <c r="E43" i="38"/>
  <c r="D43" i="38"/>
  <c r="H42" i="38"/>
  <c r="E42" i="38"/>
  <c r="D42" i="38"/>
  <c r="H41" i="38"/>
  <c r="D41" i="38"/>
  <c r="E41" i="38" s="1"/>
  <c r="H40" i="38"/>
  <c r="D40" i="38"/>
  <c r="E40" i="38" s="1"/>
  <c r="E38" i="38" s="1"/>
  <c r="H39" i="38"/>
  <c r="E39" i="38"/>
  <c r="D39" i="38"/>
  <c r="H38" i="38"/>
  <c r="J38" i="38" s="1"/>
  <c r="C38" i="38"/>
  <c r="H37" i="38"/>
  <c r="E37" i="38"/>
  <c r="D37" i="38"/>
  <c r="H36" i="38"/>
  <c r="E36" i="38"/>
  <c r="D36" i="38"/>
  <c r="H35" i="38"/>
  <c r="D35" i="38"/>
  <c r="E35" i="38" s="1"/>
  <c r="H34" i="38"/>
  <c r="D34" i="38"/>
  <c r="E34" i="38" s="1"/>
  <c r="H33" i="38"/>
  <c r="E33" i="38"/>
  <c r="D33" i="38"/>
  <c r="H32" i="38"/>
  <c r="E32" i="38"/>
  <c r="D32" i="38"/>
  <c r="H31" i="38"/>
  <c r="D31" i="38"/>
  <c r="E31" i="38" s="1"/>
  <c r="H30" i="38"/>
  <c r="D30" i="38"/>
  <c r="E30" i="38" s="1"/>
  <c r="H29" i="38"/>
  <c r="E29" i="38"/>
  <c r="D29" i="38"/>
  <c r="H28" i="38"/>
  <c r="E28" i="38"/>
  <c r="D28" i="38"/>
  <c r="H27" i="38"/>
  <c r="D27" i="38"/>
  <c r="E27" i="38" s="1"/>
  <c r="H26" i="38"/>
  <c r="D26" i="38"/>
  <c r="E26" i="38" s="1"/>
  <c r="H25" i="38"/>
  <c r="E25" i="38"/>
  <c r="D25" i="38"/>
  <c r="H24" i="38"/>
  <c r="E24" i="38"/>
  <c r="D24" i="38"/>
  <c r="H23" i="38"/>
  <c r="D23" i="38"/>
  <c r="E23" i="38" s="1"/>
  <c r="H22" i="38"/>
  <c r="D22" i="38"/>
  <c r="E22" i="38" s="1"/>
  <c r="H21" i="38"/>
  <c r="E21" i="38"/>
  <c r="D21" i="38"/>
  <c r="H20" i="38"/>
  <c r="E20" i="38"/>
  <c r="D20" i="38"/>
  <c r="H19" i="38"/>
  <c r="D19" i="38"/>
  <c r="E19" i="38" s="1"/>
  <c r="H18" i="38"/>
  <c r="D18" i="38"/>
  <c r="E18" i="38" s="1"/>
  <c r="H17" i="38"/>
  <c r="E17" i="38"/>
  <c r="D17" i="38"/>
  <c r="H16" i="38"/>
  <c r="E16" i="38"/>
  <c r="D16" i="38"/>
  <c r="H15" i="38"/>
  <c r="D15" i="38"/>
  <c r="E15" i="38" s="1"/>
  <c r="H14" i="38"/>
  <c r="D14" i="38"/>
  <c r="D11" i="38" s="1"/>
  <c r="H13" i="38"/>
  <c r="E13" i="38"/>
  <c r="D13" i="38"/>
  <c r="H12" i="38"/>
  <c r="E12" i="38"/>
  <c r="D12" i="38"/>
  <c r="H11" i="38"/>
  <c r="J11" i="38" s="1"/>
  <c r="C11" i="38"/>
  <c r="H10" i="38"/>
  <c r="E10" i="38"/>
  <c r="D10" i="38"/>
  <c r="H9" i="38"/>
  <c r="D9" i="38"/>
  <c r="E9" i="38" s="1"/>
  <c r="H8" i="38"/>
  <c r="D8" i="38"/>
  <c r="E8" i="38" s="1"/>
  <c r="H7" i="38"/>
  <c r="E7" i="38"/>
  <c r="D7" i="38"/>
  <c r="H6" i="38"/>
  <c r="E6" i="38"/>
  <c r="D6" i="38"/>
  <c r="H5" i="38"/>
  <c r="D5" i="38"/>
  <c r="E5" i="38" s="1"/>
  <c r="D4" i="38"/>
  <c r="C4" i="38"/>
  <c r="H4" i="38" s="1"/>
  <c r="J4" i="38" s="1"/>
  <c r="D778" i="36"/>
  <c r="E778" i="36" s="1"/>
  <c r="E777" i="36" s="1"/>
  <c r="C777" i="36"/>
  <c r="D776" i="36"/>
  <c r="E776" i="36" s="1"/>
  <c r="D775" i="36"/>
  <c r="E775" i="36" s="1"/>
  <c r="D774" i="36"/>
  <c r="E773" i="36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D761" i="36" s="1"/>
  <c r="D760" i="36" s="1"/>
  <c r="C761" i="36"/>
  <c r="C760" i="36" s="1"/>
  <c r="D759" i="36"/>
  <c r="E759" i="36" s="1"/>
  <c r="D758" i="36"/>
  <c r="E758" i="36" s="1"/>
  <c r="D757" i="36"/>
  <c r="C756" i="36"/>
  <c r="C755" i="36" s="1"/>
  <c r="D754" i="36"/>
  <c r="D753" i="36"/>
  <c r="E753" i="36" s="1"/>
  <c r="E752" i="36"/>
  <c r="D752" i="36"/>
  <c r="D751" i="36" s="1"/>
  <c r="C751" i="36"/>
  <c r="C750" i="36" s="1"/>
  <c r="D749" i="36"/>
  <c r="E749" i="36" s="1"/>
  <c r="D748" i="36"/>
  <c r="E748" i="36" s="1"/>
  <c r="E747" i="36"/>
  <c r="E746" i="36" s="1"/>
  <c r="D747" i="36"/>
  <c r="D746" i="36" s="1"/>
  <c r="C746" i="36"/>
  <c r="D745" i="36"/>
  <c r="E745" i="36" s="1"/>
  <c r="E744" i="36" s="1"/>
  <c r="E743" i="36" s="1"/>
  <c r="C744" i="36"/>
  <c r="C743" i="36" s="1"/>
  <c r="E742" i="36"/>
  <c r="E741" i="36" s="1"/>
  <c r="D742" i="36"/>
  <c r="D741" i="36"/>
  <c r="C741" i="36"/>
  <c r="D740" i="36"/>
  <c r="E740" i="36" s="1"/>
  <c r="E739" i="36" s="1"/>
  <c r="C739" i="36"/>
  <c r="D738" i="36"/>
  <c r="E738" i="36" s="1"/>
  <c r="E737" i="36"/>
  <c r="D737" i="36"/>
  <c r="D736" i="36"/>
  <c r="D735" i="36"/>
  <c r="E735" i="36" s="1"/>
  <c r="C734" i="36"/>
  <c r="C733" i="36"/>
  <c r="D732" i="36"/>
  <c r="E732" i="36" s="1"/>
  <c r="E731" i="36" s="1"/>
  <c r="E730" i="36" s="1"/>
  <c r="C731" i="36"/>
  <c r="C730" i="36" s="1"/>
  <c r="D729" i="36"/>
  <c r="E729" i="36" s="1"/>
  <c r="D728" i="36"/>
  <c r="C727" i="36"/>
  <c r="H724" i="36"/>
  <c r="D724" i="36"/>
  <c r="E724" i="36" s="1"/>
  <c r="H723" i="36"/>
  <c r="D723" i="36"/>
  <c r="E723" i="36" s="1"/>
  <c r="E722" i="36" s="1"/>
  <c r="C722" i="36"/>
  <c r="H722" i="36" s="1"/>
  <c r="H721" i="36"/>
  <c r="E721" i="36"/>
  <c r="D721" i="36"/>
  <c r="H720" i="36"/>
  <c r="D720" i="36"/>
  <c r="E720" i="36" s="1"/>
  <c r="H719" i="36"/>
  <c r="D719" i="36"/>
  <c r="C718" i="36"/>
  <c r="H715" i="36"/>
  <c r="D715" i="36"/>
  <c r="E715" i="36" s="1"/>
  <c r="H714" i="36"/>
  <c r="D714" i="36"/>
  <c r="E714" i="36" s="1"/>
  <c r="H713" i="36"/>
  <c r="D713" i="36"/>
  <c r="E713" i="36" s="1"/>
  <c r="H712" i="36"/>
  <c r="E712" i="36"/>
  <c r="D712" i="36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E707" i="36"/>
  <c r="D707" i="36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E701" i="36" s="1"/>
  <c r="C700" i="36"/>
  <c r="H700" i="36" s="1"/>
  <c r="H699" i="36"/>
  <c r="E699" i="36"/>
  <c r="D699" i="36"/>
  <c r="H698" i="36"/>
  <c r="D698" i="36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E693" i="36"/>
  <c r="D693" i="36"/>
  <c r="H692" i="36"/>
  <c r="D692" i="36"/>
  <c r="E692" i="36" s="1"/>
  <c r="H691" i="36"/>
  <c r="D691" i="36"/>
  <c r="E691" i="36" s="1"/>
  <c r="H690" i="36"/>
  <c r="D690" i="36"/>
  <c r="E690" i="36" s="1"/>
  <c r="H689" i="36"/>
  <c r="E689" i="36"/>
  <c r="D689" i="36"/>
  <c r="H688" i="36"/>
  <c r="D688" i="36"/>
  <c r="H687" i="36"/>
  <c r="C687" i="36"/>
  <c r="H686" i="36"/>
  <c r="D686" i="36"/>
  <c r="E686" i="36" s="1"/>
  <c r="H685" i="36"/>
  <c r="D685" i="36"/>
  <c r="E685" i="36" s="1"/>
  <c r="H684" i="36"/>
  <c r="E684" i="36"/>
  <c r="D684" i="36"/>
  <c r="C683" i="36"/>
  <c r="H683" i="36" s="1"/>
  <c r="H682" i="36"/>
  <c r="D682" i="36"/>
  <c r="E682" i="36" s="1"/>
  <c r="H681" i="36"/>
  <c r="D681" i="36"/>
  <c r="E681" i="36" s="1"/>
  <c r="H680" i="36"/>
  <c r="E680" i="36"/>
  <c r="E679" i="36" s="1"/>
  <c r="D680" i="36"/>
  <c r="D679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C665" i="36"/>
  <c r="H665" i="36" s="1"/>
  <c r="H664" i="36"/>
  <c r="E664" i="36"/>
  <c r="D664" i="36"/>
  <c r="H663" i="36"/>
  <c r="D663" i="36"/>
  <c r="E663" i="36" s="1"/>
  <c r="H662" i="36"/>
  <c r="D662" i="36"/>
  <c r="C661" i="36"/>
  <c r="H661" i="36" s="1"/>
  <c r="H660" i="36"/>
  <c r="D660" i="36"/>
  <c r="E660" i="36" s="1"/>
  <c r="H659" i="36"/>
  <c r="E659" i="36"/>
  <c r="D659" i="36"/>
  <c r="H658" i="36"/>
  <c r="D658" i="36"/>
  <c r="E658" i="36" s="1"/>
  <c r="H657" i="36"/>
  <c r="D657" i="36"/>
  <c r="E657" i="36" s="1"/>
  <c r="H656" i="36"/>
  <c r="D656" i="36"/>
  <c r="E656" i="36" s="1"/>
  <c r="H655" i="36"/>
  <c r="E655" i="36"/>
  <c r="D655" i="36"/>
  <c r="H654" i="36"/>
  <c r="D654" i="36"/>
  <c r="E654" i="36" s="1"/>
  <c r="D653" i="36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6" i="36" s="1"/>
  <c r="H644" i="36"/>
  <c r="D644" i="36"/>
  <c r="E644" i="36" s="1"/>
  <c r="H643" i="36"/>
  <c r="D643" i="36"/>
  <c r="E643" i="36" s="1"/>
  <c r="E642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C638" i="36"/>
  <c r="H638" i="36" s="1"/>
  <c r="J638" i="36" s="1"/>
  <c r="H637" i="36"/>
  <c r="D637" i="36"/>
  <c r="E637" i="36" s="1"/>
  <c r="H636" i="36"/>
  <c r="D636" i="36"/>
  <c r="E636" i="36" s="1"/>
  <c r="H635" i="36"/>
  <c r="E635" i="36"/>
  <c r="D635" i="36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E622" i="36"/>
  <c r="D622" i="36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C610" i="36"/>
  <c r="H610" i="36" s="1"/>
  <c r="H609" i="36"/>
  <c r="D609" i="36"/>
  <c r="E609" i="36" s="1"/>
  <c r="H608" i="36"/>
  <c r="D608" i="36"/>
  <c r="E608" i="36" s="1"/>
  <c r="H607" i="36"/>
  <c r="D607" i="36"/>
  <c r="H606" i="36"/>
  <c r="D606" i="36"/>
  <c r="E606" i="36" s="1"/>
  <c r="H605" i="36"/>
  <c r="D605" i="36"/>
  <c r="E605" i="36" s="1"/>
  <c r="H604" i="36"/>
  <c r="E604" i="36"/>
  <c r="D604" i="36"/>
  <c r="H603" i="36"/>
  <c r="C603" i="36"/>
  <c r="H602" i="36"/>
  <c r="D602" i="36"/>
  <c r="E602" i="36" s="1"/>
  <c r="H601" i="36"/>
  <c r="D601" i="36"/>
  <c r="E601" i="36" s="1"/>
  <c r="H600" i="36"/>
  <c r="D600" i="36"/>
  <c r="E600" i="36" s="1"/>
  <c r="E599" i="36" s="1"/>
  <c r="H599" i="36"/>
  <c r="C599" i="36"/>
  <c r="H598" i="36"/>
  <c r="E598" i="36"/>
  <c r="D598" i="36"/>
  <c r="H597" i="36"/>
  <c r="D597" i="36"/>
  <c r="E597" i="36" s="1"/>
  <c r="H596" i="36"/>
  <c r="D596" i="36"/>
  <c r="C595" i="36"/>
  <c r="H595" i="36" s="1"/>
  <c r="H594" i="36"/>
  <c r="D594" i="36"/>
  <c r="H593" i="36"/>
  <c r="E593" i="36"/>
  <c r="D593" i="36"/>
  <c r="H592" i="36"/>
  <c r="C592" i="36"/>
  <c r="H591" i="36"/>
  <c r="D591" i="36"/>
  <c r="H590" i="36"/>
  <c r="D590" i="36"/>
  <c r="E590" i="36" s="1"/>
  <c r="H589" i="36"/>
  <c r="D589" i="36"/>
  <c r="E589" i="36" s="1"/>
  <c r="H588" i="36"/>
  <c r="E588" i="36"/>
  <c r="D588" i="36"/>
  <c r="H587" i="36"/>
  <c r="C587" i="36"/>
  <c r="H586" i="36"/>
  <c r="D586" i="36"/>
  <c r="E586" i="36" s="1"/>
  <c r="H585" i="36"/>
  <c r="D585" i="36"/>
  <c r="E585" i="36" s="1"/>
  <c r="H584" i="36"/>
  <c r="D584" i="36"/>
  <c r="E584" i="36" s="1"/>
  <c r="H583" i="36"/>
  <c r="E583" i="36"/>
  <c r="D583" i="36"/>
  <c r="H582" i="36"/>
  <c r="D582" i="36"/>
  <c r="C581" i="36"/>
  <c r="H581" i="36" s="1"/>
  <c r="H580" i="36"/>
  <c r="D580" i="36"/>
  <c r="E580" i="36" s="1"/>
  <c r="H579" i="36"/>
  <c r="D579" i="36"/>
  <c r="E579" i="36" s="1"/>
  <c r="H578" i="36"/>
  <c r="E578" i="36"/>
  <c r="E577" i="36" s="1"/>
  <c r="D578" i="36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E573" i="36"/>
  <c r="D573" i="36"/>
  <c r="H572" i="36"/>
  <c r="D572" i="36"/>
  <c r="E572" i="36" s="1"/>
  <c r="H571" i="36"/>
  <c r="D571" i="36"/>
  <c r="E571" i="36" s="1"/>
  <c r="H570" i="36"/>
  <c r="D570" i="36"/>
  <c r="C569" i="36"/>
  <c r="H569" i="36" s="1"/>
  <c r="H568" i="36"/>
  <c r="D568" i="36"/>
  <c r="E568" i="36" s="1"/>
  <c r="H567" i="36"/>
  <c r="D567" i="36"/>
  <c r="E567" i="36" s="1"/>
  <c r="H566" i="36"/>
  <c r="E566" i="36"/>
  <c r="D566" i="36"/>
  <c r="H565" i="36"/>
  <c r="D565" i="36"/>
  <c r="E565" i="36" s="1"/>
  <c r="H564" i="36"/>
  <c r="D564" i="36"/>
  <c r="E564" i="36" s="1"/>
  <c r="H563" i="36"/>
  <c r="E563" i="36"/>
  <c r="D563" i="36"/>
  <c r="C562" i="36"/>
  <c r="H558" i="36"/>
  <c r="D558" i="36"/>
  <c r="E558" i="36" s="1"/>
  <c r="E556" i="36" s="1"/>
  <c r="H557" i="36"/>
  <c r="E557" i="36"/>
  <c r="D557" i="36"/>
  <c r="H556" i="36"/>
  <c r="C556" i="36"/>
  <c r="H555" i="36"/>
  <c r="E555" i="36"/>
  <c r="E552" i="36" s="1"/>
  <c r="D555" i="36"/>
  <c r="H554" i="36"/>
  <c r="D554" i="36"/>
  <c r="E554" i="36" s="1"/>
  <c r="H553" i="36"/>
  <c r="D553" i="36"/>
  <c r="E553" i="36" s="1"/>
  <c r="C552" i="36"/>
  <c r="H549" i="36"/>
  <c r="D549" i="36"/>
  <c r="H548" i="36"/>
  <c r="D548" i="36"/>
  <c r="E548" i="36" s="1"/>
  <c r="C547" i="36"/>
  <c r="H547" i="36" s="1"/>
  <c r="J547" i="36" s="1"/>
  <c r="H546" i="36"/>
  <c r="D546" i="36"/>
  <c r="E546" i="36" s="1"/>
  <c r="H545" i="36"/>
  <c r="E545" i="36"/>
  <c r="D545" i="36"/>
  <c r="D544" i="36" s="1"/>
  <c r="C544" i="36"/>
  <c r="H543" i="36"/>
  <c r="E543" i="36"/>
  <c r="D543" i="36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E535" i="36"/>
  <c r="D535" i="36"/>
  <c r="H534" i="36"/>
  <c r="D534" i="36"/>
  <c r="E534" i="36" s="1"/>
  <c r="H533" i="36"/>
  <c r="D533" i="36"/>
  <c r="E533" i="36" s="1"/>
  <c r="H532" i="36"/>
  <c r="D532" i="36"/>
  <c r="E532" i="36" s="1"/>
  <c r="H531" i="36"/>
  <c r="C531" i="36"/>
  <c r="H530" i="36"/>
  <c r="D530" i="36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E518" i="36"/>
  <c r="D518" i="36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C513" i="36"/>
  <c r="H512" i="36"/>
  <c r="D512" i="36"/>
  <c r="E512" i="36" s="1"/>
  <c r="H511" i="36"/>
  <c r="D511" i="36"/>
  <c r="E511" i="36" s="1"/>
  <c r="H510" i="36"/>
  <c r="E510" i="36"/>
  <c r="D510" i="36"/>
  <c r="H508" i="36"/>
  <c r="D508" i="36"/>
  <c r="H507" i="36"/>
  <c r="D507" i="36"/>
  <c r="E507" i="36" s="1"/>
  <c r="H506" i="36"/>
  <c r="D506" i="36"/>
  <c r="E506" i="36" s="1"/>
  <c r="H505" i="36"/>
  <c r="E505" i="36"/>
  <c r="D505" i="36"/>
  <c r="H504" i="36"/>
  <c r="C504" i="36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C497" i="36"/>
  <c r="H497" i="36" s="1"/>
  <c r="H496" i="36"/>
  <c r="D496" i="36"/>
  <c r="E496" i="36" s="1"/>
  <c r="H495" i="36"/>
  <c r="D495" i="36"/>
  <c r="E495" i="36" s="1"/>
  <c r="E494" i="36" s="1"/>
  <c r="D494" i="36"/>
  <c r="C494" i="36"/>
  <c r="H494" i="36" s="1"/>
  <c r="H493" i="36"/>
  <c r="D493" i="36"/>
  <c r="E493" i="36" s="1"/>
  <c r="H492" i="36"/>
  <c r="D492" i="36"/>
  <c r="C491" i="36"/>
  <c r="H491" i="36" s="1"/>
  <c r="H490" i="36"/>
  <c r="D490" i="36"/>
  <c r="E490" i="36" s="1"/>
  <c r="H489" i="36"/>
  <c r="E489" i="36"/>
  <c r="D489" i="36"/>
  <c r="H488" i="36"/>
  <c r="D488" i="36"/>
  <c r="E488" i="36" s="1"/>
  <c r="H487" i="36"/>
  <c r="D487" i="36"/>
  <c r="C486" i="36"/>
  <c r="C484" i="36" s="1"/>
  <c r="H484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C477" i="36"/>
  <c r="H477" i="36" s="1"/>
  <c r="H476" i="36"/>
  <c r="D476" i="36"/>
  <c r="E476" i="36" s="1"/>
  <c r="H475" i="36"/>
  <c r="D475" i="36"/>
  <c r="E475" i="36" s="1"/>
  <c r="C474" i="36"/>
  <c r="H474" i="36" s="1"/>
  <c r="H473" i="36"/>
  <c r="E473" i="36"/>
  <c r="D473" i="36"/>
  <c r="H472" i="36"/>
  <c r="D472" i="36"/>
  <c r="E472" i="36" s="1"/>
  <c r="H471" i="36"/>
  <c r="D471" i="36"/>
  <c r="E471" i="36" s="1"/>
  <c r="H470" i="36"/>
  <c r="D470" i="36"/>
  <c r="E470" i="36" s="1"/>
  <c r="H469" i="36"/>
  <c r="E469" i="36"/>
  <c r="D469" i="36"/>
  <c r="C468" i="36"/>
  <c r="H468" i="36" s="1"/>
  <c r="H467" i="36"/>
  <c r="D467" i="36"/>
  <c r="H466" i="36"/>
  <c r="D466" i="36"/>
  <c r="E466" i="36" s="1"/>
  <c r="H465" i="36"/>
  <c r="D465" i="36"/>
  <c r="E465" i="36" s="1"/>
  <c r="H464" i="36"/>
  <c r="E464" i="36"/>
  <c r="D464" i="36"/>
  <c r="H463" i="36"/>
  <c r="C463" i="36"/>
  <c r="H462" i="36"/>
  <c r="D462" i="36"/>
  <c r="E462" i="36" s="1"/>
  <c r="H461" i="36"/>
  <c r="D461" i="36"/>
  <c r="E461" i="36" s="1"/>
  <c r="H460" i="36"/>
  <c r="D460" i="36"/>
  <c r="E460" i="36" s="1"/>
  <c r="E459" i="36"/>
  <c r="C459" i="36"/>
  <c r="H459" i="36" s="1"/>
  <c r="H458" i="36"/>
  <c r="D458" i="36"/>
  <c r="E458" i="36" s="1"/>
  <c r="H457" i="36"/>
  <c r="D457" i="36"/>
  <c r="E457" i="36" s="1"/>
  <c r="H456" i="36"/>
  <c r="D456" i="36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C445" i="36"/>
  <c r="H445" i="36" s="1"/>
  <c r="H443" i="36"/>
  <c r="D443" i="36"/>
  <c r="E443" i="36" s="1"/>
  <c r="H442" i="36"/>
  <c r="D442" i="36"/>
  <c r="E442" i="36" s="1"/>
  <c r="H441" i="36"/>
  <c r="E441" i="36"/>
  <c r="D441" i="36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E434" i="36"/>
  <c r="D434" i="36"/>
  <c r="H433" i="36"/>
  <c r="D433" i="36"/>
  <c r="E433" i="36" s="1"/>
  <c r="H432" i="36"/>
  <c r="D432" i="36"/>
  <c r="E432" i="36" s="1"/>
  <c r="H431" i="36"/>
  <c r="D431" i="36"/>
  <c r="H430" i="36"/>
  <c r="E430" i="36"/>
  <c r="D430" i="36"/>
  <c r="H429" i="36"/>
  <c r="C429" i="36"/>
  <c r="H428" i="36"/>
  <c r="D428" i="36"/>
  <c r="E428" i="36" s="1"/>
  <c r="H427" i="36"/>
  <c r="D427" i="36"/>
  <c r="E427" i="36" s="1"/>
  <c r="H426" i="36"/>
  <c r="D426" i="36"/>
  <c r="E426" i="36" s="1"/>
  <c r="H425" i="36"/>
  <c r="E425" i="36"/>
  <c r="D425" i="36"/>
  <c r="H424" i="36"/>
  <c r="D424" i="36"/>
  <c r="E424" i="36" s="1"/>
  <c r="H423" i="36"/>
  <c r="D423" i="36"/>
  <c r="H422" i="36"/>
  <c r="C422" i="36"/>
  <c r="H421" i="36"/>
  <c r="D421" i="36"/>
  <c r="E421" i="36" s="1"/>
  <c r="H420" i="36"/>
  <c r="D420" i="36"/>
  <c r="E420" i="36" s="1"/>
  <c r="H419" i="36"/>
  <c r="D419" i="36"/>
  <c r="E419" i="36" s="1"/>
  <c r="H418" i="36"/>
  <c r="E418" i="36"/>
  <c r="D418" i="36"/>
  <c r="H417" i="36"/>
  <c r="D417" i="36"/>
  <c r="H416" i="36"/>
  <c r="C416" i="36"/>
  <c r="H415" i="36"/>
  <c r="D415" i="36"/>
  <c r="E415" i="36" s="1"/>
  <c r="H414" i="36"/>
  <c r="D414" i="36"/>
  <c r="E414" i="36" s="1"/>
  <c r="H413" i="36"/>
  <c r="D413" i="36"/>
  <c r="C412" i="36"/>
  <c r="H412" i="36" s="1"/>
  <c r="H411" i="36"/>
  <c r="D411" i="36"/>
  <c r="E411" i="36" s="1"/>
  <c r="E409" i="36" s="1"/>
  <c r="H410" i="36"/>
  <c r="D410" i="36"/>
  <c r="C409" i="36"/>
  <c r="H409" i="36" s="1"/>
  <c r="H408" i="36"/>
  <c r="D408" i="36"/>
  <c r="E408" i="36" s="1"/>
  <c r="H407" i="36"/>
  <c r="D407" i="36"/>
  <c r="E407" i="36" s="1"/>
  <c r="H406" i="36"/>
  <c r="E406" i="36"/>
  <c r="D406" i="36"/>
  <c r="H405" i="36"/>
  <c r="D405" i="36"/>
  <c r="D404" i="36" s="1"/>
  <c r="C404" i="36"/>
  <c r="H404" i="36" s="1"/>
  <c r="H403" i="36"/>
  <c r="D403" i="36"/>
  <c r="E403" i="36" s="1"/>
  <c r="H402" i="36"/>
  <c r="D402" i="36"/>
  <c r="E402" i="36" s="1"/>
  <c r="H401" i="36"/>
  <c r="E401" i="36"/>
  <c r="D401" i="36"/>
  <c r="H400" i="36"/>
  <c r="D400" i="36"/>
  <c r="E400" i="36" s="1"/>
  <c r="D399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H392" i="36"/>
  <c r="C392" i="36"/>
  <c r="H391" i="36"/>
  <c r="D391" i="36"/>
  <c r="E391" i="36" s="1"/>
  <c r="H390" i="36"/>
  <c r="D390" i="36"/>
  <c r="E390" i="36" s="1"/>
  <c r="H389" i="36"/>
  <c r="D389" i="36"/>
  <c r="C388" i="36"/>
  <c r="H388" i="36" s="1"/>
  <c r="H387" i="36"/>
  <c r="D387" i="36"/>
  <c r="E387" i="36" s="1"/>
  <c r="H386" i="36"/>
  <c r="D386" i="36"/>
  <c r="E386" i="36" s="1"/>
  <c r="H385" i="36"/>
  <c r="E385" i="36"/>
  <c r="D385" i="36"/>
  <c r="H384" i="36"/>
  <c r="D384" i="36"/>
  <c r="E384" i="36" s="1"/>
  <c r="H383" i="36"/>
  <c r="D383" i="36"/>
  <c r="C382" i="36"/>
  <c r="H382" i="36" s="1"/>
  <c r="H381" i="36"/>
  <c r="D381" i="36"/>
  <c r="H380" i="36"/>
  <c r="E380" i="36"/>
  <c r="D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D373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E368" i="36" s="1"/>
  <c r="H369" i="36"/>
  <c r="D369" i="36"/>
  <c r="C368" i="36"/>
  <c r="H368" i="36" s="1"/>
  <c r="H367" i="36"/>
  <c r="D367" i="36"/>
  <c r="H366" i="36"/>
  <c r="E366" i="36"/>
  <c r="D366" i="36"/>
  <c r="H365" i="36"/>
  <c r="D365" i="36"/>
  <c r="H364" i="36"/>
  <c r="D364" i="36"/>
  <c r="E364" i="36" s="1"/>
  <c r="H363" i="36"/>
  <c r="D363" i="36"/>
  <c r="D362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E354" i="36"/>
  <c r="D354" i="36"/>
  <c r="D353" i="36"/>
  <c r="C353" i="36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C348" i="36"/>
  <c r="H348" i="36" s="1"/>
  <c r="H347" i="36"/>
  <c r="D347" i="36"/>
  <c r="E347" i="36" s="1"/>
  <c r="H346" i="36"/>
  <c r="D346" i="36"/>
  <c r="H345" i="36"/>
  <c r="E345" i="36"/>
  <c r="D345" i="36"/>
  <c r="H344" i="36"/>
  <c r="C344" i="36"/>
  <c r="H343" i="36"/>
  <c r="D343" i="36"/>
  <c r="E343" i="36" s="1"/>
  <c r="H342" i="36"/>
  <c r="E342" i="36"/>
  <c r="D342" i="36"/>
  <c r="H341" i="36"/>
  <c r="D341" i="36"/>
  <c r="H338" i="36"/>
  <c r="D338" i="36"/>
  <c r="E338" i="36" s="1"/>
  <c r="H337" i="36"/>
  <c r="D337" i="36"/>
  <c r="E337" i="36" s="1"/>
  <c r="H336" i="36"/>
  <c r="E336" i="36"/>
  <c r="D336" i="36"/>
  <c r="H335" i="36"/>
  <c r="D335" i="36"/>
  <c r="E335" i="36" s="1"/>
  <c r="H334" i="36"/>
  <c r="D334" i="36"/>
  <c r="E334" i="36" s="1"/>
  <c r="H333" i="36"/>
  <c r="D333" i="36"/>
  <c r="E333" i="36" s="1"/>
  <c r="H332" i="36"/>
  <c r="D332" i="36"/>
  <c r="D331" i="36" s="1"/>
  <c r="C331" i="36"/>
  <c r="H331" i="36" s="1"/>
  <c r="H330" i="36"/>
  <c r="D330" i="36"/>
  <c r="E330" i="36" s="1"/>
  <c r="H329" i="36"/>
  <c r="D329" i="36"/>
  <c r="C328" i="36"/>
  <c r="H328" i="36" s="1"/>
  <c r="H327" i="36"/>
  <c r="E327" i="36"/>
  <c r="D327" i="36"/>
  <c r="H326" i="36"/>
  <c r="D326" i="36"/>
  <c r="C325" i="36"/>
  <c r="H325" i="36" s="1"/>
  <c r="H324" i="36"/>
  <c r="D324" i="36"/>
  <c r="E324" i="36" s="1"/>
  <c r="H323" i="36"/>
  <c r="D323" i="36"/>
  <c r="E323" i="36" s="1"/>
  <c r="H322" i="36"/>
  <c r="E322" i="36"/>
  <c r="D322" i="36"/>
  <c r="H321" i="36"/>
  <c r="D321" i="36"/>
  <c r="E321" i="36" s="1"/>
  <c r="H320" i="36"/>
  <c r="D320" i="36"/>
  <c r="E320" i="36" s="1"/>
  <c r="H319" i="36"/>
  <c r="D319" i="36"/>
  <c r="H318" i="36"/>
  <c r="E318" i="36"/>
  <c r="D318" i="36"/>
  <c r="H317" i="36"/>
  <c r="D317" i="36"/>
  <c r="E317" i="36" s="1"/>
  <c r="H316" i="36"/>
  <c r="E316" i="36"/>
  <c r="D316" i="36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E310" i="36"/>
  <c r="D310" i="36"/>
  <c r="H309" i="36"/>
  <c r="D309" i="36"/>
  <c r="H308" i="36"/>
  <c r="H307" i="36"/>
  <c r="E307" i="36"/>
  <c r="D307" i="36"/>
  <c r="H306" i="36"/>
  <c r="D306" i="36"/>
  <c r="D305" i="36" s="1"/>
  <c r="H305" i="36"/>
  <c r="H304" i="36"/>
  <c r="D304" i="36"/>
  <c r="E304" i="36" s="1"/>
  <c r="H303" i="36"/>
  <c r="D303" i="36"/>
  <c r="D302" i="36" s="1"/>
  <c r="C302" i="36"/>
  <c r="H302" i="36" s="1"/>
  <c r="H301" i="36"/>
  <c r="D301" i="36"/>
  <c r="E301" i="36" s="1"/>
  <c r="H300" i="36"/>
  <c r="D300" i="36"/>
  <c r="H299" i="36"/>
  <c r="E299" i="36"/>
  <c r="D299" i="36"/>
  <c r="H298" i="36"/>
  <c r="H297" i="36"/>
  <c r="E297" i="36"/>
  <c r="E296" i="36" s="1"/>
  <c r="D297" i="36"/>
  <c r="D296" i="36"/>
  <c r="C296" i="36"/>
  <c r="H296" i="36" s="1"/>
  <c r="H295" i="36"/>
  <c r="D295" i="36"/>
  <c r="E295" i="36" s="1"/>
  <c r="H294" i="36"/>
  <c r="D294" i="36"/>
  <c r="E294" i="36" s="1"/>
  <c r="H293" i="36"/>
  <c r="E293" i="36"/>
  <c r="D293" i="36"/>
  <c r="H292" i="36"/>
  <c r="D292" i="36"/>
  <c r="E292" i="36" s="1"/>
  <c r="H291" i="36"/>
  <c r="D291" i="36"/>
  <c r="E291" i="36" s="1"/>
  <c r="H290" i="36"/>
  <c r="D290" i="36"/>
  <c r="E290" i="36" s="1"/>
  <c r="E289" i="36" s="1"/>
  <c r="H289" i="36"/>
  <c r="H288" i="36"/>
  <c r="E288" i="36"/>
  <c r="D288" i="36"/>
  <c r="H287" i="36"/>
  <c r="D287" i="36"/>
  <c r="E287" i="36" s="1"/>
  <c r="H286" i="36"/>
  <c r="D286" i="36"/>
  <c r="E286" i="36" s="1"/>
  <c r="H285" i="36"/>
  <c r="E285" i="36"/>
  <c r="D285" i="36"/>
  <c r="H284" i="36"/>
  <c r="D284" i="36"/>
  <c r="E284" i="36" s="1"/>
  <c r="H283" i="36"/>
  <c r="D283" i="36"/>
  <c r="E283" i="36" s="1"/>
  <c r="H282" i="36"/>
  <c r="E282" i="36"/>
  <c r="D282" i="36"/>
  <c r="H281" i="36"/>
  <c r="D281" i="36"/>
  <c r="E281" i="36" s="1"/>
  <c r="H280" i="36"/>
  <c r="E280" i="36"/>
  <c r="D280" i="36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E272" i="36"/>
  <c r="D272" i="36"/>
  <c r="H271" i="36"/>
  <c r="D271" i="36"/>
  <c r="E271" i="36" s="1"/>
  <c r="H270" i="36"/>
  <c r="D270" i="36"/>
  <c r="E270" i="36" s="1"/>
  <c r="H269" i="36"/>
  <c r="E269" i="36"/>
  <c r="D269" i="36"/>
  <c r="H268" i="36"/>
  <c r="D268" i="36"/>
  <c r="E268" i="36" s="1"/>
  <c r="H267" i="36"/>
  <c r="D267" i="36"/>
  <c r="H266" i="36"/>
  <c r="E266" i="36"/>
  <c r="D266" i="36"/>
  <c r="H265" i="36"/>
  <c r="H264" i="36"/>
  <c r="E264" i="36"/>
  <c r="D264" i="36"/>
  <c r="H262" i="36"/>
  <c r="D262" i="36"/>
  <c r="E262" i="36" s="1"/>
  <c r="H261" i="36"/>
  <c r="D261" i="36"/>
  <c r="E261" i="36" s="1"/>
  <c r="E260" i="36" s="1"/>
  <c r="D260" i="36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D241" i="36"/>
  <c r="E241" i="36" s="1"/>
  <c r="D240" i="36"/>
  <c r="E240" i="36" s="1"/>
  <c r="C239" i="36"/>
  <c r="C238" i="36" s="1"/>
  <c r="D237" i="36"/>
  <c r="D236" i="36" s="1"/>
  <c r="C236" i="36"/>
  <c r="C235" i="36" s="1"/>
  <c r="D235" i="36"/>
  <c r="D234" i="36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E226" i="36" s="1"/>
  <c r="D225" i="36"/>
  <c r="D224" i="36"/>
  <c r="E224" i="36" s="1"/>
  <c r="C223" i="36"/>
  <c r="C222" i="36" s="1"/>
  <c r="D221" i="36"/>
  <c r="E221" i="36" s="1"/>
  <c r="E220" i="36" s="1"/>
  <c r="C220" i="36"/>
  <c r="E219" i="36"/>
  <c r="E216" i="36" s="1"/>
  <c r="D219" i="36"/>
  <c r="E218" i="36"/>
  <c r="D218" i="36"/>
  <c r="E217" i="36"/>
  <c r="D217" i="36"/>
  <c r="C216" i="36"/>
  <c r="C215" i="36" s="1"/>
  <c r="D214" i="36"/>
  <c r="C213" i="36"/>
  <c r="D212" i="36"/>
  <c r="C211" i="36"/>
  <c r="D210" i="36"/>
  <c r="E210" i="36" s="1"/>
  <c r="D209" i="36"/>
  <c r="E209" i="36" s="1"/>
  <c r="E207" i="36" s="1"/>
  <c r="D208" i="36"/>
  <c r="E208" i="36" s="1"/>
  <c r="C207" i="36"/>
  <c r="D206" i="36"/>
  <c r="E206" i="36" s="1"/>
  <c r="D205" i="36"/>
  <c r="C204" i="36"/>
  <c r="E202" i="36"/>
  <c r="E201" i="36" s="1"/>
  <c r="D202" i="36"/>
  <c r="D201" i="36"/>
  <c r="D200" i="36" s="1"/>
  <c r="C201" i="36"/>
  <c r="C200" i="36" s="1"/>
  <c r="E200" i="36"/>
  <c r="D199" i="36"/>
  <c r="C198" i="36"/>
  <c r="C197" i="36"/>
  <c r="D196" i="36"/>
  <c r="C195" i="36"/>
  <c r="D194" i="36"/>
  <c r="E194" i="36" s="1"/>
  <c r="E193" i="36"/>
  <c r="D193" i="36"/>
  <c r="C193" i="36"/>
  <c r="D192" i="36"/>
  <c r="E192" i="36" s="1"/>
  <c r="D191" i="36"/>
  <c r="E191" i="36" s="1"/>
  <c r="D190" i="36"/>
  <c r="E190" i="36" s="1"/>
  <c r="C189" i="36"/>
  <c r="D187" i="36"/>
  <c r="E187" i="36" s="1"/>
  <c r="E186" i="36"/>
  <c r="E185" i="36" s="1"/>
  <c r="E184" i="36" s="1"/>
  <c r="D186" i="36"/>
  <c r="C185" i="36"/>
  <c r="C184" i="36" s="1"/>
  <c r="D183" i="36"/>
  <c r="E183" i="36" s="1"/>
  <c r="E182" i="36" s="1"/>
  <c r="D182" i="36"/>
  <c r="C182" i="36"/>
  <c r="D181" i="36"/>
  <c r="E181" i="36" s="1"/>
  <c r="E180" i="36" s="1"/>
  <c r="C180" i="36"/>
  <c r="C179" i="36"/>
  <c r="H176" i="36"/>
  <c r="D176" i="36"/>
  <c r="E176" i="36" s="1"/>
  <c r="H175" i="36"/>
  <c r="D175" i="36"/>
  <c r="E175" i="36" s="1"/>
  <c r="E174" i="36" s="1"/>
  <c r="D174" i="36"/>
  <c r="C174" i="36"/>
  <c r="H174" i="36" s="1"/>
  <c r="H173" i="36"/>
  <c r="D173" i="36"/>
  <c r="E173" i="36" s="1"/>
  <c r="H172" i="36"/>
  <c r="D172" i="36"/>
  <c r="C171" i="36"/>
  <c r="C170" i="36" s="1"/>
  <c r="H170" i="36" s="1"/>
  <c r="J170" i="36" s="1"/>
  <c r="H169" i="36"/>
  <c r="E169" i="36"/>
  <c r="D169" i="36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E164" i="36" s="1"/>
  <c r="D164" i="36"/>
  <c r="C164" i="36"/>
  <c r="H164" i="36" s="1"/>
  <c r="H162" i="36"/>
  <c r="D162" i="36"/>
  <c r="E162" i="36" s="1"/>
  <c r="H161" i="36"/>
  <c r="D161" i="36"/>
  <c r="E161" i="36" s="1"/>
  <c r="C160" i="36"/>
  <c r="H160" i="36" s="1"/>
  <c r="H159" i="36"/>
  <c r="D159" i="36"/>
  <c r="D157" i="36" s="1"/>
  <c r="H158" i="36"/>
  <c r="D158" i="36"/>
  <c r="E158" i="36" s="1"/>
  <c r="C157" i="36"/>
  <c r="H157" i="36" s="1"/>
  <c r="H156" i="36"/>
  <c r="D156" i="36"/>
  <c r="E156" i="36" s="1"/>
  <c r="H155" i="36"/>
  <c r="D155" i="36"/>
  <c r="E155" i="36" s="1"/>
  <c r="E154" i="36" s="1"/>
  <c r="D154" i="36"/>
  <c r="C154" i="36"/>
  <c r="H154" i="36" s="1"/>
  <c r="H151" i="36"/>
  <c r="D151" i="36"/>
  <c r="E151" i="36" s="1"/>
  <c r="H150" i="36"/>
  <c r="D150" i="36"/>
  <c r="E150" i="36" s="1"/>
  <c r="D149" i="36"/>
  <c r="C149" i="36"/>
  <c r="H149" i="36" s="1"/>
  <c r="H148" i="36"/>
  <c r="D148" i="36"/>
  <c r="D146" i="36" s="1"/>
  <c r="H147" i="36"/>
  <c r="E147" i="36"/>
  <c r="D147" i="36"/>
  <c r="C146" i="36"/>
  <c r="H146" i="36" s="1"/>
  <c r="H145" i="36"/>
  <c r="D145" i="36"/>
  <c r="E145" i="36" s="1"/>
  <c r="H144" i="36"/>
  <c r="E144" i="36"/>
  <c r="D144" i="36"/>
  <c r="D143" i="36"/>
  <c r="C143" i="36"/>
  <c r="H143" i="36" s="1"/>
  <c r="H142" i="36"/>
  <c r="D142" i="36"/>
  <c r="H141" i="36"/>
  <c r="D141" i="36"/>
  <c r="E141" i="36" s="1"/>
  <c r="C140" i="36"/>
  <c r="H140" i="36" s="1"/>
  <c r="H139" i="36"/>
  <c r="E139" i="36"/>
  <c r="D139" i="36"/>
  <c r="H138" i="36"/>
  <c r="D138" i="36"/>
  <c r="E138" i="36" s="1"/>
  <c r="H137" i="36"/>
  <c r="D137" i="36"/>
  <c r="E137" i="36" s="1"/>
  <c r="C136" i="36"/>
  <c r="H136" i="36" s="1"/>
  <c r="H134" i="36"/>
  <c r="D134" i="36"/>
  <c r="H133" i="36"/>
  <c r="D133" i="36"/>
  <c r="E133" i="36" s="1"/>
  <c r="C132" i="36"/>
  <c r="H132" i="36" s="1"/>
  <c r="H131" i="36"/>
  <c r="E131" i="36"/>
  <c r="D131" i="36"/>
  <c r="H130" i="36"/>
  <c r="D130" i="36"/>
  <c r="D129" i="36" s="1"/>
  <c r="C129" i="36"/>
  <c r="H129" i="36" s="1"/>
  <c r="H128" i="36"/>
  <c r="D128" i="36"/>
  <c r="E128" i="36" s="1"/>
  <c r="H127" i="36"/>
  <c r="D127" i="36"/>
  <c r="E127" i="36" s="1"/>
  <c r="H126" i="36"/>
  <c r="H125" i="36"/>
  <c r="D125" i="36"/>
  <c r="E125" i="36" s="1"/>
  <c r="H124" i="36"/>
  <c r="D124" i="36"/>
  <c r="E124" i="36" s="1"/>
  <c r="C123" i="36"/>
  <c r="H123" i="36" s="1"/>
  <c r="H122" i="36"/>
  <c r="D122" i="36"/>
  <c r="D120" i="36" s="1"/>
  <c r="H121" i="36"/>
  <c r="D121" i="36"/>
  <c r="E121" i="36" s="1"/>
  <c r="C120" i="36"/>
  <c r="H120" i="36" s="1"/>
  <c r="H119" i="36"/>
  <c r="D119" i="36"/>
  <c r="E119" i="36" s="1"/>
  <c r="H118" i="36"/>
  <c r="D118" i="36"/>
  <c r="E118" i="36" s="1"/>
  <c r="C117" i="36"/>
  <c r="H117" i="36" s="1"/>
  <c r="H113" i="36"/>
  <c r="E113" i="36"/>
  <c r="D113" i="36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E105" i="36"/>
  <c r="D105" i="36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E90" i="36"/>
  <c r="D90" i="36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E82" i="36"/>
  <c r="D82" i="36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E74" i="36"/>
  <c r="D74" i="36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E60" i="36"/>
  <c r="D60" i="36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E52" i="36"/>
  <c r="D52" i="36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E44" i="36"/>
  <c r="D44" i="36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E34" i="36"/>
  <c r="D34" i="36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E26" i="36"/>
  <c r="D26" i="36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E18" i="36"/>
  <c r="D18" i="36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H4" i="36"/>
  <c r="J4" i="36" s="1"/>
  <c r="C4" i="36"/>
  <c r="E178" i="33" l="1"/>
  <c r="E177" i="33" s="1"/>
  <c r="E444" i="33"/>
  <c r="D152" i="33"/>
  <c r="E263" i="33"/>
  <c r="E726" i="33"/>
  <c r="E725" i="33" s="1"/>
  <c r="D178" i="33"/>
  <c r="D177" i="33" s="1"/>
  <c r="D114" i="33" s="1"/>
  <c r="D484" i="33"/>
  <c r="D483" i="33"/>
  <c r="H726" i="33"/>
  <c r="J726" i="33" s="1"/>
  <c r="C725" i="33"/>
  <c r="H725" i="33" s="1"/>
  <c r="J725" i="33" s="1"/>
  <c r="E484" i="33"/>
  <c r="E483" i="33" s="1"/>
  <c r="H340" i="33"/>
  <c r="C339" i="33"/>
  <c r="H339" i="33" s="1"/>
  <c r="J339" i="33" s="1"/>
  <c r="E135" i="33"/>
  <c r="E115" i="33" s="1"/>
  <c r="E114" i="33" s="1"/>
  <c r="E67" i="33"/>
  <c r="H3" i="33"/>
  <c r="J3" i="33" s="1"/>
  <c r="C2" i="33"/>
  <c r="D645" i="33"/>
  <c r="H551" i="33"/>
  <c r="J551" i="33" s="1"/>
  <c r="C550" i="33"/>
  <c r="H550" i="33" s="1"/>
  <c r="J550" i="33" s="1"/>
  <c r="E561" i="33"/>
  <c r="H263" i="33"/>
  <c r="C259" i="33"/>
  <c r="D263" i="33"/>
  <c r="C152" i="33"/>
  <c r="H152" i="33" s="1"/>
  <c r="J152" i="33" s="1"/>
  <c r="H153" i="33"/>
  <c r="J153" i="33" s="1"/>
  <c r="D67" i="33"/>
  <c r="D2" i="33" s="1"/>
  <c r="C115" i="33"/>
  <c r="H116" i="33"/>
  <c r="J116" i="33" s="1"/>
  <c r="E3" i="33"/>
  <c r="E2" i="33" s="1"/>
  <c r="C716" i="33"/>
  <c r="H716" i="33" s="1"/>
  <c r="J716" i="33" s="1"/>
  <c r="H717" i="33"/>
  <c r="J717" i="33" s="1"/>
  <c r="H561" i="33"/>
  <c r="J561" i="33" s="1"/>
  <c r="C560" i="33"/>
  <c r="E645" i="33"/>
  <c r="D561" i="33"/>
  <c r="D444" i="33"/>
  <c r="D339" i="33" s="1"/>
  <c r="E314" i="33"/>
  <c r="E259" i="33" s="1"/>
  <c r="E340" i="33"/>
  <c r="E339" i="33" s="1"/>
  <c r="D314" i="33"/>
  <c r="E743" i="39"/>
  <c r="E153" i="39"/>
  <c r="E551" i="39"/>
  <c r="E550" i="39" s="1"/>
  <c r="E203" i="39"/>
  <c r="D135" i="39"/>
  <c r="D717" i="39"/>
  <c r="D716" i="39" s="1"/>
  <c r="E116" i="39"/>
  <c r="C716" i="39"/>
  <c r="H716" i="39" s="1"/>
  <c r="J716" i="39" s="1"/>
  <c r="C178" i="39"/>
  <c r="H178" i="39" s="1"/>
  <c r="J178" i="39" s="1"/>
  <c r="D314" i="39"/>
  <c r="D153" i="39"/>
  <c r="E528" i="39"/>
  <c r="E484" i="39"/>
  <c r="D178" i="39"/>
  <c r="D177" i="39" s="1"/>
  <c r="D263" i="39"/>
  <c r="C177" i="39"/>
  <c r="H177" i="39" s="1"/>
  <c r="J177" i="39" s="1"/>
  <c r="C152" i="39"/>
  <c r="H152" i="39" s="1"/>
  <c r="J152" i="39" s="1"/>
  <c r="D340" i="39"/>
  <c r="E263" i="39"/>
  <c r="E314" i="39"/>
  <c r="D163" i="39"/>
  <c r="E67" i="39"/>
  <c r="D67" i="39"/>
  <c r="E3" i="39"/>
  <c r="D3" i="39"/>
  <c r="D726" i="39"/>
  <c r="D725" i="39" s="1"/>
  <c r="H561" i="39"/>
  <c r="J561" i="39" s="1"/>
  <c r="C560" i="39"/>
  <c r="H263" i="39"/>
  <c r="C259" i="39"/>
  <c r="E750" i="39"/>
  <c r="E726" i="39" s="1"/>
  <c r="E725" i="39" s="1"/>
  <c r="H551" i="39"/>
  <c r="J551" i="39" s="1"/>
  <c r="C550" i="39"/>
  <c r="H550" i="39" s="1"/>
  <c r="J550" i="39" s="1"/>
  <c r="E444" i="39"/>
  <c r="D645" i="39"/>
  <c r="E340" i="39"/>
  <c r="C2" i="39"/>
  <c r="H3" i="39"/>
  <c r="J3" i="39" s="1"/>
  <c r="E509" i="39"/>
  <c r="D444" i="39"/>
  <c r="H484" i="39"/>
  <c r="C483" i="39"/>
  <c r="H483" i="39" s="1"/>
  <c r="J483" i="39" s="1"/>
  <c r="D116" i="39"/>
  <c r="D115" i="39" s="1"/>
  <c r="E215" i="39"/>
  <c r="E561" i="39"/>
  <c r="C725" i="39"/>
  <c r="H725" i="39" s="1"/>
  <c r="J725" i="39" s="1"/>
  <c r="H726" i="39"/>
  <c r="J726" i="39" s="1"/>
  <c r="D561" i="39"/>
  <c r="D560" i="39" s="1"/>
  <c r="H340" i="39"/>
  <c r="C339" i="39"/>
  <c r="H339" i="39" s="1"/>
  <c r="J339" i="39" s="1"/>
  <c r="E645" i="39"/>
  <c r="H115" i="39"/>
  <c r="J115" i="39" s="1"/>
  <c r="E135" i="39"/>
  <c r="E188" i="39"/>
  <c r="D484" i="39"/>
  <c r="D483" i="39" s="1"/>
  <c r="E152" i="39"/>
  <c r="E357" i="34"/>
  <c r="D140" i="34"/>
  <c r="E142" i="34"/>
  <c r="E140" i="34" s="1"/>
  <c r="D207" i="34"/>
  <c r="D203" i="34" s="1"/>
  <c r="E208" i="34"/>
  <c r="E207" i="34" s="1"/>
  <c r="E261" i="34"/>
  <c r="E260" i="34" s="1"/>
  <c r="D260" i="34"/>
  <c r="D302" i="34"/>
  <c r="E304" i="34"/>
  <c r="E390" i="34"/>
  <c r="D388" i="34"/>
  <c r="E423" i="34"/>
  <c r="E422" i="34" s="1"/>
  <c r="D422" i="34"/>
  <c r="D528" i="34"/>
  <c r="E143" i="34"/>
  <c r="E161" i="34"/>
  <c r="E160" i="34" s="1"/>
  <c r="E153" i="34" s="1"/>
  <c r="D160" i="34"/>
  <c r="D153" i="34" s="1"/>
  <c r="D215" i="34"/>
  <c r="E223" i="34"/>
  <c r="E222" i="34" s="1"/>
  <c r="E266" i="34"/>
  <c r="E265" i="34" s="1"/>
  <c r="E263" i="34" s="1"/>
  <c r="D265" i="34"/>
  <c r="D263" i="34" s="1"/>
  <c r="D315" i="34"/>
  <c r="E318" i="34"/>
  <c r="E315" i="34" s="1"/>
  <c r="E314" i="34" s="1"/>
  <c r="D331" i="34"/>
  <c r="E333" i="34"/>
  <c r="E331" i="34" s="1"/>
  <c r="D392" i="34"/>
  <c r="E393" i="34"/>
  <c r="E392" i="34" s="1"/>
  <c r="E472" i="34"/>
  <c r="D468" i="34"/>
  <c r="E67" i="34"/>
  <c r="H160" i="34"/>
  <c r="C153" i="34"/>
  <c r="H4" i="34"/>
  <c r="J4" i="34" s="1"/>
  <c r="C3" i="34"/>
  <c r="E11" i="34"/>
  <c r="D68" i="34"/>
  <c r="E72" i="34"/>
  <c r="E68" i="34" s="1"/>
  <c r="E121" i="34"/>
  <c r="E120" i="34" s="1"/>
  <c r="D120" i="34"/>
  <c r="D116" i="34" s="1"/>
  <c r="D115" i="34" s="1"/>
  <c r="H136" i="34"/>
  <c r="C135" i="34"/>
  <c r="H135" i="34" s="1"/>
  <c r="J135" i="34" s="1"/>
  <c r="D146" i="34"/>
  <c r="E148" i="34"/>
  <c r="E146" i="34" s="1"/>
  <c r="E164" i="34"/>
  <c r="E163" i="34" s="1"/>
  <c r="H171" i="34"/>
  <c r="C170" i="34"/>
  <c r="H170" i="34" s="1"/>
  <c r="J170" i="34" s="1"/>
  <c r="D193" i="34"/>
  <c r="E194" i="34"/>
  <c r="E193" i="34" s="1"/>
  <c r="E188" i="34" s="1"/>
  <c r="E203" i="34"/>
  <c r="D239" i="34"/>
  <c r="D238" i="34" s="1"/>
  <c r="E244" i="34"/>
  <c r="E243" i="34" s="1"/>
  <c r="E302" i="34"/>
  <c r="H344" i="34"/>
  <c r="C340" i="34"/>
  <c r="E388" i="34"/>
  <c r="E514" i="34"/>
  <c r="E513" i="34" s="1"/>
  <c r="E509" i="34" s="1"/>
  <c r="D513" i="34"/>
  <c r="D509" i="34" s="1"/>
  <c r="E531" i="34"/>
  <c r="E528" i="34" s="1"/>
  <c r="C178" i="34"/>
  <c r="E299" i="34"/>
  <c r="E298" i="34" s="1"/>
  <c r="D298" i="34"/>
  <c r="D362" i="34"/>
  <c r="E363" i="34"/>
  <c r="E362" i="34" s="1"/>
  <c r="E6" i="34"/>
  <c r="E4" i="34" s="1"/>
  <c r="D4" i="34"/>
  <c r="D61" i="34"/>
  <c r="E64" i="34"/>
  <c r="E61" i="34" s="1"/>
  <c r="D97" i="34"/>
  <c r="C116" i="34"/>
  <c r="H117" i="34"/>
  <c r="D132" i="34"/>
  <c r="E134" i="34"/>
  <c r="E132" i="34" s="1"/>
  <c r="E137" i="34"/>
  <c r="E136" i="34" s="1"/>
  <c r="E135" i="34" s="1"/>
  <c r="E115" i="34" s="1"/>
  <c r="D136" i="34"/>
  <c r="D135" i="34" s="1"/>
  <c r="D167" i="34"/>
  <c r="D163" i="34" s="1"/>
  <c r="E169" i="34"/>
  <c r="E167" i="34" s="1"/>
  <c r="E172" i="34"/>
  <c r="E171" i="34" s="1"/>
  <c r="E170" i="34" s="1"/>
  <c r="D171" i="34"/>
  <c r="D170" i="34" s="1"/>
  <c r="D180" i="34"/>
  <c r="D179" i="34" s="1"/>
  <c r="E181" i="34"/>
  <c r="E180" i="34" s="1"/>
  <c r="E179" i="34" s="1"/>
  <c r="D188" i="34"/>
  <c r="E216" i="34"/>
  <c r="E215" i="34" s="1"/>
  <c r="H260" i="34"/>
  <c r="E290" i="34"/>
  <c r="E289" i="34" s="1"/>
  <c r="D289" i="34"/>
  <c r="H298" i="34"/>
  <c r="C263" i="34"/>
  <c r="H263" i="34" s="1"/>
  <c r="D325" i="34"/>
  <c r="E327" i="34"/>
  <c r="E325" i="34" s="1"/>
  <c r="E345" i="34"/>
  <c r="E344" i="34" s="1"/>
  <c r="D344" i="34"/>
  <c r="D348" i="34"/>
  <c r="E350" i="34"/>
  <c r="E348" i="34" s="1"/>
  <c r="D353" i="34"/>
  <c r="E355" i="34"/>
  <c r="E353" i="34" s="1"/>
  <c r="E360" i="34"/>
  <c r="D357" i="34"/>
  <c r="E375" i="34"/>
  <c r="E373" i="34" s="1"/>
  <c r="D373" i="34"/>
  <c r="E382" i="34"/>
  <c r="E445" i="34"/>
  <c r="E455" i="34"/>
  <c r="E508" i="34"/>
  <c r="D504" i="34"/>
  <c r="C67" i="34"/>
  <c r="H67" i="34" s="1"/>
  <c r="J67" i="34" s="1"/>
  <c r="D378" i="34"/>
  <c r="D463" i="34"/>
  <c r="E468" i="34"/>
  <c r="E478" i="34"/>
  <c r="E477" i="34" s="1"/>
  <c r="D477" i="34"/>
  <c r="D497" i="34"/>
  <c r="E499" i="34"/>
  <c r="E497" i="34" s="1"/>
  <c r="E504" i="34"/>
  <c r="E523" i="34"/>
  <c r="E522" i="34" s="1"/>
  <c r="D522" i="34"/>
  <c r="H556" i="34"/>
  <c r="C551" i="34"/>
  <c r="D569" i="34"/>
  <c r="E570" i="34"/>
  <c r="E569" i="34" s="1"/>
  <c r="E588" i="34"/>
  <c r="E587" i="34" s="1"/>
  <c r="D587" i="34"/>
  <c r="E650" i="34"/>
  <c r="D646" i="34"/>
  <c r="D653" i="34"/>
  <c r="E655" i="34"/>
  <c r="E653" i="34" s="1"/>
  <c r="C163" i="34"/>
  <c r="H163" i="34" s="1"/>
  <c r="J163" i="34" s="1"/>
  <c r="E429" i="34"/>
  <c r="D445" i="34"/>
  <c r="E447" i="34"/>
  <c r="D450" i="34"/>
  <c r="E452" i="34"/>
  <c r="E450" i="34" s="1"/>
  <c r="D455" i="34"/>
  <c r="E457" i="34"/>
  <c r="D486" i="34"/>
  <c r="D484" i="34" s="1"/>
  <c r="D483" i="34" s="1"/>
  <c r="E488" i="34"/>
  <c r="E486" i="34" s="1"/>
  <c r="D491" i="34"/>
  <c r="E493" i="34"/>
  <c r="E491" i="34" s="1"/>
  <c r="E539" i="34"/>
  <c r="E538" i="34" s="1"/>
  <c r="D538" i="34"/>
  <c r="E544" i="34"/>
  <c r="D552" i="34"/>
  <c r="D551" i="34" s="1"/>
  <c r="D550" i="34" s="1"/>
  <c r="E553" i="34"/>
  <c r="E552" i="34" s="1"/>
  <c r="E551" i="34" s="1"/>
  <c r="E550" i="34" s="1"/>
  <c r="D38" i="34"/>
  <c r="D305" i="34"/>
  <c r="E413" i="34"/>
  <c r="E412" i="34" s="1"/>
  <c r="D412" i="34"/>
  <c r="H513" i="34"/>
  <c r="C509" i="34"/>
  <c r="H509" i="34" s="1"/>
  <c r="E564" i="34"/>
  <c r="E562" i="34" s="1"/>
  <c r="E561" i="34" s="1"/>
  <c r="D562" i="34"/>
  <c r="H577" i="34"/>
  <c r="C561" i="34"/>
  <c r="E680" i="34"/>
  <c r="E679" i="34" s="1"/>
  <c r="D679" i="34"/>
  <c r="D683" i="34"/>
  <c r="E685" i="34"/>
  <c r="E683" i="34" s="1"/>
  <c r="C444" i="34"/>
  <c r="H444" i="34" s="1"/>
  <c r="H531" i="34"/>
  <c r="E593" i="34"/>
  <c r="E592" i="34" s="1"/>
  <c r="D592" i="34"/>
  <c r="D616" i="34"/>
  <c r="E618" i="34"/>
  <c r="E616" i="34" s="1"/>
  <c r="D642" i="34"/>
  <c r="E646" i="34"/>
  <c r="D718" i="34"/>
  <c r="D746" i="34"/>
  <c r="E747" i="34"/>
  <c r="E746" i="34" s="1"/>
  <c r="E743" i="34" s="1"/>
  <c r="E754" i="34"/>
  <c r="D756" i="34"/>
  <c r="D755" i="34" s="1"/>
  <c r="E757" i="34"/>
  <c r="E756" i="34" s="1"/>
  <c r="E755" i="34" s="1"/>
  <c r="E604" i="34"/>
  <c r="E603" i="34" s="1"/>
  <c r="D603" i="34"/>
  <c r="D638" i="34"/>
  <c r="E641" i="34"/>
  <c r="E638" i="34" s="1"/>
  <c r="C726" i="34"/>
  <c r="D395" i="34"/>
  <c r="D416" i="34"/>
  <c r="D459" i="34"/>
  <c r="D474" i="34"/>
  <c r="D531" i="34"/>
  <c r="E578" i="34"/>
  <c r="E577" i="34" s="1"/>
  <c r="D577" i="34"/>
  <c r="E642" i="34"/>
  <c r="H679" i="34"/>
  <c r="C645" i="34"/>
  <c r="H645" i="34" s="1"/>
  <c r="J645" i="34" s="1"/>
  <c r="E695" i="34"/>
  <c r="E694" i="34" s="1"/>
  <c r="D694" i="34"/>
  <c r="E700" i="34"/>
  <c r="D743" i="34"/>
  <c r="E749" i="34"/>
  <c r="D751" i="34"/>
  <c r="D750" i="34" s="1"/>
  <c r="E752" i="34"/>
  <c r="E751" i="34" s="1"/>
  <c r="D761" i="34"/>
  <c r="D760" i="34" s="1"/>
  <c r="E762" i="34"/>
  <c r="E761" i="34" s="1"/>
  <c r="E760" i="34" s="1"/>
  <c r="C717" i="34"/>
  <c r="E769" i="34"/>
  <c r="E768" i="34" s="1"/>
  <c r="E767" i="34" s="1"/>
  <c r="D661" i="34"/>
  <c r="D671" i="34"/>
  <c r="D676" i="34"/>
  <c r="D687" i="34"/>
  <c r="D722" i="34"/>
  <c r="E163" i="38"/>
  <c r="E4" i="38"/>
  <c r="E155" i="38"/>
  <c r="E154" i="38" s="1"/>
  <c r="D154" i="38"/>
  <c r="D153" i="38" s="1"/>
  <c r="D180" i="38"/>
  <c r="D179" i="38" s="1"/>
  <c r="E181" i="38"/>
  <c r="E180" i="38" s="1"/>
  <c r="E179" i="38" s="1"/>
  <c r="D207" i="38"/>
  <c r="D203" i="38" s="1"/>
  <c r="E208" i="38"/>
  <c r="E207" i="38" s="1"/>
  <c r="E203" i="38" s="1"/>
  <c r="E63" i="38"/>
  <c r="D61" i="38"/>
  <c r="H153" i="38"/>
  <c r="J153" i="38" s="1"/>
  <c r="D167" i="38"/>
  <c r="D163" i="38" s="1"/>
  <c r="E169" i="38"/>
  <c r="E167" i="38" s="1"/>
  <c r="E266" i="38"/>
  <c r="E265" i="38" s="1"/>
  <c r="D265" i="38"/>
  <c r="E290" i="38"/>
  <c r="E289" i="38" s="1"/>
  <c r="D289" i="38"/>
  <c r="E349" i="38"/>
  <c r="E348" i="38" s="1"/>
  <c r="E363" i="38"/>
  <c r="E362" i="38" s="1"/>
  <c r="D362" i="38"/>
  <c r="E369" i="38"/>
  <c r="E368" i="38" s="1"/>
  <c r="E383" i="38"/>
  <c r="E382" i="38" s="1"/>
  <c r="D382" i="38"/>
  <c r="E389" i="38"/>
  <c r="E388" i="38" s="1"/>
  <c r="E405" i="38"/>
  <c r="E404" i="38" s="1"/>
  <c r="E455" i="38"/>
  <c r="E444" i="38" s="1"/>
  <c r="E464" i="38"/>
  <c r="E463" i="38" s="1"/>
  <c r="E484" i="38"/>
  <c r="E504" i="38"/>
  <c r="E531" i="38"/>
  <c r="H556" i="38"/>
  <c r="C551" i="38"/>
  <c r="D768" i="38"/>
  <c r="D767" i="38" s="1"/>
  <c r="E769" i="38"/>
  <c r="E768" i="38" s="1"/>
  <c r="E767" i="38" s="1"/>
  <c r="D772" i="38"/>
  <c r="D771" i="38" s="1"/>
  <c r="D188" i="38"/>
  <c r="D193" i="38"/>
  <c r="E194" i="38"/>
  <c r="E193" i="38" s="1"/>
  <c r="C3" i="38"/>
  <c r="E14" i="38"/>
  <c r="E11" i="38" s="1"/>
  <c r="D38" i="38"/>
  <c r="D3" i="38" s="1"/>
  <c r="E98" i="38"/>
  <c r="E97" i="38" s="1"/>
  <c r="D117" i="38"/>
  <c r="E119" i="38"/>
  <c r="E117" i="38" s="1"/>
  <c r="D123" i="38"/>
  <c r="E125" i="38"/>
  <c r="E123" i="38" s="1"/>
  <c r="D129" i="38"/>
  <c r="E131" i="38"/>
  <c r="E129" i="38" s="1"/>
  <c r="E190" i="38"/>
  <c r="E189" i="38" s="1"/>
  <c r="D215" i="38"/>
  <c r="D223" i="38"/>
  <c r="D222" i="38" s="1"/>
  <c r="E309" i="38"/>
  <c r="E308" i="38" s="1"/>
  <c r="D308" i="38"/>
  <c r="D315" i="38"/>
  <c r="E317" i="38"/>
  <c r="E315" i="38" s="1"/>
  <c r="E314" i="38" s="1"/>
  <c r="D328" i="38"/>
  <c r="E330" i="38"/>
  <c r="E328" i="38" s="1"/>
  <c r="E342" i="38"/>
  <c r="H348" i="38"/>
  <c r="C340" i="38"/>
  <c r="D429" i="38"/>
  <c r="C509" i="38"/>
  <c r="H509" i="38" s="1"/>
  <c r="H513" i="38"/>
  <c r="D529" i="38"/>
  <c r="D531" i="38"/>
  <c r="E640" i="38"/>
  <c r="E638" i="38" s="1"/>
  <c r="D638" i="38"/>
  <c r="E688" i="38"/>
  <c r="E687" i="38" s="1"/>
  <c r="D687" i="38"/>
  <c r="D750" i="38"/>
  <c r="E754" i="38"/>
  <c r="H120" i="38"/>
  <c r="C116" i="38"/>
  <c r="E161" i="38"/>
  <c r="E160" i="38" s="1"/>
  <c r="D160" i="38"/>
  <c r="E172" i="38"/>
  <c r="E171" i="38" s="1"/>
  <c r="E170" i="38" s="1"/>
  <c r="D171" i="38"/>
  <c r="D170" i="38" s="1"/>
  <c r="H331" i="38"/>
  <c r="C314" i="38"/>
  <c r="E358" i="38"/>
  <c r="E357" i="38" s="1"/>
  <c r="D357" i="38"/>
  <c r="D340" i="38" s="1"/>
  <c r="E478" i="38"/>
  <c r="E477" i="38" s="1"/>
  <c r="D477" i="38"/>
  <c r="E523" i="38"/>
  <c r="E522" i="38" s="1"/>
  <c r="D522" i="38"/>
  <c r="E539" i="38"/>
  <c r="E538" i="38" s="1"/>
  <c r="D538" i="38"/>
  <c r="H544" i="38"/>
  <c r="C538" i="38"/>
  <c r="H538" i="38" s="1"/>
  <c r="E261" i="38"/>
  <c r="E260" i="38" s="1"/>
  <c r="D260" i="38"/>
  <c r="E61" i="38"/>
  <c r="D68" i="38"/>
  <c r="D67" i="38" s="1"/>
  <c r="E71" i="38"/>
  <c r="E68" i="38" s="1"/>
  <c r="D143" i="38"/>
  <c r="D135" i="38" s="1"/>
  <c r="E145" i="38"/>
  <c r="E143" i="38" s="1"/>
  <c r="E135" i="38" s="1"/>
  <c r="D149" i="38"/>
  <c r="E151" i="38"/>
  <c r="E149" i="38" s="1"/>
  <c r="H164" i="38"/>
  <c r="C163" i="38"/>
  <c r="H163" i="38" s="1"/>
  <c r="J163" i="38" s="1"/>
  <c r="C178" i="38"/>
  <c r="E215" i="38"/>
  <c r="E223" i="38"/>
  <c r="E222" i="38" s="1"/>
  <c r="E239" i="38"/>
  <c r="E238" i="38" s="1"/>
  <c r="E244" i="38"/>
  <c r="E243" i="38" s="1"/>
  <c r="E393" i="38"/>
  <c r="E392" i="38" s="1"/>
  <c r="D392" i="38"/>
  <c r="E423" i="38"/>
  <c r="E422" i="38" s="1"/>
  <c r="D422" i="38"/>
  <c r="E429" i="38"/>
  <c r="E474" i="38"/>
  <c r="E528" i="38"/>
  <c r="D653" i="38"/>
  <c r="C645" i="38"/>
  <c r="H645" i="38" s="1"/>
  <c r="J645" i="38" s="1"/>
  <c r="D727" i="38"/>
  <c r="E728" i="38"/>
  <c r="E727" i="38" s="1"/>
  <c r="C135" i="38"/>
  <c r="H135" i="38" s="1"/>
  <c r="J135" i="38" s="1"/>
  <c r="H463" i="38"/>
  <c r="C444" i="38"/>
  <c r="H444" i="38" s="1"/>
  <c r="H484" i="38"/>
  <c r="D587" i="38"/>
  <c r="E591" i="38"/>
  <c r="E587" i="38" s="1"/>
  <c r="D599" i="38"/>
  <c r="E601" i="38"/>
  <c r="E599" i="38" s="1"/>
  <c r="D646" i="38"/>
  <c r="E648" i="38"/>
  <c r="E646" i="38" s="1"/>
  <c r="E662" i="38"/>
  <c r="E661" i="38" s="1"/>
  <c r="D661" i="38"/>
  <c r="E683" i="38"/>
  <c r="E743" i="38"/>
  <c r="D756" i="38"/>
  <c r="D755" i="38" s="1"/>
  <c r="E757" i="38"/>
  <c r="E756" i="38" s="1"/>
  <c r="E755" i="38" s="1"/>
  <c r="E413" i="38"/>
  <c r="E412" i="38" s="1"/>
  <c r="D412" i="38"/>
  <c r="E514" i="38"/>
  <c r="E513" i="38" s="1"/>
  <c r="E509" i="38" s="1"/>
  <c r="D513" i="38"/>
  <c r="D509" i="38" s="1"/>
  <c r="D551" i="38"/>
  <c r="D550" i="38" s="1"/>
  <c r="E562" i="38"/>
  <c r="E582" i="38"/>
  <c r="E581" i="38" s="1"/>
  <c r="D616" i="38"/>
  <c r="D679" i="38"/>
  <c r="E719" i="38"/>
  <c r="E718" i="38" s="1"/>
  <c r="D718" i="38"/>
  <c r="C726" i="38"/>
  <c r="E736" i="38"/>
  <c r="E734" i="38" s="1"/>
  <c r="E733" i="38" s="1"/>
  <c r="D734" i="38"/>
  <c r="D733" i="38" s="1"/>
  <c r="E611" i="38"/>
  <c r="E610" i="38" s="1"/>
  <c r="D610" i="38"/>
  <c r="E629" i="38"/>
  <c r="E628" i="38" s="1"/>
  <c r="D628" i="38"/>
  <c r="D665" i="38"/>
  <c r="E667" i="38"/>
  <c r="E665" i="38" s="1"/>
  <c r="E672" i="38"/>
  <c r="E671" i="38" s="1"/>
  <c r="D671" i="38"/>
  <c r="D722" i="38"/>
  <c r="E724" i="38"/>
  <c r="E722" i="38" s="1"/>
  <c r="D445" i="38"/>
  <c r="D450" i="38"/>
  <c r="D455" i="38"/>
  <c r="D486" i="38"/>
  <c r="D484" i="38" s="1"/>
  <c r="D491" i="38"/>
  <c r="D497" i="38"/>
  <c r="D547" i="38"/>
  <c r="H562" i="38"/>
  <c r="C561" i="38"/>
  <c r="D569" i="38"/>
  <c r="E571" i="38"/>
  <c r="E569" i="38" s="1"/>
  <c r="E596" i="38"/>
  <c r="E595" i="38" s="1"/>
  <c r="D595" i="38"/>
  <c r="D603" i="38"/>
  <c r="E677" i="38"/>
  <c r="E676" i="38" s="1"/>
  <c r="D676" i="38"/>
  <c r="D700" i="38"/>
  <c r="E702" i="38"/>
  <c r="E700" i="38" s="1"/>
  <c r="H717" i="38"/>
  <c r="J717" i="38" s="1"/>
  <c r="C716" i="38"/>
  <c r="H716" i="38" s="1"/>
  <c r="J716" i="38" s="1"/>
  <c r="D743" i="38"/>
  <c r="E752" i="38"/>
  <c r="E751" i="38" s="1"/>
  <c r="D765" i="38"/>
  <c r="E766" i="38"/>
  <c r="E765" i="38" s="1"/>
  <c r="E772" i="38"/>
  <c r="E771" i="38" s="1"/>
  <c r="E149" i="36"/>
  <c r="E160" i="36"/>
  <c r="D61" i="36"/>
  <c r="E143" i="36"/>
  <c r="D325" i="36"/>
  <c r="E326" i="36"/>
  <c r="E325" i="36" s="1"/>
  <c r="E639" i="36"/>
  <c r="E638" i="36" s="1"/>
  <c r="D638" i="36"/>
  <c r="E130" i="36"/>
  <c r="E129" i="36" s="1"/>
  <c r="E167" i="36"/>
  <c r="E163" i="36" s="1"/>
  <c r="H171" i="36"/>
  <c r="D213" i="36"/>
  <c r="E214" i="36"/>
  <c r="E213" i="36" s="1"/>
  <c r="D68" i="36"/>
  <c r="E97" i="36"/>
  <c r="E67" i="36" s="1"/>
  <c r="E126" i="36"/>
  <c r="E136" i="36"/>
  <c r="E179" i="36"/>
  <c r="D185" i="36"/>
  <c r="D184" i="36" s="1"/>
  <c r="C203" i="36"/>
  <c r="D207" i="36"/>
  <c r="D289" i="36"/>
  <c r="E319" i="36"/>
  <c r="E315" i="36" s="1"/>
  <c r="D315" i="36"/>
  <c r="E353" i="36"/>
  <c r="E381" i="36"/>
  <c r="E378" i="36" s="1"/>
  <c r="D378" i="36"/>
  <c r="D395" i="36"/>
  <c r="E396" i="36"/>
  <c r="E395" i="36" s="1"/>
  <c r="D409" i="36"/>
  <c r="D529" i="36"/>
  <c r="E530" i="36"/>
  <c r="E529" i="36" s="1"/>
  <c r="H544" i="36"/>
  <c r="C538" i="36"/>
  <c r="H538" i="36" s="1"/>
  <c r="D603" i="36"/>
  <c r="E683" i="36"/>
  <c r="E123" i="36"/>
  <c r="D160" i="36"/>
  <c r="D153" i="36" s="1"/>
  <c r="D195" i="36"/>
  <c r="E196" i="36"/>
  <c r="E195" i="36" s="1"/>
  <c r="D357" i="36"/>
  <c r="E389" i="36"/>
  <c r="E388" i="36" s="1"/>
  <c r="D388" i="36"/>
  <c r="E478" i="36"/>
  <c r="E477" i="36" s="1"/>
  <c r="D477" i="36"/>
  <c r="C551" i="36"/>
  <c r="C550" i="36" s="1"/>
  <c r="H550" i="36" s="1"/>
  <c r="J550" i="36" s="1"/>
  <c r="H552" i="36"/>
  <c r="C717" i="36"/>
  <c r="H718" i="36"/>
  <c r="C3" i="36"/>
  <c r="H3" i="36" s="1"/>
  <c r="J3" i="36" s="1"/>
  <c r="D38" i="36"/>
  <c r="E38" i="36"/>
  <c r="E68" i="36"/>
  <c r="E117" i="36"/>
  <c r="D132" i="36"/>
  <c r="D140" i="36"/>
  <c r="C188" i="36"/>
  <c r="C178" i="36" s="1"/>
  <c r="D198" i="36"/>
  <c r="D197" i="36" s="1"/>
  <c r="E199" i="36"/>
  <c r="E198" i="36" s="1"/>
  <c r="E197" i="36" s="1"/>
  <c r="D204" i="36"/>
  <c r="E205" i="36"/>
  <c r="E204" i="36" s="1"/>
  <c r="E203" i="36" s="1"/>
  <c r="D211" i="36"/>
  <c r="E212" i="36"/>
  <c r="E211" i="36" s="1"/>
  <c r="D368" i="36"/>
  <c r="E446" i="36"/>
  <c r="E445" i="36" s="1"/>
  <c r="D445" i="36"/>
  <c r="E539" i="36"/>
  <c r="D538" i="36"/>
  <c r="D556" i="36"/>
  <c r="E594" i="36"/>
  <c r="D592" i="36"/>
  <c r="C228" i="36"/>
  <c r="E399" i="36"/>
  <c r="D468" i="36"/>
  <c r="D513" i="36"/>
  <c r="E531" i="36"/>
  <c r="D577" i="36"/>
  <c r="C645" i="36"/>
  <c r="H645" i="36" s="1"/>
  <c r="J645" i="36" s="1"/>
  <c r="D731" i="36"/>
  <c r="D730" i="36" s="1"/>
  <c r="D739" i="36"/>
  <c r="D744" i="36"/>
  <c r="D743" i="36" s="1"/>
  <c r="E751" i="36"/>
  <c r="E357" i="36"/>
  <c r="E474" i="36"/>
  <c r="D504" i="36"/>
  <c r="E513" i="36"/>
  <c r="E509" i="36" s="1"/>
  <c r="D522" i="36"/>
  <c r="E544" i="36"/>
  <c r="E538" i="36" s="1"/>
  <c r="E592" i="36"/>
  <c r="E646" i="36"/>
  <c r="E665" i="36"/>
  <c r="D777" i="36"/>
  <c r="E237" i="36"/>
  <c r="E236" i="36" s="1"/>
  <c r="E235" i="36" s="1"/>
  <c r="E306" i="36"/>
  <c r="E305" i="36" s="1"/>
  <c r="E508" i="36"/>
  <c r="C528" i="36"/>
  <c r="H528" i="36" s="1"/>
  <c r="D683" i="36"/>
  <c r="E215" i="36"/>
  <c r="E4" i="36"/>
  <c r="E11" i="36"/>
  <c r="D750" i="36"/>
  <c r="E754" i="36"/>
  <c r="E750" i="36" s="1"/>
  <c r="E134" i="36"/>
  <c r="E132" i="36" s="1"/>
  <c r="D136" i="36"/>
  <c r="D135" i="36" s="1"/>
  <c r="E142" i="36"/>
  <c r="E140" i="36" s="1"/>
  <c r="E148" i="36"/>
  <c r="E146" i="36" s="1"/>
  <c r="E159" i="36"/>
  <c r="E157" i="36" s="1"/>
  <c r="E153" i="36" s="1"/>
  <c r="C163" i="36"/>
  <c r="H163" i="36" s="1"/>
  <c r="J163" i="36" s="1"/>
  <c r="D167" i="36"/>
  <c r="D163" i="36" s="1"/>
  <c r="E172" i="36"/>
  <c r="E171" i="36" s="1"/>
  <c r="E170" i="36" s="1"/>
  <c r="D171" i="36"/>
  <c r="D170" i="36" s="1"/>
  <c r="D189" i="36"/>
  <c r="D220" i="36"/>
  <c r="E251" i="36"/>
  <c r="E250" i="36" s="1"/>
  <c r="D250" i="36"/>
  <c r="C263" i="36"/>
  <c r="E303" i="36"/>
  <c r="E302" i="36" s="1"/>
  <c r="E329" i="36"/>
  <c r="E328" i="36" s="1"/>
  <c r="D328" i="36"/>
  <c r="D314" i="36" s="1"/>
  <c r="D382" i="36"/>
  <c r="E383" i="36"/>
  <c r="E382" i="36" s="1"/>
  <c r="E405" i="36"/>
  <c r="E404" i="36" s="1"/>
  <c r="C444" i="36"/>
  <c r="H444" i="36" s="1"/>
  <c r="D463" i="36"/>
  <c r="E467" i="36"/>
  <c r="E463" i="36" s="1"/>
  <c r="E504" i="36"/>
  <c r="E523" i="36"/>
  <c r="E522" i="36" s="1"/>
  <c r="D562" i="36"/>
  <c r="H717" i="36"/>
  <c r="J717" i="36" s="1"/>
  <c r="C716" i="36"/>
  <c r="H716" i="36" s="1"/>
  <c r="J716" i="36" s="1"/>
  <c r="E719" i="36"/>
  <c r="E718" i="36" s="1"/>
  <c r="E717" i="36" s="1"/>
  <c r="E716" i="36" s="1"/>
  <c r="D718" i="36"/>
  <c r="E774" i="36"/>
  <c r="E772" i="36" s="1"/>
  <c r="E771" i="36" s="1"/>
  <c r="D772" i="36"/>
  <c r="D771" i="36" s="1"/>
  <c r="E451" i="36"/>
  <c r="E450" i="36" s="1"/>
  <c r="D450" i="36"/>
  <c r="E551" i="36"/>
  <c r="E550" i="36" s="1"/>
  <c r="H562" i="36"/>
  <c r="C561" i="36"/>
  <c r="D616" i="36"/>
  <c r="E617" i="36"/>
  <c r="E616" i="36" s="1"/>
  <c r="D11" i="36"/>
  <c r="E65" i="36"/>
  <c r="E61" i="36" s="1"/>
  <c r="D97" i="36"/>
  <c r="D117" i="36"/>
  <c r="D123" i="36"/>
  <c r="D4" i="36"/>
  <c r="C67" i="36"/>
  <c r="H67" i="36" s="1"/>
  <c r="J67" i="36" s="1"/>
  <c r="E122" i="36"/>
  <c r="E120" i="36" s="1"/>
  <c r="D126" i="36"/>
  <c r="C153" i="36"/>
  <c r="D180" i="36"/>
  <c r="D179" i="36" s="1"/>
  <c r="E189" i="36"/>
  <c r="E188" i="36" s="1"/>
  <c r="D216" i="36"/>
  <c r="E225" i="36"/>
  <c r="E223" i="36" s="1"/>
  <c r="E222" i="36" s="1"/>
  <c r="D223" i="36"/>
  <c r="D222" i="36" s="1"/>
  <c r="E267" i="36"/>
  <c r="E265" i="36" s="1"/>
  <c r="D265" i="36"/>
  <c r="E300" i="36"/>
  <c r="E298" i="36" s="1"/>
  <c r="D298" i="36"/>
  <c r="E309" i="36"/>
  <c r="E308" i="36" s="1"/>
  <c r="D308" i="36"/>
  <c r="C314" i="36"/>
  <c r="H314" i="36" s="1"/>
  <c r="D348" i="36"/>
  <c r="E349" i="36"/>
  <c r="E348" i="36" s="1"/>
  <c r="D392" i="36"/>
  <c r="E393" i="36"/>
  <c r="E392" i="36" s="1"/>
  <c r="E417" i="36"/>
  <c r="E416" i="36" s="1"/>
  <c r="D416" i="36"/>
  <c r="E431" i="36"/>
  <c r="E429" i="36" s="1"/>
  <c r="D429" i="36"/>
  <c r="E456" i="36"/>
  <c r="E455" i="36" s="1"/>
  <c r="D455" i="36"/>
  <c r="H513" i="36"/>
  <c r="C509" i="36"/>
  <c r="H509" i="36" s="1"/>
  <c r="H551" i="36"/>
  <c r="J551" i="36" s="1"/>
  <c r="E582" i="36"/>
  <c r="E581" i="36" s="1"/>
  <c r="D581" i="36"/>
  <c r="E700" i="36"/>
  <c r="D229" i="36"/>
  <c r="D412" i="36"/>
  <c r="E413" i="36"/>
  <c r="E412" i="36" s="1"/>
  <c r="D422" i="36"/>
  <c r="E423" i="36"/>
  <c r="E422" i="36" s="1"/>
  <c r="C116" i="36"/>
  <c r="C135" i="36"/>
  <c r="H135" i="36" s="1"/>
  <c r="J135" i="36" s="1"/>
  <c r="E229" i="36"/>
  <c r="D233" i="36"/>
  <c r="E234" i="36"/>
  <c r="E233" i="36" s="1"/>
  <c r="D239" i="36"/>
  <c r="D238" i="36" s="1"/>
  <c r="E242" i="36"/>
  <c r="E239" i="36" s="1"/>
  <c r="E238" i="36" s="1"/>
  <c r="E244" i="36"/>
  <c r="E243" i="36" s="1"/>
  <c r="E332" i="36"/>
  <c r="E331" i="36" s="1"/>
  <c r="E346" i="36"/>
  <c r="E344" i="36" s="1"/>
  <c r="D344" i="36"/>
  <c r="H353" i="36"/>
  <c r="C340" i="36"/>
  <c r="E374" i="36"/>
  <c r="E373" i="36" s="1"/>
  <c r="E468" i="36"/>
  <c r="H486" i="36"/>
  <c r="E549" i="36"/>
  <c r="E547" i="36" s="1"/>
  <c r="D547" i="36"/>
  <c r="H671" i="36"/>
  <c r="D694" i="36"/>
  <c r="E698" i="36"/>
  <c r="E694" i="36" s="1"/>
  <c r="E762" i="36"/>
  <c r="E761" i="36" s="1"/>
  <c r="E760" i="36" s="1"/>
  <c r="E341" i="36"/>
  <c r="E487" i="36"/>
  <c r="E486" i="36" s="1"/>
  <c r="D486" i="36"/>
  <c r="D484" i="36" s="1"/>
  <c r="E492" i="36"/>
  <c r="E491" i="36" s="1"/>
  <c r="D491" i="36"/>
  <c r="E498" i="36"/>
  <c r="E497" i="36" s="1"/>
  <c r="D497" i="36"/>
  <c r="D587" i="36"/>
  <c r="E591" i="36"/>
  <c r="E587" i="36" s="1"/>
  <c r="E662" i="36"/>
  <c r="E661" i="36" s="1"/>
  <c r="D661" i="36"/>
  <c r="C726" i="36"/>
  <c r="E736" i="36"/>
  <c r="E734" i="36" s="1"/>
  <c r="E733" i="36" s="1"/>
  <c r="D734" i="36"/>
  <c r="D733" i="36" s="1"/>
  <c r="D768" i="36"/>
  <c r="D767" i="36" s="1"/>
  <c r="E769" i="36"/>
  <c r="E768" i="36" s="1"/>
  <c r="E767" i="36" s="1"/>
  <c r="D244" i="36"/>
  <c r="D243" i="36" s="1"/>
  <c r="E362" i="36"/>
  <c r="D509" i="36"/>
  <c r="E562" i="36"/>
  <c r="E607" i="36"/>
  <c r="E603" i="36" s="1"/>
  <c r="E653" i="36"/>
  <c r="D727" i="36"/>
  <c r="E728" i="36"/>
  <c r="E727" i="36" s="1"/>
  <c r="D756" i="36"/>
  <c r="D755" i="36" s="1"/>
  <c r="E757" i="36"/>
  <c r="E756" i="36" s="1"/>
  <c r="E755" i="36" s="1"/>
  <c r="E611" i="36"/>
  <c r="E610" i="36" s="1"/>
  <c r="D610" i="36"/>
  <c r="E629" i="36"/>
  <c r="E628" i="36" s="1"/>
  <c r="D628" i="36"/>
  <c r="E672" i="36"/>
  <c r="E671" i="36" s="1"/>
  <c r="D671" i="36"/>
  <c r="E677" i="36"/>
  <c r="E676" i="36" s="1"/>
  <c r="D676" i="36"/>
  <c r="E688" i="36"/>
  <c r="E687" i="36" s="1"/>
  <c r="D687" i="36"/>
  <c r="D459" i="36"/>
  <c r="D474" i="36"/>
  <c r="D531" i="36"/>
  <c r="D528" i="36" s="1"/>
  <c r="D552" i="36"/>
  <c r="E570" i="36"/>
  <c r="E569" i="36" s="1"/>
  <c r="D569" i="36"/>
  <c r="E596" i="36"/>
  <c r="E595" i="36" s="1"/>
  <c r="D595" i="36"/>
  <c r="D765" i="36"/>
  <c r="E766" i="36"/>
  <c r="E765" i="36" s="1"/>
  <c r="D599" i="36"/>
  <c r="D642" i="36"/>
  <c r="D646" i="36"/>
  <c r="D665" i="36"/>
  <c r="D700" i="36"/>
  <c r="D722" i="36"/>
  <c r="E258" i="33" l="1"/>
  <c r="E560" i="33"/>
  <c r="E559" i="33" s="1"/>
  <c r="H2" i="33"/>
  <c r="J2" i="33" s="1"/>
  <c r="D560" i="33"/>
  <c r="D559" i="33" s="1"/>
  <c r="H115" i="33"/>
  <c r="J115" i="33" s="1"/>
  <c r="C114" i="33"/>
  <c r="H114" i="33" s="1"/>
  <c r="J114" i="33" s="1"/>
  <c r="D259" i="33"/>
  <c r="D258" i="33" s="1"/>
  <c r="H560" i="33"/>
  <c r="J560" i="33" s="1"/>
  <c r="C559" i="33"/>
  <c r="H559" i="33" s="1"/>
  <c r="J559" i="33" s="1"/>
  <c r="H259" i="33"/>
  <c r="J259" i="33" s="1"/>
  <c r="C258" i="33"/>
  <c r="E115" i="39"/>
  <c r="C114" i="39"/>
  <c r="H114" i="39" s="1"/>
  <c r="J114" i="39" s="1"/>
  <c r="E483" i="39"/>
  <c r="D259" i="39"/>
  <c r="E259" i="39"/>
  <c r="D339" i="39"/>
  <c r="D152" i="39"/>
  <c r="D114" i="39" s="1"/>
  <c r="E178" i="39"/>
  <c r="E177" i="39" s="1"/>
  <c r="E114" i="39" s="1"/>
  <c r="E2" i="39"/>
  <c r="D2" i="39"/>
  <c r="H2" i="39"/>
  <c r="J2" i="39" s="1"/>
  <c r="E339" i="39"/>
  <c r="H259" i="39"/>
  <c r="J259" i="39" s="1"/>
  <c r="C258" i="39"/>
  <c r="H560" i="39"/>
  <c r="J560" i="39" s="1"/>
  <c r="C559" i="39"/>
  <c r="H559" i="39" s="1"/>
  <c r="J559" i="39" s="1"/>
  <c r="D559" i="39"/>
  <c r="E560" i="39"/>
  <c r="E559" i="39" s="1"/>
  <c r="E484" i="34"/>
  <c r="E483" i="34" s="1"/>
  <c r="E340" i="34"/>
  <c r="E339" i="34" s="1"/>
  <c r="D726" i="34"/>
  <c r="D725" i="34" s="1"/>
  <c r="D340" i="34"/>
  <c r="E114" i="34"/>
  <c r="D152" i="34"/>
  <c r="D114" i="34" s="1"/>
  <c r="C725" i="34"/>
  <c r="H725" i="34" s="1"/>
  <c r="J725" i="34" s="1"/>
  <c r="H726" i="34"/>
  <c r="J726" i="34" s="1"/>
  <c r="H561" i="34"/>
  <c r="J561" i="34" s="1"/>
  <c r="C560" i="34"/>
  <c r="C550" i="34"/>
  <c r="H550" i="34" s="1"/>
  <c r="J550" i="34" s="1"/>
  <c r="H551" i="34"/>
  <c r="J551" i="34" s="1"/>
  <c r="C259" i="34"/>
  <c r="E178" i="34"/>
  <c r="E177" i="34" s="1"/>
  <c r="D67" i="34"/>
  <c r="E3" i="34"/>
  <c r="E2" i="34" s="1"/>
  <c r="H340" i="34"/>
  <c r="C339" i="34"/>
  <c r="H339" i="34" s="1"/>
  <c r="J339" i="34" s="1"/>
  <c r="E152" i="34"/>
  <c r="I114" i="34" s="1"/>
  <c r="D259" i="34"/>
  <c r="D444" i="34"/>
  <c r="H116" i="34"/>
  <c r="J116" i="34" s="1"/>
  <c r="C115" i="34"/>
  <c r="H717" i="34"/>
  <c r="J717" i="34" s="1"/>
  <c r="C716" i="34"/>
  <c r="H716" i="34" s="1"/>
  <c r="J716" i="34" s="1"/>
  <c r="E750" i="34"/>
  <c r="E726" i="34" s="1"/>
  <c r="E725" i="34" s="1"/>
  <c r="D717" i="34"/>
  <c r="D716" i="34" s="1"/>
  <c r="D645" i="34"/>
  <c r="E444" i="34"/>
  <c r="D178" i="34"/>
  <c r="D177" i="34" s="1"/>
  <c r="H178" i="34"/>
  <c r="J178" i="34" s="1"/>
  <c r="C177" i="34"/>
  <c r="H177" i="34" s="1"/>
  <c r="J177" i="34" s="1"/>
  <c r="H153" i="34"/>
  <c r="J153" i="34" s="1"/>
  <c r="C152" i="34"/>
  <c r="H152" i="34" s="1"/>
  <c r="J152" i="34" s="1"/>
  <c r="E259" i="34"/>
  <c r="D3" i="34"/>
  <c r="D2" i="34" s="1"/>
  <c r="E645" i="34"/>
  <c r="E560" i="34" s="1"/>
  <c r="C483" i="34"/>
  <c r="H483" i="34" s="1"/>
  <c r="J483" i="34" s="1"/>
  <c r="D561" i="34"/>
  <c r="H3" i="34"/>
  <c r="J3" i="34" s="1"/>
  <c r="C2" i="34"/>
  <c r="D314" i="34"/>
  <c r="D2" i="38"/>
  <c r="E483" i="38"/>
  <c r="D152" i="38"/>
  <c r="C725" i="38"/>
  <c r="H725" i="38" s="1"/>
  <c r="J725" i="38" s="1"/>
  <c r="H726" i="38"/>
  <c r="J726" i="38" s="1"/>
  <c r="D645" i="38"/>
  <c r="C115" i="38"/>
  <c r="H116" i="38"/>
  <c r="J116" i="38" s="1"/>
  <c r="E340" i="38"/>
  <c r="E339" i="38" s="1"/>
  <c r="D116" i="38"/>
  <c r="D115" i="38" s="1"/>
  <c r="H3" i="38"/>
  <c r="J3" i="38" s="1"/>
  <c r="C2" i="38"/>
  <c r="D263" i="38"/>
  <c r="E153" i="38"/>
  <c r="E152" i="38" s="1"/>
  <c r="C152" i="38"/>
  <c r="H152" i="38" s="1"/>
  <c r="J152" i="38" s="1"/>
  <c r="E645" i="38"/>
  <c r="D726" i="38"/>
  <c r="D725" i="38" s="1"/>
  <c r="H178" i="38"/>
  <c r="J178" i="38" s="1"/>
  <c r="C177" i="38"/>
  <c r="H177" i="38" s="1"/>
  <c r="J177" i="38" s="1"/>
  <c r="E259" i="38"/>
  <c r="E116" i="38"/>
  <c r="E115" i="38" s="1"/>
  <c r="C550" i="38"/>
  <c r="H550" i="38" s="1"/>
  <c r="J550" i="38" s="1"/>
  <c r="H551" i="38"/>
  <c r="J551" i="38" s="1"/>
  <c r="E3" i="38"/>
  <c r="D561" i="38"/>
  <c r="D717" i="38"/>
  <c r="D716" i="38" s="1"/>
  <c r="C483" i="38"/>
  <c r="H483" i="38" s="1"/>
  <c r="J483" i="38" s="1"/>
  <c r="D528" i="38"/>
  <c r="D483" i="38" s="1"/>
  <c r="D314" i="38"/>
  <c r="D259" i="38" s="1"/>
  <c r="E67" i="38"/>
  <c r="E263" i="38"/>
  <c r="H561" i="38"/>
  <c r="J561" i="38" s="1"/>
  <c r="C560" i="38"/>
  <c r="D444" i="38"/>
  <c r="D339" i="38" s="1"/>
  <c r="E717" i="38"/>
  <c r="E716" i="38" s="1"/>
  <c r="E561" i="38"/>
  <c r="E560" i="38" s="1"/>
  <c r="H314" i="38"/>
  <c r="C259" i="38"/>
  <c r="E750" i="38"/>
  <c r="E726" i="38" s="1"/>
  <c r="E725" i="38" s="1"/>
  <c r="H340" i="38"/>
  <c r="C339" i="38"/>
  <c r="H339" i="38" s="1"/>
  <c r="J339" i="38" s="1"/>
  <c r="E188" i="38"/>
  <c r="E178" i="38" s="1"/>
  <c r="E177" i="38" s="1"/>
  <c r="D178" i="38"/>
  <c r="D177" i="38" s="1"/>
  <c r="E3" i="36"/>
  <c r="E2" i="36" s="1"/>
  <c r="C2" i="36"/>
  <c r="H2" i="36" s="1"/>
  <c r="J2" i="36" s="1"/>
  <c r="D340" i="36"/>
  <c r="D339" i="36" s="1"/>
  <c r="D258" i="36" s="1"/>
  <c r="E228" i="36"/>
  <c r="E178" i="36" s="1"/>
  <c r="E177" i="36" s="1"/>
  <c r="D67" i="36"/>
  <c r="D215" i="36"/>
  <c r="D152" i="36"/>
  <c r="E135" i="36"/>
  <c r="D203" i="36"/>
  <c r="D483" i="36"/>
  <c r="E314" i="36"/>
  <c r="E263" i="36"/>
  <c r="E152" i="36"/>
  <c r="E116" i="36"/>
  <c r="E115" i="36" s="1"/>
  <c r="D551" i="36"/>
  <c r="D550" i="36" s="1"/>
  <c r="D444" i="36"/>
  <c r="D263" i="36"/>
  <c r="D259" i="36" s="1"/>
  <c r="D188" i="36"/>
  <c r="E528" i="36"/>
  <c r="E645" i="36"/>
  <c r="D116" i="36"/>
  <c r="D115" i="36" s="1"/>
  <c r="D645" i="36"/>
  <c r="E726" i="36"/>
  <c r="E725" i="36" s="1"/>
  <c r="E561" i="36"/>
  <c r="C725" i="36"/>
  <c r="H725" i="36" s="1"/>
  <c r="J725" i="36" s="1"/>
  <c r="H726" i="36"/>
  <c r="J726" i="36" s="1"/>
  <c r="D228" i="36"/>
  <c r="E444" i="36"/>
  <c r="C177" i="36"/>
  <c r="H177" i="36" s="1"/>
  <c r="J177" i="36" s="1"/>
  <c r="H178" i="36"/>
  <c r="J178" i="36" s="1"/>
  <c r="H561" i="36"/>
  <c r="J561" i="36" s="1"/>
  <c r="C560" i="36"/>
  <c r="E484" i="36"/>
  <c r="H263" i="36"/>
  <c r="C259" i="36"/>
  <c r="C339" i="36"/>
  <c r="H339" i="36" s="1"/>
  <c r="J339" i="36" s="1"/>
  <c r="H340" i="36"/>
  <c r="D726" i="36"/>
  <c r="D725" i="36" s="1"/>
  <c r="E340" i="36"/>
  <c r="E339" i="36" s="1"/>
  <c r="H116" i="36"/>
  <c r="J116" i="36" s="1"/>
  <c r="C115" i="36"/>
  <c r="H153" i="36"/>
  <c r="J153" i="36" s="1"/>
  <c r="C152" i="36"/>
  <c r="H152" i="36" s="1"/>
  <c r="J152" i="36" s="1"/>
  <c r="D3" i="36"/>
  <c r="D2" i="36" s="1"/>
  <c r="D717" i="36"/>
  <c r="D716" i="36" s="1"/>
  <c r="D561" i="36"/>
  <c r="C483" i="36"/>
  <c r="H483" i="36" s="1"/>
  <c r="J483" i="36" s="1"/>
  <c r="H258" i="33" l="1"/>
  <c r="J258" i="33" s="1"/>
  <c r="C257" i="33"/>
  <c r="H1" i="33"/>
  <c r="J1" i="33" s="1"/>
  <c r="H1" i="39"/>
  <c r="J1" i="39" s="1"/>
  <c r="D258" i="39"/>
  <c r="D257" i="39" s="1"/>
  <c r="E258" i="39"/>
  <c r="E257" i="39" s="1"/>
  <c r="H258" i="39"/>
  <c r="J258" i="39" s="1"/>
  <c r="C257" i="39"/>
  <c r="E559" i="34"/>
  <c r="I559" i="34" s="1"/>
  <c r="D560" i="34"/>
  <c r="D559" i="34" s="1"/>
  <c r="E258" i="34"/>
  <c r="H115" i="34"/>
  <c r="J115" i="34" s="1"/>
  <c r="C114" i="34"/>
  <c r="H114" i="34" s="1"/>
  <c r="J114" i="34" s="1"/>
  <c r="D339" i="34"/>
  <c r="D258" i="34" s="1"/>
  <c r="C559" i="34"/>
  <c r="H559" i="34" s="1"/>
  <c r="J559" i="34" s="1"/>
  <c r="H560" i="34"/>
  <c r="J560" i="34" s="1"/>
  <c r="H2" i="34"/>
  <c r="J2" i="34" s="1"/>
  <c r="H1" i="34"/>
  <c r="J1" i="34" s="1"/>
  <c r="H259" i="34"/>
  <c r="J259" i="34" s="1"/>
  <c r="C258" i="34"/>
  <c r="D258" i="38"/>
  <c r="C559" i="38"/>
  <c r="H559" i="38" s="1"/>
  <c r="J559" i="38" s="1"/>
  <c r="H560" i="38"/>
  <c r="J560" i="38" s="1"/>
  <c r="H259" i="38"/>
  <c r="J259" i="38" s="1"/>
  <c r="C258" i="38"/>
  <c r="E559" i="38"/>
  <c r="D560" i="38"/>
  <c r="D559" i="38" s="1"/>
  <c r="E2" i="38"/>
  <c r="E258" i="38"/>
  <c r="C114" i="38"/>
  <c r="H114" i="38" s="1"/>
  <c r="J114" i="38" s="1"/>
  <c r="H115" i="38"/>
  <c r="J115" i="38" s="1"/>
  <c r="H2" i="38"/>
  <c r="J2" i="38" s="1"/>
  <c r="D178" i="36"/>
  <c r="D177" i="36" s="1"/>
  <c r="E483" i="36"/>
  <c r="E258" i="36" s="1"/>
  <c r="E259" i="36"/>
  <c r="H560" i="36"/>
  <c r="J560" i="36" s="1"/>
  <c r="C559" i="36"/>
  <c r="H559" i="36" s="1"/>
  <c r="J559" i="36" s="1"/>
  <c r="H259" i="36"/>
  <c r="J259" i="36" s="1"/>
  <c r="C258" i="36"/>
  <c r="D560" i="36"/>
  <c r="D559" i="36" s="1"/>
  <c r="E560" i="36"/>
  <c r="E559" i="36" s="1"/>
  <c r="H115" i="36"/>
  <c r="J115" i="36" s="1"/>
  <c r="C114" i="36"/>
  <c r="H257" i="33" l="1"/>
  <c r="J257" i="33" s="1"/>
  <c r="H256" i="33"/>
  <c r="J256" i="33" s="1"/>
  <c r="H256" i="39"/>
  <c r="J256" i="39" s="1"/>
  <c r="H257" i="39"/>
  <c r="J257" i="39" s="1"/>
  <c r="H258" i="34"/>
  <c r="J258" i="34" s="1"/>
  <c r="C257" i="34"/>
  <c r="H1" i="38"/>
  <c r="J1" i="38" s="1"/>
  <c r="H258" i="38"/>
  <c r="J258" i="38" s="1"/>
  <c r="C257" i="38"/>
  <c r="H258" i="36"/>
  <c r="J258" i="36" s="1"/>
  <c r="C257" i="36"/>
  <c r="H114" i="36"/>
  <c r="J114" i="36" s="1"/>
  <c r="H1" i="36"/>
  <c r="J1" i="36" s="1"/>
  <c r="H256" i="34" l="1"/>
  <c r="J256" i="34" s="1"/>
  <c r="H257" i="34"/>
  <c r="J257" i="34" s="1"/>
  <c r="H256" i="38"/>
  <c r="J256" i="38" s="1"/>
  <c r="H257" i="38"/>
  <c r="J257" i="38" s="1"/>
  <c r="H257" i="36"/>
  <c r="J257" i="36" s="1"/>
  <c r="H256" i="36"/>
  <c r="J256" i="36" s="1"/>
  <c r="M10" i="12" l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C768" i="37"/>
  <c r="C767" i="37" s="1"/>
  <c r="D766" i="37"/>
  <c r="C765" i="37"/>
  <c r="D764" i="37"/>
  <c r="E764" i="37" s="1"/>
  <c r="D763" i="37"/>
  <c r="E763" i="37" s="1"/>
  <c r="D762" i="37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C746" i="37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C731" i="37"/>
  <c r="C730" i="37" s="1"/>
  <c r="D729" i="37"/>
  <c r="E729" i="37" s="1"/>
  <c r="D728" i="37"/>
  <c r="C727" i="37"/>
  <c r="H724" i="37"/>
  <c r="D724" i="37"/>
  <c r="H723" i="37"/>
  <c r="D723" i="37"/>
  <c r="E723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E654" i="37" s="1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C646" i="37"/>
  <c r="H646" i="37" s="1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E570" i="37" s="1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E530" i="37" s="1"/>
  <c r="E529" i="37" s="1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E498" i="37" s="1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H331" i="37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E326" i="37" s="1"/>
  <c r="H325" i="37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E307" i="37" s="1"/>
  <c r="H306" i="37"/>
  <c r="D306" i="37"/>
  <c r="E306" i="37" s="1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H298" i="37"/>
  <c r="H297" i="37"/>
  <c r="D297" i="37"/>
  <c r="E297" i="37" s="1"/>
  <c r="E296" i="37" s="1"/>
  <c r="H296" i="37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H289" i="37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E241" i="37" s="1"/>
  <c r="D240" i="37"/>
  <c r="E240" i="37" s="1"/>
  <c r="C239" i="37"/>
  <c r="C238" i="37" s="1"/>
  <c r="D237" i="37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C213" i="37"/>
  <c r="D212" i="37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C201" i="37"/>
  <c r="C200" i="37" s="1"/>
  <c r="D199" i="37"/>
  <c r="E199" i="37" s="1"/>
  <c r="E198" i="37" s="1"/>
  <c r="E197" i="37" s="1"/>
  <c r="C198" i="37"/>
  <c r="C197" i="37" s="1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C182" i="37"/>
  <c r="D181" i="37"/>
  <c r="D180" i="37" s="1"/>
  <c r="C180" i="37"/>
  <c r="H176" i="37"/>
  <c r="D176" i="37"/>
  <c r="E176" i="37" s="1"/>
  <c r="H175" i="37"/>
  <c r="D175" i="37"/>
  <c r="C174" i="37"/>
  <c r="H174" i="37" s="1"/>
  <c r="H173" i="37"/>
  <c r="D173" i="37"/>
  <c r="E173" i="37" s="1"/>
  <c r="H172" i="37"/>
  <c r="D172" i="37"/>
  <c r="E172" i="37" s="1"/>
  <c r="C171" i="37"/>
  <c r="H171" i="37" s="1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4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6" i="37" s="1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C538" i="37" l="1"/>
  <c r="H538" i="37" s="1"/>
  <c r="D412" i="37"/>
  <c r="D157" i="37"/>
  <c r="E413" i="37"/>
  <c r="E412" i="37" s="1"/>
  <c r="D373" i="37"/>
  <c r="D167" i="37"/>
  <c r="D529" i="37"/>
  <c r="C743" i="37"/>
  <c r="C726" i="37" s="1"/>
  <c r="H726" i="37" s="1"/>
  <c r="J726" i="37" s="1"/>
  <c r="D146" i="37"/>
  <c r="D772" i="37"/>
  <c r="D771" i="37" s="1"/>
  <c r="E158" i="37"/>
  <c r="E157" i="37" s="1"/>
  <c r="C179" i="37"/>
  <c r="C215" i="37"/>
  <c r="C228" i="37"/>
  <c r="E147" i="37"/>
  <c r="E374" i="37"/>
  <c r="E373" i="37" s="1"/>
  <c r="E120" i="37"/>
  <c r="E463" i="37"/>
  <c r="E146" i="37"/>
  <c r="E167" i="37"/>
  <c r="D182" i="37"/>
  <c r="D179" i="37" s="1"/>
  <c r="D229" i="37"/>
  <c r="E260" i="37"/>
  <c r="E491" i="37"/>
  <c r="D562" i="37"/>
  <c r="D642" i="37"/>
  <c r="D117" i="37"/>
  <c r="E160" i="37"/>
  <c r="C188" i="37"/>
  <c r="D250" i="37"/>
  <c r="D491" i="37"/>
  <c r="D569" i="37"/>
  <c r="E127" i="37"/>
  <c r="D126" i="37"/>
  <c r="E658" i="37"/>
  <c r="E653" i="37" s="1"/>
  <c r="D653" i="37"/>
  <c r="H671" i="37"/>
  <c r="C645" i="37"/>
  <c r="H645" i="37" s="1"/>
  <c r="J645" i="37" s="1"/>
  <c r="D746" i="37"/>
  <c r="D743" i="37" s="1"/>
  <c r="E747" i="37"/>
  <c r="E746" i="37" s="1"/>
  <c r="D751" i="37"/>
  <c r="D750" i="37" s="1"/>
  <c r="E752" i="37"/>
  <c r="E751" i="37" s="1"/>
  <c r="E750" i="37" s="1"/>
  <c r="D756" i="37"/>
  <c r="D755" i="37" s="1"/>
  <c r="E757" i="37"/>
  <c r="E756" i="37" s="1"/>
  <c r="E755" i="37" s="1"/>
  <c r="D761" i="37"/>
  <c r="D760" i="37" s="1"/>
  <c r="E762" i="37"/>
  <c r="E761" i="37" s="1"/>
  <c r="E760" i="37" s="1"/>
  <c r="E766" i="37"/>
  <c r="E765" i="37" s="1"/>
  <c r="D765" i="37"/>
  <c r="D646" i="37"/>
  <c r="E647" i="37"/>
  <c r="E646" i="37" s="1"/>
  <c r="D132" i="37"/>
  <c r="E133" i="37"/>
  <c r="E132" i="37" s="1"/>
  <c r="D174" i="37"/>
  <c r="E175" i="37"/>
  <c r="E174" i="37" s="1"/>
  <c r="D211" i="37"/>
  <c r="E212" i="37"/>
  <c r="E211" i="37" s="1"/>
  <c r="D233" i="37"/>
  <c r="E234" i="37"/>
  <c r="E233" i="37" s="1"/>
  <c r="D616" i="37"/>
  <c r="E617" i="37"/>
  <c r="C170" i="37"/>
  <c r="H170" i="37" s="1"/>
  <c r="J170" i="37" s="1"/>
  <c r="D195" i="37"/>
  <c r="D198" i="37"/>
  <c r="D197" i="37" s="1"/>
  <c r="D201" i="37"/>
  <c r="D200" i="37" s="1"/>
  <c r="E248" i="37"/>
  <c r="E244" i="37" s="1"/>
  <c r="E243" i="37" s="1"/>
  <c r="D244" i="37"/>
  <c r="D243" i="37" s="1"/>
  <c r="E295" i="37"/>
  <c r="E724" i="37"/>
  <c r="E722" i="37" s="1"/>
  <c r="D722" i="37"/>
  <c r="E735" i="37"/>
  <c r="E734" i="37" s="1"/>
  <c r="E733" i="37" s="1"/>
  <c r="D734" i="37"/>
  <c r="D733" i="37" s="1"/>
  <c r="D140" i="37"/>
  <c r="E149" i="37"/>
  <c r="D213" i="37"/>
  <c r="E214" i="37"/>
  <c r="E213" i="37" s="1"/>
  <c r="D236" i="37"/>
  <c r="D235" i="37" s="1"/>
  <c r="E237" i="37"/>
  <c r="E236" i="37" s="1"/>
  <c r="E235" i="37" s="1"/>
  <c r="D450" i="37"/>
  <c r="E451" i="37"/>
  <c r="E450" i="37" s="1"/>
  <c r="E513" i="37"/>
  <c r="D700" i="37"/>
  <c r="E701" i="37"/>
  <c r="E700" i="37" s="1"/>
  <c r="E769" i="37"/>
  <c r="E768" i="37" s="1"/>
  <c r="E767" i="37" s="1"/>
  <c r="D768" i="37"/>
  <c r="D767" i="37" s="1"/>
  <c r="D61" i="37"/>
  <c r="D409" i="37"/>
  <c r="E410" i="37"/>
  <c r="E409" i="37" s="1"/>
  <c r="E676" i="37"/>
  <c r="D683" i="37"/>
  <c r="E684" i="37"/>
  <c r="E683" i="37" s="1"/>
  <c r="E732" i="37"/>
  <c r="E731" i="37" s="1"/>
  <c r="E730" i="37" s="1"/>
  <c r="D731" i="37"/>
  <c r="D730" i="37" s="1"/>
  <c r="D207" i="37"/>
  <c r="C314" i="37"/>
  <c r="H314" i="37" s="1"/>
  <c r="D368" i="37"/>
  <c r="D497" i="37"/>
  <c r="E522" i="37"/>
  <c r="E592" i="37"/>
  <c r="D665" i="37"/>
  <c r="D741" i="37"/>
  <c r="C203" i="37"/>
  <c r="E239" i="37"/>
  <c r="E238" i="37" s="1"/>
  <c r="E422" i="37"/>
  <c r="E679" i="37"/>
  <c r="E778" i="37"/>
  <c r="E777" i="37" s="1"/>
  <c r="E185" i="37"/>
  <c r="E184" i="37" s="1"/>
  <c r="E204" i="37"/>
  <c r="D216" i="37"/>
  <c r="D215" i="37" s="1"/>
  <c r="D223" i="37"/>
  <c r="D222" i="37" s="1"/>
  <c r="E229" i="37"/>
  <c r="D239" i="37"/>
  <c r="D238" i="37" s="1"/>
  <c r="E595" i="37"/>
  <c r="D599" i="37"/>
  <c r="D638" i="37"/>
  <c r="E642" i="37"/>
  <c r="D727" i="37"/>
  <c r="E740" i="37"/>
  <c r="E739" i="37" s="1"/>
  <c r="D581" i="37"/>
  <c r="C561" i="37"/>
  <c r="H561" i="37" s="1"/>
  <c r="J561" i="37" s="1"/>
  <c r="D547" i="37"/>
  <c r="E497" i="37"/>
  <c r="C484" i="37"/>
  <c r="H484" i="37" s="1"/>
  <c r="D486" i="37"/>
  <c r="E486" i="37"/>
  <c r="E455" i="37"/>
  <c r="D455" i="37"/>
  <c r="E378" i="37"/>
  <c r="D11" i="37"/>
  <c r="C153" i="37"/>
  <c r="H153" i="37" s="1"/>
  <c r="J153" i="37" s="1"/>
  <c r="E154" i="37"/>
  <c r="E136" i="37"/>
  <c r="C135" i="37"/>
  <c r="H135" i="37" s="1"/>
  <c r="J135" i="37" s="1"/>
  <c r="E117" i="37"/>
  <c r="D97" i="37"/>
  <c r="E38" i="37"/>
  <c r="E4" i="37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E165" i="37"/>
  <c r="E164" i="37" s="1"/>
  <c r="D164" i="37"/>
  <c r="D185" i="37"/>
  <c r="D184" i="37" s="1"/>
  <c r="D204" i="37"/>
  <c r="C116" i="37"/>
  <c r="D120" i="37"/>
  <c r="E124" i="37"/>
  <c r="E123" i="37" s="1"/>
  <c r="D123" i="37"/>
  <c r="D136" i="37"/>
  <c r="E216" i="37"/>
  <c r="E315" i="37"/>
  <c r="E328" i="37"/>
  <c r="C3" i="37"/>
  <c r="D38" i="37"/>
  <c r="D68" i="37"/>
  <c r="E130" i="37"/>
  <c r="E129" i="37" s="1"/>
  <c r="D129" i="37"/>
  <c r="E171" i="37"/>
  <c r="D189" i="37"/>
  <c r="E190" i="37"/>
  <c r="E189" i="37" s="1"/>
  <c r="H344" i="37"/>
  <c r="C340" i="37"/>
  <c r="E417" i="37"/>
  <c r="E416" i="37" s="1"/>
  <c r="D416" i="37"/>
  <c r="D544" i="37"/>
  <c r="D538" i="37" s="1"/>
  <c r="E546" i="37"/>
  <c r="E544" i="37" s="1"/>
  <c r="E538" i="37" s="1"/>
  <c r="H552" i="37"/>
  <c r="C551" i="37"/>
  <c r="E221" i="37"/>
  <c r="E220" i="37" s="1"/>
  <c r="E226" i="37"/>
  <c r="E223" i="37" s="1"/>
  <c r="E222" i="37" s="1"/>
  <c r="E251" i="37"/>
  <c r="E250" i="37" s="1"/>
  <c r="D315" i="37"/>
  <c r="E348" i="37"/>
  <c r="E399" i="37"/>
  <c r="D422" i="37"/>
  <c r="E460" i="37"/>
  <c r="E459" i="37" s="1"/>
  <c r="D459" i="37"/>
  <c r="D463" i="37"/>
  <c r="E468" i="37"/>
  <c r="E485" i="37"/>
  <c r="D494" i="37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E556" i="37" s="1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D296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D429" i="37"/>
  <c r="D445" i="37"/>
  <c r="H459" i="37"/>
  <c r="C444" i="37"/>
  <c r="H444" i="37" s="1"/>
  <c r="E475" i="37"/>
  <c r="E474" i="37" s="1"/>
  <c r="D474" i="37"/>
  <c r="C509" i="37"/>
  <c r="H509" i="37" s="1"/>
  <c r="E569" i="37"/>
  <c r="E718" i="37"/>
  <c r="E581" i="37"/>
  <c r="E603" i="37"/>
  <c r="E610" i="37"/>
  <c r="E628" i="37"/>
  <c r="E665" i="37"/>
  <c r="D513" i="37"/>
  <c r="D509" i="37" s="1"/>
  <c r="D522" i="37"/>
  <c r="E562" i="37"/>
  <c r="E577" i="37"/>
  <c r="E587" i="37"/>
  <c r="E638" i="37"/>
  <c r="E661" i="37"/>
  <c r="E671" i="37"/>
  <c r="E687" i="37"/>
  <c r="E694" i="37"/>
  <c r="D577" i="37"/>
  <c r="D587" i="37"/>
  <c r="D592" i="37"/>
  <c r="D603" i="37"/>
  <c r="D679" i="37"/>
  <c r="D694" i="37"/>
  <c r="C717" i="37"/>
  <c r="E745" i="37"/>
  <c r="E744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E728" i="37"/>
  <c r="E727" i="37" s="1"/>
  <c r="C178" i="37" l="1"/>
  <c r="E509" i="37"/>
  <c r="D170" i="37"/>
  <c r="D228" i="37"/>
  <c r="E314" i="37"/>
  <c r="D528" i="37"/>
  <c r="E215" i="37"/>
  <c r="D163" i="37"/>
  <c r="E153" i="37"/>
  <c r="E203" i="37"/>
  <c r="E228" i="37"/>
  <c r="E163" i="37"/>
  <c r="E170" i="37"/>
  <c r="D726" i="37"/>
  <c r="D725" i="37" s="1"/>
  <c r="D263" i="37"/>
  <c r="D717" i="37"/>
  <c r="D716" i="37" s="1"/>
  <c r="D645" i="37"/>
  <c r="D188" i="37"/>
  <c r="E263" i="37"/>
  <c r="D116" i="37"/>
  <c r="D203" i="37"/>
  <c r="E743" i="37"/>
  <c r="E726" i="37" s="1"/>
  <c r="E725" i="37" s="1"/>
  <c r="C725" i="37"/>
  <c r="H725" i="37" s="1"/>
  <c r="J725" i="37" s="1"/>
  <c r="D484" i="37"/>
  <c r="D483" i="37" s="1"/>
  <c r="C152" i="37"/>
  <c r="H152" i="37" s="1"/>
  <c r="J152" i="37" s="1"/>
  <c r="D561" i="37"/>
  <c r="C560" i="37"/>
  <c r="H560" i="37" s="1"/>
  <c r="J560" i="37" s="1"/>
  <c r="E340" i="37"/>
  <c r="D340" i="37"/>
  <c r="E135" i="37"/>
  <c r="E116" i="37"/>
  <c r="D67" i="37"/>
  <c r="E67" i="37"/>
  <c r="E3" i="37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D3" i="37"/>
  <c r="H263" i="37"/>
  <c r="C259" i="37"/>
  <c r="E551" i="37"/>
  <c r="E550" i="37" s="1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E152" i="37" l="1"/>
  <c r="E259" i="37"/>
  <c r="D152" i="37"/>
  <c r="E178" i="37"/>
  <c r="E177" i="37" s="1"/>
  <c r="D259" i="37"/>
  <c r="D2" i="37"/>
  <c r="D178" i="37"/>
  <c r="D177" i="37" s="1"/>
  <c r="D114" i="37" s="1"/>
  <c r="D560" i="37"/>
  <c r="D559" i="37" s="1"/>
  <c r="E560" i="37"/>
  <c r="E339" i="37"/>
  <c r="E258" i="37" s="1"/>
  <c r="E257" i="37" s="1"/>
  <c r="D339" i="37"/>
  <c r="E115" i="37"/>
  <c r="E2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D258" i="37" l="1"/>
  <c r="D257" i="37" s="1"/>
  <c r="H1" i="37"/>
  <c r="J1" i="37" s="1"/>
  <c r="H258" i="37"/>
  <c r="J258" i="37" s="1"/>
  <c r="C257" i="37"/>
  <c r="H257" i="37" l="1"/>
  <c r="J257" i="37" s="1"/>
  <c r="H256" i="37"/>
  <c r="J256" i="37" s="1"/>
  <c r="C9" i="4" l="1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<sst xmlns="http://schemas.openxmlformats.org/spreadsheetml/2006/main" count="5652" uniqueCount="1044">
  <si>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</si>
  <si>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</si>
  <si>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</si>
  <si>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</si>
  <si>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</si>
  <si>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</si>
  <si>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</si>
  <si>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</si>
  <si>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</si>
  <si>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</si>
  <si>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</si>
  <si>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</si>
  <si>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</si>
  <si>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</si>
  <si>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</si>
  <si>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</si>
  <si>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</si>
  <si>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</si>
  <si>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</si>
  <si>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</si>
  <si>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</si>
  <si>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</si>
  <si>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</si>
  <si>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</si>
  <si>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</si>
  <si>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</si>
  <si>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</si>
  <si>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</si>
  <si>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</si>
  <si>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</si>
  <si>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</si>
  <si>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</si>
  <si>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</si>
  <si>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</si>
  <si>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</si>
  <si>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</si>
  <si>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</si>
  <si>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</si>
  <si>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</si>
  <si>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</si>
  <si>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</si>
  <si>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</si>
  <si>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</si>
  <si>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</si>
  <si>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</si>
  <si>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</si>
  <si>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</si>
  <si>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</si>
  <si>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</si>
  <si>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</si>
  <si>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</si>
  <si>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</si>
  <si>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</si>
  <si>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</si>
  <si>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</si>
  <si>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</si>
  <si>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</si>
  <si>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</si>
  <si>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</si>
  <si>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</si>
  <si>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</si>
  <si>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</si>
  <si>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</si>
  <si>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</si>
  <si>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</si>
  <si>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</si>
  <si>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</si>
  <si>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</si>
  <si>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</si>
  <si>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</si>
  <si>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</si>
  <si>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</si>
  <si>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</si>
  <si>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</si>
  <si>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</si>
  <si>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</si>
  <si>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</si>
  <si>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</si>
  <si>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</si>
  <si>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</si>
  <si>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</si>
  <si>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</si>
  <si>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</si>
  <si>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</si>
  <si>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</si>
  <si>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</si>
  <si>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</si>
  <si>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</si>
  <si>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</si>
  <si>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</si>
  <si>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</si>
  <si>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</si>
  <si>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</si>
  <si>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</si>
  <si>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</si>
  <si>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</si>
  <si>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</si>
  <si>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</si>
  <si>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</si>
  <si>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</si>
  <si>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</si>
  <si>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</si>
  <si>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</si>
  <si>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</si>
  <si>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</si>
  <si>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</si>
  <si>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</si>
  <si>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</si>
  <si>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</si>
  <si>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</si>
  <si>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</si>
  <si>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</si>
  <si>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</si>
  <si>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</si>
  <si>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</si>
  <si>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</si>
  <si>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</si>
  <si>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</si>
  <si>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</si>
  <si>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</si>
  <si>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</si>
  <si>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</si>
  <si>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</si>
  <si>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</si>
  <si>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</si>
  <si>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</si>
  <si>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</si>
  <si>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</si>
  <si>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</si>
  <si>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</si>
  <si>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</si>
  <si>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</si>
  <si>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</si>
  <si>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</si>
  <si>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</si>
  <si>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</si>
  <si>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</si>
  <si>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</si>
  <si>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</si>
  <si>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</si>
  <si>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</si>
  <si>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</si>
  <si>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</si>
  <si>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</si>
  <si>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</si>
  <si>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</si>
  <si>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</si>
  <si>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</si>
  <si>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</si>
  <si>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</si>
  <si>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</si>
  <si>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</si>
  <si>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</si>
  <si>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</si>
  <si>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</si>
  <si>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</si>
  <si>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</si>
  <si>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</si>
  <si>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</si>
  <si>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</si>
  <si>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</si>
  <si>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</si>
  <si>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</si>
  <si>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</si>
  <si>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</si>
  <si>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</si>
  <si>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</si>
  <si>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</si>
  <si>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</si>
  <si>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</si>
  <si>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</si>
  <si>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</si>
  <si>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</si>
  <si>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</si>
  <si>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</si>
  <si>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</si>
  <si>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</si>
  <si>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</si>
  <si>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</si>
  <si>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</si>
  <si>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</si>
  <si>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</si>
  <si>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</si>
  <si>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</si>
  <si>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</si>
  <si>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</si>
  <si>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</si>
  <si>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</si>
  <si>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</si>
  <si>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</si>
  <si>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</si>
  <si>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</si>
  <si>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</si>
  <si>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</si>
  <si>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</si>
  <si>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</si>
  <si>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</si>
  <si>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</si>
  <si>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</si>
  <si>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</si>
  <si>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</si>
  <si>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</si>
  <si>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</si>
  <si>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</si>
  <si>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</si>
  <si>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</si>
  <si>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</si>
  <si>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</si>
  <si>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</si>
  <si>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</si>
  <si>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</si>
  <si>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</si>
  <si>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</si>
  <si>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</si>
  <si>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</si>
  <si>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</si>
  <si>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</si>
  <si>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</si>
  <si>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</si>
  <si>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</si>
  <si>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</si>
  <si>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</si>
  <si>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</si>
  <si>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</si>
  <si>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</si>
  <si>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</si>
  <si>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</si>
  <si>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</si>
  <si>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</si>
  <si>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</si>
  <si>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</si>
  <si>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</si>
  <si>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</si>
  <si>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</si>
  <si>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</si>
  <si>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</si>
  <si>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</si>
  <si>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</si>
  <si>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</si>
  <si>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</si>
  <si>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</si>
  <si>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</si>
  <si>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</si>
  <si>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</si>
  <si>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</si>
  <si>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</si>
  <si>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</si>
  <si>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</si>
  <si>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</si>
  <si>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</si>
  <si>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</si>
  <si>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</si>
  <si>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</si>
  <si>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</si>
  <si>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</si>
  <si>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</si>
  <si>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</si>
  <si>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</si>
  <si>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</si>
  <si>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</si>
  <si>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</si>
  <si>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</si>
  <si>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</si>
  <si>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</si>
  <si>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</si>
  <si>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</si>
  <si>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</si>
  <si>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</si>
  <si>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</si>
  <si>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</si>
  <si>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</si>
  <si>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</si>
  <si>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</si>
  <si>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</si>
  <si>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</si>
  <si>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</si>
  <si>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</si>
  <si>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</si>
  <si>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</si>
  <si>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</si>
  <si>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</si>
  <si>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</si>
  <si>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</si>
  <si>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</si>
  <si>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</si>
  <si>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</si>
  <si>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</si>
  <si>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</si>
  <si>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</si>
  <si>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</si>
  <si>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</si>
  <si>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</si>
  <si>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</si>
  <si>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</si>
  <si>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</si>
  <si>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</si>
  <si>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</si>
  <si>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</si>
  <si>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</si>
  <si>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</si>
  <si>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</si>
  <si>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</si>
  <si>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</si>
  <si>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</si>
  <si>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</si>
  <si>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</si>
  <si>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</si>
  <si>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</si>
  <si>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</si>
  <si>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</si>
  <si>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</si>
  <si>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</si>
  <si>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</si>
  <si>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</si>
  <si>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</si>
  <si>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</si>
  <si>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</si>
  <si>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</si>
  <si>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</si>
  <si>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</si>
  <si>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</si>
  <si>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</si>
  <si>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</si>
  <si>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</si>
  <si>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</si>
  <si>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</si>
  <si>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</si>
  <si>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</si>
  <si>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</si>
  <si>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</si>
  <si>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</si>
  <si>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</si>
  <si>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</si>
  <si>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</si>
  <si>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</si>
  <si>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</si>
  <si>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</si>
  <si>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</si>
  <si>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</si>
  <si>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</si>
  <si>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</si>
  <si>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</si>
  <si>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</si>
  <si>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</si>
  <si>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</si>
  <si>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</si>
  <si>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</si>
  <si>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</si>
  <si>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</si>
  <si>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</si>
  <si>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</si>
  <si>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</si>
  <si>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</si>
  <si>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</si>
  <si>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</si>
  <si>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</si>
  <si>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</si>
  <si>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</si>
  <si>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</si>
  <si>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</si>
  <si>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</si>
  <si>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</si>
  <si>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</si>
  <si>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</si>
  <si>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</si>
  <si>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</si>
  <si>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</si>
  <si>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</si>
  <si>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</si>
  <si>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</si>
  <si>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</si>
  <si>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</si>
  <si>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</si>
  <si>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</si>
  <si>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</si>
  <si>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</si>
  <si>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</si>
  <si>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</si>
  <si>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</si>
  <si>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</si>
  <si>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</si>
  <si>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</si>
  <si>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</si>
  <si>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</si>
  <si>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</si>
  <si>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</si>
  <si>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</si>
  <si>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</si>
  <si>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</si>
  <si>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</si>
  <si>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</si>
  <si>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</si>
  <si>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</si>
  <si>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</si>
  <si>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</si>
  <si>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</si>
  <si>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</si>
  <si>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</si>
  <si>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</si>
  <si>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</si>
  <si>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</si>
  <si>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</si>
  <si>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</si>
  <si>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</si>
  <si>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</si>
  <si>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</si>
  <si>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</si>
  <si>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</si>
  <si>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</si>
  <si>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</si>
  <si>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</si>
  <si>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</si>
  <si>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</si>
  <si>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</si>
  <si>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</si>
  <si>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</si>
  <si>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</si>
  <si>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</si>
  <si>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</si>
  <si>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</si>
  <si>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</si>
  <si>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</si>
  <si>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</si>
  <si>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</si>
  <si>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</si>
  <si>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</si>
  <si>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</si>
  <si>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</si>
  <si>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</si>
  <si>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</si>
  <si>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</si>
  <si>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</si>
  <si>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</si>
  <si>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</si>
  <si>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</si>
  <si>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</si>
  <si>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</si>
  <si>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</si>
  <si>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</si>
  <si>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</si>
  <si>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</si>
  <si>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</si>
  <si>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</si>
  <si>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</si>
  <si>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</si>
  <si>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</si>
  <si>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</si>
  <si>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</si>
  <si>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</si>
  <si>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</si>
  <si>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</si>
  <si>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</si>
  <si>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</si>
  <si>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</si>
  <si>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</si>
  <si>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</si>
  <si>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</si>
  <si>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</si>
  <si>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</si>
  <si>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</si>
  <si>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</si>
  <si>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</si>
  <si>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</si>
  <si>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</si>
  <si>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</si>
  <si>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</si>
  <si>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</si>
  <si>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</si>
  <si>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</si>
  <si>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</si>
  <si>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</si>
  <si>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</si>
  <si>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</si>
  <si>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</si>
  <si>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</si>
  <si>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</si>
  <si>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</si>
  <si>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</si>
  <si>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</si>
  <si>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</si>
  <si>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</si>
  <si>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</si>
  <si>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</si>
  <si>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</si>
  <si>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</si>
  <si>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</si>
  <si>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</si>
  <si>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</si>
  <si>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</si>
  <si>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</si>
  <si>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</si>
  <si>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</si>
  <si>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</si>
  <si>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</si>
  <si>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</si>
  <si>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</si>
  <si>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</si>
  <si>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</si>
  <si>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</si>
  <si>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</si>
  <si>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</si>
  <si>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</si>
  <si>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</si>
  <si>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</si>
  <si>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</si>
  <si>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</si>
  <si>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</si>
  <si>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</si>
  <si>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</si>
  <si>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</si>
  <si>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</si>
  <si>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</si>
  <si>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</si>
  <si>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</si>
  <si>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</si>
  <si>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</si>
  <si>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</si>
  <si>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</si>
  <si>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</si>
  <si>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</si>
  <si>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</si>
  <si>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</si>
  <si>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</si>
  <si>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</si>
  <si>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</si>
  <si>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</si>
  <si>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</si>
  <si>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</si>
  <si>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</si>
  <si>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</si>
  <si>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</si>
  <si>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</si>
  <si>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</si>
  <si>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</si>
  <si>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</si>
  <si>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</si>
  <si>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</si>
  <si>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</si>
  <si>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</si>
  <si>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</si>
  <si>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</si>
  <si>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</si>
  <si>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</si>
  <si>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</si>
  <si>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</si>
  <si>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</si>
  <si>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</si>
  <si>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</si>
  <si>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</si>
  <si>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</si>
  <si>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</si>
  <si>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</si>
  <si>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</si>
  <si>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</si>
  <si>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</si>
  <si>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</si>
  <si>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</si>
  <si>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</si>
  <si>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</si>
  <si>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</si>
  <si>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</si>
  <si>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</si>
  <si>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</si>
  <si>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</si>
  <si>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</si>
  <si>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</si>
  <si>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</si>
  <si>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</si>
  <si>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</si>
  <si>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</si>
  <si>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</si>
  <si>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</si>
  <si>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</si>
  <si>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</si>
  <si>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</si>
  <si>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</si>
  <si>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</si>
  <si>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</si>
  <si>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</si>
  <si>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</si>
  <si>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</si>
  <si>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</si>
  <si>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</si>
  <si>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</si>
  <si>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</si>
  <si>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</si>
  <si>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</si>
  <si>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</si>
  <si>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</si>
  <si>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</si>
  <si>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</si>
  <si>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</si>
  <si>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</si>
  <si>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</si>
  <si>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</si>
  <si>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</si>
  <si>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</si>
  <si>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</si>
  <si>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</si>
  <si>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</si>
  <si>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</si>
  <si>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</si>
  <si>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</si>
  <si>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</si>
  <si>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</si>
  <si>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</si>
  <si>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</si>
  <si>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</si>
  <si>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</si>
  <si>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</si>
  <si>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</si>
  <si>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</si>
  <si>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</si>
  <si>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</si>
  <si>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</si>
  <si>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</si>
  <si>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</si>
  <si>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</si>
  <si>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</si>
  <si>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</si>
  <si>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</si>
  <si>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</si>
  <si>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</si>
  <si>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</si>
  <si>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</si>
  <si>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</si>
  <si>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</si>
  <si>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</si>
  <si>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</si>
  <si>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</si>
  <si>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</si>
  <si>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</si>
  <si>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</si>
  <si>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</si>
  <si>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</si>
  <si>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</si>
  <si>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</si>
  <si>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</si>
  <si>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</si>
  <si>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</si>
  <si>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</si>
  <si>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</si>
  <si>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</si>
  <si>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</si>
  <si>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</si>
  <si>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</si>
  <si>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</si>
  <si>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</si>
  <si>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</si>
  <si>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</si>
  <si>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</si>
  <si>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</si>
  <si>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</si>
  <si>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</si>
  <si>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</si>
  <si>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</si>
  <si>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</si>
  <si>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</si>
  <si>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</si>
  <si>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</si>
  <si>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</si>
  <si>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</si>
  <si>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</si>
  <si>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</si>
  <si>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</si>
  <si>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</si>
  <si>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</si>
  <si>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</si>
  <si>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</si>
  <si>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</si>
  <si>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</si>
  <si>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</si>
  <si>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</si>
  <si>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</si>
  <si>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</si>
  <si>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</si>
  <si>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</si>
  <si>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</si>
  <si>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</si>
  <si>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</si>
  <si>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</si>
  <si>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</si>
  <si>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</si>
  <si>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</si>
  <si>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</si>
  <si>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</si>
  <si>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</si>
  <si>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</si>
  <si>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</si>
  <si>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</si>
  <si>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</si>
  <si>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</si>
  <si>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</si>
  <si>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</si>
  <si>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</si>
  <si>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</si>
  <si>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</si>
  <si>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</si>
  <si>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</si>
  <si>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</si>
  <si>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</si>
  <si>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</si>
  <si>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</si>
  <si>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</si>
  <si>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</si>
  <si>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</si>
  <si>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</si>
  <si>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</si>
  <si>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</si>
  <si>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</si>
  <si>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</si>
  <si>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</si>
  <si>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</si>
  <si>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</si>
  <si>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</si>
  <si>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</si>
  <si>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</si>
  <si>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</si>
  <si>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</si>
  <si>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</si>
  <si>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</si>
  <si>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</si>
  <si>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</si>
  <si>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</si>
  <si>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</si>
  <si>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</si>
  <si>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</si>
  <si>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</si>
  <si>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</si>
  <si>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</si>
  <si>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</si>
  <si>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</si>
  <si>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</si>
  <si>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</si>
  <si>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</si>
  <si>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</si>
  <si>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</si>
  <si>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</si>
  <si>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</si>
  <si>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</si>
  <si>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</si>
  <si>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</si>
  <si>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</si>
  <si>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</si>
  <si>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</si>
  <si>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</si>
  <si>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</si>
  <si>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</si>
  <si>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</si>
  <si>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</si>
  <si>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</si>
  <si>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</si>
  <si>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</si>
  <si>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</si>
  <si>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</si>
  <si>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</si>
  <si>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</si>
  <si>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</si>
  <si>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</si>
  <si>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</si>
  <si>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</si>
  <si>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</si>
  <si>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</si>
  <si>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</si>
  <si>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</si>
  <si>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</si>
  <si>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</si>
  <si>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</si>
  <si>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</si>
  <si>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</si>
  <si>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</si>
  <si>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</si>
  <si>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</si>
  <si>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</si>
  <si>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</si>
  <si>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</si>
  <si>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</si>
  <si>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</si>
  <si>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</si>
  <si>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</si>
  <si>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</si>
  <si>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</si>
  <si>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</si>
  <si>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</si>
  <si>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</si>
  <si>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</si>
  <si>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</si>
  <si>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</si>
  <si>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</si>
  <si>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</si>
  <si>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</si>
  <si>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</si>
  <si>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</si>
  <si>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</si>
  <si>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</si>
  <si>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</si>
  <si>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</si>
  <si>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</si>
  <si>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</si>
  <si>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</si>
  <si>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</si>
  <si>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</si>
  <si>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</si>
  <si>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</si>
  <si>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</si>
  <si>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</si>
  <si>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</si>
  <si>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</si>
  <si>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</si>
  <si>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</si>
  <si>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</si>
  <si>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</si>
  <si>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</si>
  <si>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</si>
  <si>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</si>
  <si>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</si>
  <si>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</si>
  <si>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</si>
  <si>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</si>
  <si>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</si>
  <si>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</si>
  <si>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</si>
  <si>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</si>
  <si>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</si>
  <si>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</si>
  <si>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</si>
  <si>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</si>
  <si>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</si>
  <si>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</si>
  <si>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</si>
  <si>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</si>
  <si>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</si>
  <si>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</si>
  <si>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</si>
  <si>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</si>
  <si>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</si>
  <si>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</si>
  <si>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</si>
  <si>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</si>
  <si>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</si>
  <si>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</si>
  <si>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</si>
  <si>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</si>
  <si>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</si>
  <si>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</si>
  <si>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</si>
  <si>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</si>
  <si>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</si>
  <si>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</si>
  <si>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</si>
  <si>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</si>
  <si>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</si>
  <si>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</si>
  <si>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</si>
  <si>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</si>
  <si>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</si>
  <si>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</si>
  <si>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</si>
  <si>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</si>
  <si>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</si>
  <si>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</si>
  <si>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</si>
  <si>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</si>
  <si>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</si>
  <si>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الطرقات و الأرصفة</t>
  </si>
  <si>
    <t>تعهد وصيانة البنية الأساسية</t>
  </si>
  <si>
    <t>تجميل المدينة</t>
  </si>
  <si>
    <t xml:space="preserve">اقتناء معدات إعلامية </t>
  </si>
  <si>
    <t xml:space="preserve">اقتناء معدات </t>
  </si>
  <si>
    <t>المستودع البلدي</t>
  </si>
  <si>
    <t>تعهد و صيانة المنشآت البلدية</t>
  </si>
  <si>
    <t>درسات</t>
  </si>
  <si>
    <t>ملعب بلدي</t>
  </si>
  <si>
    <t>المشاريع الرياضية و الشبابية</t>
  </si>
  <si>
    <t>الكتابة العامة</t>
  </si>
  <si>
    <t xml:space="preserve">مكتب الضبط </t>
  </si>
  <si>
    <t>كتابة المجلس و اللجان و الإنتخبات</t>
  </si>
  <si>
    <t>التراتيب البلدية</t>
  </si>
  <si>
    <t>التنظيم و الاساليب</t>
  </si>
  <si>
    <t>خلية العلاقات العامة</t>
  </si>
  <si>
    <t>مصلحة الشؤون الإدارية والمالية</t>
  </si>
  <si>
    <t>المصلحة الفنية</t>
  </si>
  <si>
    <t xml:space="preserve">قسم الطرقات و الأشغال </t>
  </si>
  <si>
    <t>قسم التهيئة</t>
  </si>
  <si>
    <t>مصلحة النظافة و المحيط</t>
  </si>
  <si>
    <t xml:space="preserve">قسم النظافة و التطهير </t>
  </si>
  <si>
    <t>قسم المستودع و الصيانة</t>
  </si>
  <si>
    <t>المعتمدية</t>
  </si>
  <si>
    <t>البلدية</t>
  </si>
  <si>
    <t>مركز الأمن العمومي</t>
  </si>
  <si>
    <t>مركز الحرس الوطني</t>
  </si>
  <si>
    <t>القباضة المالية</t>
  </si>
  <si>
    <t>مكتب مراقبة الأداءات</t>
  </si>
  <si>
    <t xml:space="preserve">فباضة البريد </t>
  </si>
  <si>
    <t>مركز للهاتف الآلي</t>
  </si>
  <si>
    <t>دائرة تفقد التعليم</t>
  </si>
  <si>
    <t>معهد ثانوي</t>
  </si>
  <si>
    <t>مدرسة إعدادية</t>
  </si>
  <si>
    <t>مدرسة أساسية</t>
  </si>
  <si>
    <t>المكتبة العمومية</t>
  </si>
  <si>
    <t>دار الثقافة</t>
  </si>
  <si>
    <t>مؤسسات ثقافية</t>
  </si>
  <si>
    <t>مؤسسات الشباب و الطفولة</t>
  </si>
  <si>
    <t>دار الشباب</t>
  </si>
  <si>
    <t>مركب الطفولة</t>
  </si>
  <si>
    <t>فرع الشركة القومية لاستغلال و توزيع المياه</t>
  </si>
  <si>
    <t>فرع الشركة التونسية للكهرباء و الغاز</t>
  </si>
  <si>
    <t>أدارة فرعية للتجهيز</t>
  </si>
  <si>
    <t>مصلحة لبشؤون الإجتماعية</t>
  </si>
  <si>
    <t xml:space="preserve">مركز مندمج للتراتيب المختصة </t>
  </si>
  <si>
    <t xml:space="preserve">جمعية التنمية </t>
  </si>
  <si>
    <t>خلية إرشاد فلاحي</t>
  </si>
  <si>
    <t>تعاضدية الخدمات الفلاحية</t>
  </si>
  <si>
    <t xml:space="preserve">قصر البلدية </t>
  </si>
  <si>
    <t>مستودع بلدي</t>
  </si>
  <si>
    <t>محل بلدي</t>
  </si>
  <si>
    <t>محل سكني</t>
  </si>
  <si>
    <t>ملعب بلدي (بصدد التقاضي)</t>
  </si>
  <si>
    <t>مركب طفولة</t>
  </si>
  <si>
    <t>مسلخ بلدي</t>
  </si>
  <si>
    <t>سوق أسبوعية</t>
  </si>
  <si>
    <t>سوق يومية</t>
  </si>
  <si>
    <t>غير مستغلة لما أنجزت له</t>
  </si>
  <si>
    <t>مجموعة دكاكين بالحي التجاري</t>
  </si>
  <si>
    <t>قطعة أرض بيضاء</t>
  </si>
  <si>
    <t xml:space="preserve"> مساحتها 140م2</t>
  </si>
  <si>
    <t xml:space="preserve"> مساحتها 15م2</t>
  </si>
  <si>
    <t>محطة نقل المسافرين</t>
  </si>
  <si>
    <t>قطعة أرض فلاحية</t>
  </si>
  <si>
    <t xml:space="preserve"> مساحتها 2 هك</t>
  </si>
  <si>
    <t xml:space="preserve"> مساحتها 1,3 هك</t>
  </si>
  <si>
    <t xml:space="preserve"> مساحتها 2,95 هك</t>
  </si>
  <si>
    <t xml:space="preserve"> مساحتها 3869 م2</t>
  </si>
  <si>
    <t xml:space="preserve"> مساحتها 500 م2</t>
  </si>
  <si>
    <t>عدد 816 لسنة 2015</t>
  </si>
  <si>
    <t>محمد الحجري</t>
  </si>
  <si>
    <t>محمد الهذيلي زروق</t>
  </si>
  <si>
    <t>معتمد شريانة بالنيابة</t>
  </si>
  <si>
    <t>وليد شريط</t>
  </si>
  <si>
    <t>كمال لسود</t>
  </si>
  <si>
    <t>سامية السوسي</t>
  </si>
  <si>
    <t>لجنة تبتيت</t>
  </si>
  <si>
    <t xml:space="preserve">حسين العيفة </t>
  </si>
  <si>
    <t>جميلة بطاش</t>
  </si>
  <si>
    <t xml:space="preserve">نائلة بلقاسم </t>
  </si>
  <si>
    <t>نبيل حفصية</t>
  </si>
  <si>
    <t>محمد بن حفصية</t>
  </si>
  <si>
    <t>فتحية الليني</t>
  </si>
  <si>
    <t xml:space="preserve"> متصرف</t>
  </si>
  <si>
    <t>م,ت,ر,طفال</t>
  </si>
  <si>
    <t>قسم المالية</t>
  </si>
  <si>
    <t>مكتب الضبط معالجة النصوص</t>
  </si>
  <si>
    <t>الحالة المدنية</t>
  </si>
  <si>
    <t>فتحي بن سالم</t>
  </si>
  <si>
    <t>عبد اللطيف بوناب</t>
  </si>
  <si>
    <t>زهير رحيم</t>
  </si>
  <si>
    <t>نور الدين السهيلي</t>
  </si>
  <si>
    <t>نادرة مطير</t>
  </si>
  <si>
    <t>محمد علي محمود</t>
  </si>
  <si>
    <t xml:space="preserve">نجيب بلقاسم </t>
  </si>
  <si>
    <t>شعبان فرحات</t>
  </si>
  <si>
    <t>مشير الناصر</t>
  </si>
  <si>
    <t>يامن محمود</t>
  </si>
  <si>
    <t>زياد الناصر</t>
  </si>
  <si>
    <t>زهير الخبثاني</t>
  </si>
  <si>
    <t>محمود فوزي الشاوش</t>
  </si>
  <si>
    <t>كهرباء بناء</t>
  </si>
  <si>
    <t>حالة مدنية</t>
  </si>
  <si>
    <t>آلة حفر و جرف</t>
  </si>
  <si>
    <t>صهريج</t>
  </si>
  <si>
    <t>لانديني</t>
  </si>
  <si>
    <t>ماطر</t>
  </si>
  <si>
    <t>URSUS</t>
  </si>
  <si>
    <t>نيولاند</t>
  </si>
  <si>
    <t>ماهندرا</t>
  </si>
  <si>
    <t>IVECO</t>
  </si>
  <si>
    <t>ISUZU</t>
  </si>
  <si>
    <t>02-203191</t>
  </si>
  <si>
    <t>02-209238</t>
  </si>
  <si>
    <t>02-213883</t>
  </si>
  <si>
    <t>02-215922</t>
  </si>
  <si>
    <t>02-208158</t>
  </si>
  <si>
    <t>02-210293</t>
  </si>
  <si>
    <t>02-011814</t>
  </si>
  <si>
    <t>02-209239</t>
  </si>
  <si>
    <t>02-213501</t>
  </si>
  <si>
    <t>02-209240</t>
  </si>
  <si>
    <t>02-215928</t>
  </si>
  <si>
    <t>02-21337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</si>
  <si>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</si>
  <si>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</si>
  <si>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</si>
  <si>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</si>
  <si>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</si>
  <si>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</si>
  <si>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</si>
  <si>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</si>
  <si>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</si>
  <si>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</si>
  <si>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</si>
  <si>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</si>
  <si>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</si>
  <si>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</si>
  <si>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</si>
  <si>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</si>
  <si>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</si>
  <si>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</si>
  <si>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</si>
  <si>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</si>
  <si>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</si>
  <si>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</si>
  <si>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</si>
  <si>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</si>
  <si>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</si>
  <si>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</si>
  <si>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</si>
  <si>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</si>
  <si>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</si>
  <si>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</si>
  <si>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</si>
  <si>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</si>
  <si>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</si>
  <si>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</si>
  <si>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</si>
  <si>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</si>
  <si>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</si>
  <si>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</si>
  <si>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</si>
  <si>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</si>
  <si>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</si>
  <si>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</si>
  <si>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</si>
  <si>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</si>
  <si>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</si>
  <si>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</si>
  <si>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</si>
  <si>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</si>
  <si>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</si>
  <si>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</si>
  <si>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مساعدة موظفة</t>
  </si>
  <si>
    <t>تهيئة الطرقات</t>
  </si>
  <si>
    <t>اقتناء عقارات</t>
  </si>
  <si>
    <t>قصر البلدية</t>
  </si>
  <si>
    <t>تهذيب الحي الجنوبي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</si>
</sst>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5" fontId="0" fillId="20" borderId="1" xfId="1" applyNumberFormat="1" applyFont="1" applyFill="1" applyBorder="1" applyAlignment="1">
      <alignment horizontal="right"/>
    </xf>
    <xf numFmtId="165" fontId="1" fillId="20" borderId="1" xfId="1" applyNumberFormat="1" applyFont="1" applyFill="1" applyBorder="1"/>
    <xf numFmtId="165" fontId="0" fillId="20" borderId="1" xfId="0" applyNumberFormat="1" applyFill="1" applyBorder="1" applyAlignment="1"/>
    <xf numFmtId="167" fontId="2" fillId="20" borderId="1" xfId="0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167" fontId="2" fillId="20" borderId="1" xfId="0" applyNumberFormat="1" applyFont="1" applyFill="1" applyBorder="1" applyAlignment="1"/>
    <xf numFmtId="165" fontId="1" fillId="20" borderId="1" xfId="1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0" fillId="0" borderId="19" xfId="0" applyBorder="1"/>
    <xf numFmtId="0" fontId="2" fillId="21" borderId="3" xfId="0" applyFont="1" applyFill="1" applyBorder="1" applyAlignment="1">
      <alignment horizontal="center" vertical="center"/>
    </xf>
    <xf numFmtId="0" fontId="2" fillId="21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0" borderId="1" xfId="0" applyFill="1" applyBorder="1"/>
    <xf numFmtId="0" fontId="2" fillId="22" borderId="1" xfId="0" applyFont="1" applyFill="1" applyBorder="1"/>
    <xf numFmtId="0" fontId="0" fillId="0" borderId="12" xfId="0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2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0" zoomScale="98" zoomScaleNormal="98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97.28515625" customWidth="1"/>
    <col min="3" max="3" width="24.85546875" customWidth="1"/>
    <col min="4" max="4" width="17.140625" customWidth="1"/>
    <col min="5" max="5" width="15.85546875" customWidth="1"/>
    <col min="7" max="7" width="15.5703125" bestFit="1" customWidth="1"/>
    <col min="8" max="8" width="19.85546875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41" t="s">
        <v>853</v>
      </c>
      <c r="E1" s="141" t="s">
        <v>852</v>
      </c>
      <c r="G1" s="43" t="s">
        <v>31</v>
      </c>
      <c r="H1" s="44">
        <f>C2+C114</f>
        <v>420150.55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365500</v>
      </c>
      <c r="D2" s="26">
        <f>D3+D67</f>
        <v>365500</v>
      </c>
      <c r="E2" s="26">
        <f>E3+E67</f>
        <v>365500</v>
      </c>
      <c r="G2" s="39" t="s">
        <v>60</v>
      </c>
      <c r="H2" s="41">
        <f>C2</f>
        <v>365500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179600</v>
      </c>
      <c r="D3" s="23">
        <f>D4+D11+D38+D61</f>
        <v>179600</v>
      </c>
      <c r="E3" s="23">
        <f>E4+E11+E38+E61</f>
        <v>179600</v>
      </c>
      <c r="G3" s="39" t="s">
        <v>57</v>
      </c>
      <c r="H3" s="41">
        <f t="shared" ref="H3:H66" si="0">C3</f>
        <v>179600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49700</v>
      </c>
      <c r="D4" s="21">
        <f>SUM(D5:D10)</f>
        <v>49700</v>
      </c>
      <c r="E4" s="21">
        <f>SUM(E5:E10)</f>
        <v>49700</v>
      </c>
      <c r="F4" s="17"/>
      <c r="G4" s="39" t="s">
        <v>53</v>
      </c>
      <c r="H4" s="41">
        <f t="shared" si="0"/>
        <v>49700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3500</v>
      </c>
      <c r="D6" s="2">
        <f t="shared" ref="D6:E10" si="1">C6</f>
        <v>3500</v>
      </c>
      <c r="E6" s="2">
        <f t="shared" si="1"/>
        <v>3500</v>
      </c>
      <c r="F6" s="17"/>
      <c r="G6" s="17"/>
      <c r="H6" s="41">
        <f t="shared" si="0"/>
        <v>3500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1200</v>
      </c>
      <c r="D10" s="2">
        <f t="shared" si="1"/>
        <v>1200</v>
      </c>
      <c r="E10" s="2">
        <f t="shared" si="1"/>
        <v>1200</v>
      </c>
      <c r="F10" s="17"/>
      <c r="G10" s="17"/>
      <c r="H10" s="41">
        <f t="shared" si="0"/>
        <v>1200</v>
      </c>
      <c r="I10" s="17"/>
      <c r="J10" s="17"/>
      <c r="K10" s="17"/>
      <c r="L10" s="17"/>
      <c r="M10" s="17"/>
      <c r="N10" s="17"/>
    </row>
    <row r="11" spans="1:14" ht="15" customHeight="1" collapsed="1">
      <c r="A11" s="175" t="s">
        <v>125</v>
      </c>
      <c r="B11" s="176"/>
      <c r="C11" s="21">
        <f>SUM(C12:C37)</f>
        <v>90500</v>
      </c>
      <c r="D11" s="21">
        <f>SUM(D12:D37)</f>
        <v>90500</v>
      </c>
      <c r="E11" s="21">
        <f>SUM(E12:E37)</f>
        <v>90500</v>
      </c>
      <c r="F11" s="17"/>
      <c r="G11" s="39" t="s">
        <v>54</v>
      </c>
      <c r="H11" s="41">
        <f t="shared" si="0"/>
        <v>90500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81000</v>
      </c>
      <c r="D12" s="2">
        <f>C12</f>
        <v>81000</v>
      </c>
      <c r="E12" s="2">
        <f>D12</f>
        <v>81000</v>
      </c>
      <c r="H12" s="41">
        <f t="shared" si="0"/>
        <v>81000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1500</v>
      </c>
      <c r="D14" s="2">
        <f t="shared" si="2"/>
        <v>1500</v>
      </c>
      <c r="E14" s="2">
        <f t="shared" si="2"/>
        <v>1500</v>
      </c>
      <c r="H14" s="41">
        <f t="shared" si="0"/>
        <v>1500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>
        <v>500</v>
      </c>
      <c r="D16" s="2">
        <f t="shared" si="2"/>
        <v>500</v>
      </c>
      <c r="E16" s="2">
        <f t="shared" si="2"/>
        <v>500</v>
      </c>
      <c r="H16" s="41">
        <f t="shared" si="0"/>
        <v>500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5000</v>
      </c>
      <c r="D18" s="2">
        <f t="shared" si="2"/>
        <v>5000</v>
      </c>
      <c r="E18" s="2">
        <f t="shared" si="2"/>
        <v>5000</v>
      </c>
      <c r="H18" s="41">
        <f t="shared" si="0"/>
        <v>5000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5" t="s">
        <v>145</v>
      </c>
      <c r="B38" s="176"/>
      <c r="C38" s="21">
        <f>SUM(C39:C60)</f>
        <v>38900</v>
      </c>
      <c r="D38" s="21">
        <f>SUM(D39:D60)</f>
        <v>38900</v>
      </c>
      <c r="E38" s="21">
        <f>SUM(E39:E60)</f>
        <v>38900</v>
      </c>
      <c r="G38" s="39" t="s">
        <v>55</v>
      </c>
      <c r="H38" s="41">
        <f t="shared" si="0"/>
        <v>38900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700</v>
      </c>
      <c r="D45" s="2">
        <f t="shared" si="4"/>
        <v>700</v>
      </c>
      <c r="E45" s="2">
        <f t="shared" si="4"/>
        <v>700</v>
      </c>
      <c r="H45" s="41">
        <f t="shared" si="0"/>
        <v>700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hidden="1" outlineLevel="1">
      <c r="A54" s="20">
        <v>3302</v>
      </c>
      <c r="B54" s="20" t="s">
        <v>19</v>
      </c>
      <c r="C54" s="2">
        <v>700</v>
      </c>
      <c r="D54" s="2">
        <f t="shared" si="4"/>
        <v>700</v>
      </c>
      <c r="E54" s="2">
        <f t="shared" si="4"/>
        <v>700</v>
      </c>
      <c r="H54" s="41">
        <f t="shared" si="0"/>
        <v>700</v>
      </c>
    </row>
    <row r="55" spans="1:10" hidden="1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5" t="s">
        <v>158</v>
      </c>
      <c r="B61" s="176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>
        <f t="shared" si="0"/>
        <v>500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9" t="s">
        <v>579</v>
      </c>
      <c r="B67" s="179"/>
      <c r="C67" s="25">
        <f>C97+C68</f>
        <v>185900</v>
      </c>
      <c r="D67" s="25">
        <f>D97+D68</f>
        <v>185900</v>
      </c>
      <c r="E67" s="25">
        <f>E97+E68</f>
        <v>185900</v>
      </c>
      <c r="G67" s="39" t="s">
        <v>59</v>
      </c>
      <c r="H67" s="41">
        <f t="shared" ref="H67:H130" si="7">C67</f>
        <v>185900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19100</v>
      </c>
      <c r="D68" s="21">
        <f>SUM(D69:D96)</f>
        <v>19100</v>
      </c>
      <c r="E68" s="21">
        <f>SUM(E69:E96)</f>
        <v>19100</v>
      </c>
      <c r="G68" s="39" t="s">
        <v>56</v>
      </c>
      <c r="H68" s="41">
        <f t="shared" si="7"/>
        <v>19100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>
        <v>500</v>
      </c>
      <c r="D77" s="2">
        <f t="shared" si="8"/>
        <v>500</v>
      </c>
      <c r="E77" s="2">
        <f t="shared" si="8"/>
        <v>500</v>
      </c>
      <c r="H77" s="41">
        <f t="shared" si="7"/>
        <v>500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12000</v>
      </c>
      <c r="D79" s="2">
        <f t="shared" si="8"/>
        <v>12000</v>
      </c>
      <c r="E79" s="2">
        <f t="shared" si="8"/>
        <v>12000</v>
      </c>
      <c r="H79" s="41">
        <f t="shared" si="7"/>
        <v>12000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166800</v>
      </c>
      <c r="D97" s="21">
        <f>SUM(D98:D113)</f>
        <v>166800</v>
      </c>
      <c r="E97" s="21">
        <f>SUM(E98:E113)</f>
        <v>166800</v>
      </c>
      <c r="G97" s="39" t="s">
        <v>58</v>
      </c>
      <c r="H97" s="41">
        <f t="shared" si="7"/>
        <v>166800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145000</v>
      </c>
      <c r="D98" s="2">
        <f>C98</f>
        <v>145000</v>
      </c>
      <c r="E98" s="2">
        <f>D98</f>
        <v>145000</v>
      </c>
      <c r="H98" s="41">
        <f t="shared" si="7"/>
        <v>145000</v>
      </c>
    </row>
    <row r="99" spans="1:10" ht="15" hidden="1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1500</v>
      </c>
      <c r="D113" s="2">
        <f t="shared" si="10"/>
        <v>1500</v>
      </c>
      <c r="E113" s="2">
        <f t="shared" si="10"/>
        <v>1500</v>
      </c>
      <c r="H113" s="41">
        <f t="shared" si="7"/>
        <v>1500</v>
      </c>
    </row>
    <row r="114" spans="1:10" collapsed="1">
      <c r="A114" s="180" t="s">
        <v>62</v>
      </c>
      <c r="B114" s="181"/>
      <c r="C114" s="26">
        <f>C115+C152+C177</f>
        <v>54650.55</v>
      </c>
      <c r="D114" s="26">
        <v>54650.55</v>
      </c>
      <c r="E114" s="26">
        <v>54650.55</v>
      </c>
      <c r="G114" s="39" t="s">
        <v>62</v>
      </c>
      <c r="H114" s="41">
        <f t="shared" si="7"/>
        <v>54650.55</v>
      </c>
      <c r="I114" s="42"/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54650.55</v>
      </c>
      <c r="D115" s="23">
        <f>D116+D135</f>
        <v>32650.55</v>
      </c>
      <c r="E115" s="23">
        <f>E116+E135</f>
        <v>32650.55</v>
      </c>
      <c r="G115" s="39" t="s">
        <v>61</v>
      </c>
      <c r="H115" s="41">
        <f t="shared" si="7"/>
        <v>54650.55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22000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22000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v>22000</v>
      </c>
      <c r="D126" s="2">
        <f>D127+D128</f>
        <v>0</v>
      </c>
      <c r="E126" s="2">
        <f>E127+E128</f>
        <v>0</v>
      </c>
      <c r="H126" s="41">
        <f t="shared" si="7"/>
        <v>22000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5" t="s">
        <v>202</v>
      </c>
      <c r="B135" s="176"/>
      <c r="C135" s="21">
        <f>C136+C140+C143+C146+C149</f>
        <v>32650.55</v>
      </c>
      <c r="D135" s="21">
        <f>D136+D140+D143+D146+D149</f>
        <v>32650.55</v>
      </c>
      <c r="E135" s="21">
        <f>E136+E140+E143+E146+E149</f>
        <v>32650.55</v>
      </c>
      <c r="G135" s="39" t="s">
        <v>584</v>
      </c>
      <c r="H135" s="41">
        <f t="shared" si="11"/>
        <v>32650.55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32650.55</v>
      </c>
      <c r="D136" s="2">
        <f>D137+D138+D139</f>
        <v>32650.55</v>
      </c>
      <c r="E136" s="2">
        <f>E137+E138+E139</f>
        <v>32650.55</v>
      </c>
      <c r="H136" s="41">
        <f t="shared" si="11"/>
        <v>32650.55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29650.55</v>
      </c>
      <c r="D138" s="128">
        <f t="shared" ref="D138:E139" si="12">C138</f>
        <v>29650.55</v>
      </c>
      <c r="E138" s="128">
        <f t="shared" si="12"/>
        <v>29650.55</v>
      </c>
      <c r="H138" s="41">
        <f t="shared" si="11"/>
        <v>29650.55</v>
      </c>
    </row>
    <row r="139" spans="1:10" ht="15" hidden="1" customHeight="1" outlineLevel="2">
      <c r="A139" s="130"/>
      <c r="B139" s="129" t="s">
        <v>861</v>
      </c>
      <c r="C139" s="128">
        <v>3000</v>
      </c>
      <c r="D139" s="128">
        <f t="shared" si="12"/>
        <v>3000</v>
      </c>
      <c r="E139" s="128">
        <f t="shared" si="12"/>
        <v>3000</v>
      </c>
      <c r="H139" s="41">
        <f t="shared" si="11"/>
        <v>3000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4" t="s">
        <v>67</v>
      </c>
      <c r="B256" s="174"/>
      <c r="C256" s="174"/>
      <c r="D256" s="141" t="s">
        <v>853</v>
      </c>
      <c r="E256" s="141" t="s">
        <v>852</v>
      </c>
      <c r="G256" s="47" t="s">
        <v>589</v>
      </c>
      <c r="H256" s="48">
        <f>C257+C559</f>
        <v>420150.55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365000</v>
      </c>
      <c r="D257" s="37">
        <v>365000</v>
      </c>
      <c r="E257" s="37">
        <v>365000</v>
      </c>
      <c r="G257" s="39" t="s">
        <v>60</v>
      </c>
      <c r="H257" s="41">
        <f>C257</f>
        <v>365000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358500</v>
      </c>
      <c r="D258" s="36">
        <f>D259+D339+D483+D547</f>
        <v>226385</v>
      </c>
      <c r="E258" s="36">
        <f>E259+E339+E483+E547</f>
        <v>227385</v>
      </c>
      <c r="G258" s="39" t="s">
        <v>57</v>
      </c>
      <c r="H258" s="41">
        <f t="shared" ref="H258:H321" si="21">C258</f>
        <v>358500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239521</v>
      </c>
      <c r="D259" s="33">
        <f>D260+D263+D314</f>
        <v>108406</v>
      </c>
      <c r="E259" s="33">
        <f>E260+E263+E314</f>
        <v>108406</v>
      </c>
      <c r="G259" s="39" t="s">
        <v>590</v>
      </c>
      <c r="H259" s="41">
        <f t="shared" si="21"/>
        <v>239521</v>
      </c>
      <c r="I259" s="42"/>
      <c r="J259" s="40" t="b">
        <f>AND(H259=I259)</f>
        <v>0</v>
      </c>
    </row>
    <row r="260" spans="1:10" hidden="1" outlineLevel="1">
      <c r="A260" s="164" t="s">
        <v>268</v>
      </c>
      <c r="B260" s="165"/>
      <c r="C260" s="32">
        <f>SUM(C261:C262)</f>
        <v>2720</v>
      </c>
      <c r="D260" s="32">
        <f>SUM(D261:D262)</f>
        <v>2720</v>
      </c>
      <c r="E260" s="32">
        <f>SUM(E261:E262)</f>
        <v>2720</v>
      </c>
      <c r="H260" s="41">
        <f t="shared" si="21"/>
        <v>2720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  <c r="H262" s="41">
        <f t="shared" si="21"/>
        <v>2000</v>
      </c>
    </row>
    <row r="263" spans="1:10" hidden="1" outlineLevel="1">
      <c r="A263" s="164" t="s">
        <v>269</v>
      </c>
      <c r="B263" s="165"/>
      <c r="C263" s="32">
        <f>C264+C265+C289+C296+C298+C302+C305+C308+C313</f>
        <v>236801</v>
      </c>
      <c r="D263" s="32">
        <f>D264+D265+D289+D296+D298+D302+D305+D308+D313</f>
        <v>105686</v>
      </c>
      <c r="E263" s="32">
        <f>E264+E265+E289+E296+E298+E302+E305+E308+E313</f>
        <v>105686</v>
      </c>
      <c r="H263" s="41">
        <f t="shared" si="21"/>
        <v>236801</v>
      </c>
    </row>
    <row r="264" spans="1:10" hidden="1" outlineLevel="2">
      <c r="A264" s="6">
        <v>1101</v>
      </c>
      <c r="B264" s="4" t="s">
        <v>34</v>
      </c>
      <c r="C264" s="5">
        <v>103686</v>
      </c>
      <c r="D264" s="5">
        <f>C264</f>
        <v>103686</v>
      </c>
      <c r="E264" s="5">
        <f>D264</f>
        <v>103686</v>
      </c>
      <c r="H264" s="41">
        <f t="shared" si="21"/>
        <v>103686</v>
      </c>
    </row>
    <row r="265" spans="1:10" hidden="1" outlineLevel="2">
      <c r="A265" s="6">
        <v>1101</v>
      </c>
      <c r="B265" s="4" t="s">
        <v>35</v>
      </c>
      <c r="C265" s="5">
        <v>83218</v>
      </c>
      <c r="D265" s="5">
        <f>SUM(D266:D288)</f>
        <v>0</v>
      </c>
      <c r="E265" s="5">
        <f>SUM(E266:E288)</f>
        <v>0</v>
      </c>
      <c r="H265" s="41">
        <f t="shared" si="21"/>
        <v>83218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3300</v>
      </c>
      <c r="D289" s="5">
        <f>SUM(D290:D295)</f>
        <v>0</v>
      </c>
      <c r="E289" s="5">
        <f>SUM(E290:E295)</f>
        <v>0</v>
      </c>
      <c r="H289" s="41">
        <f t="shared" si="21"/>
        <v>3300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9061</v>
      </c>
      <c r="D298" s="5">
        <f>SUM(D299:D301)</f>
        <v>0</v>
      </c>
      <c r="E298" s="5">
        <f>SUM(E299:E301)</f>
        <v>0</v>
      </c>
      <c r="H298" s="41">
        <f t="shared" si="21"/>
        <v>9061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2305</v>
      </c>
      <c r="D305" s="5">
        <f>SUM(D306:D307)</f>
        <v>0</v>
      </c>
      <c r="E305" s="5">
        <f>SUM(E306:E307)</f>
        <v>0</v>
      </c>
      <c r="H305" s="41">
        <f t="shared" si="21"/>
        <v>2305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33231</v>
      </c>
      <c r="D308" s="5">
        <f>SUM(D309:D312)</f>
        <v>0</v>
      </c>
      <c r="E308" s="5">
        <f>SUM(E309:E312)</f>
        <v>0</v>
      </c>
      <c r="H308" s="41">
        <f t="shared" si="21"/>
        <v>33231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2000</v>
      </c>
      <c r="D313" s="5">
        <f>C313</f>
        <v>2000</v>
      </c>
      <c r="E313" s="5">
        <f>D313</f>
        <v>2000</v>
      </c>
      <c r="H313" s="41">
        <f t="shared" si="21"/>
        <v>2000</v>
      </c>
    </row>
    <row r="314" spans="1:8" hidden="1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0" t="s">
        <v>270</v>
      </c>
      <c r="B339" s="161"/>
      <c r="C339" s="33">
        <f>C340+C444+C482</f>
        <v>109100</v>
      </c>
      <c r="D339" s="33">
        <f>D340+D444+D482</f>
        <v>108100</v>
      </c>
      <c r="E339" s="33">
        <f>E340+E444+E482</f>
        <v>109100</v>
      </c>
      <c r="G339" s="39" t="s">
        <v>591</v>
      </c>
      <c r="H339" s="41">
        <f t="shared" si="28"/>
        <v>109100</v>
      </c>
      <c r="I339" s="42"/>
      <c r="J339" s="40" t="b">
        <f>AND(H339=I339)</f>
        <v>0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100100</v>
      </c>
      <c r="D340" s="32">
        <f>D341+D342+D343+D344+D347+D348+D353+D356+D357+D362+D367+BH290668+D371+D372+D373+D376+D377+D378+D382+D388+D391+D392+D395+D398+D399+D404+D407+D408+D409+D412+D415+D416+D419+D420+D421+D422+D429+D443</f>
        <v>99100</v>
      </c>
      <c r="E340" s="32">
        <f>E341+E342+E343+E344+E347+E348+E353+E356+E357+E362+E367+BI290668+E371+E372+E373+E376+E377+E378+E382+E388+E391+E392+E395+E398+E399+E404+E407+E408+E409+E412+E415+E416+E419+E420+E421+E422+E429+E443</f>
        <v>100100</v>
      </c>
      <c r="H340" s="41">
        <f t="shared" si="28"/>
        <v>100100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hidden="1" outlineLevel="2">
      <c r="A343" s="6">
        <v>2201</v>
      </c>
      <c r="B343" s="4" t="s">
        <v>41</v>
      </c>
      <c r="C343" s="5">
        <v>35000</v>
      </c>
      <c r="D343" s="5">
        <f t="shared" si="31"/>
        <v>35000</v>
      </c>
      <c r="E343" s="5">
        <f t="shared" si="31"/>
        <v>35000</v>
      </c>
      <c r="H343" s="41">
        <f t="shared" si="28"/>
        <v>35000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14000</v>
      </c>
      <c r="D348" s="5">
        <f>SUM(D349:D352)</f>
        <v>14000</v>
      </c>
      <c r="E348" s="5">
        <f>SUM(E349:E352)</f>
        <v>14000</v>
      </c>
      <c r="H348" s="41">
        <f t="shared" si="28"/>
        <v>14000</v>
      </c>
    </row>
    <row r="349" spans="1:10" hidden="1" outlineLevel="3">
      <c r="A349" s="29"/>
      <c r="B349" s="28" t="s">
        <v>278</v>
      </c>
      <c r="C349" s="30">
        <v>14000</v>
      </c>
      <c r="D349" s="30">
        <f>C349</f>
        <v>14000</v>
      </c>
      <c r="E349" s="30">
        <f>D349</f>
        <v>14000</v>
      </c>
      <c r="H349" s="41">
        <f t="shared" si="28"/>
        <v>14000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4650</v>
      </c>
      <c r="D357" s="5">
        <f>SUM(D358:D361)</f>
        <v>4650</v>
      </c>
      <c r="E357" s="5">
        <f>SUM(E358:E361)</f>
        <v>4650</v>
      </c>
      <c r="H357" s="41">
        <f t="shared" si="28"/>
        <v>4650</v>
      </c>
    </row>
    <row r="358" spans="1:8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hidden="1" outlineLevel="3">
      <c r="A359" s="29"/>
      <c r="B359" s="28" t="s">
        <v>287</v>
      </c>
      <c r="C359" s="30">
        <v>150</v>
      </c>
      <c r="D359" s="30">
        <f t="shared" ref="D359:E361" si="35">C359</f>
        <v>150</v>
      </c>
      <c r="E359" s="30">
        <f t="shared" si="35"/>
        <v>150</v>
      </c>
      <c r="H359" s="41">
        <f t="shared" si="28"/>
        <v>150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8000</v>
      </c>
      <c r="D362" s="5">
        <f>SUM(D363:D366)</f>
        <v>8000</v>
      </c>
      <c r="E362" s="5">
        <f>SUM(E363:E366)</f>
        <v>11000</v>
      </c>
      <c r="H362" s="41">
        <f t="shared" si="28"/>
        <v>8000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143">
        <v>4900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143">
        <v>100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143">
        <v>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1000</v>
      </c>
      <c r="D368" s="5">
        <f>SUM(D369:D370)</f>
        <v>1000</v>
      </c>
      <c r="E368" s="5">
        <f>SUM(E369:E370)</f>
        <v>0</v>
      </c>
      <c r="H368" s="41">
        <f t="shared" si="28"/>
        <v>1000</v>
      </c>
    </row>
    <row r="369" spans="1:8" hidden="1" outlineLevel="3">
      <c r="A369" s="29"/>
      <c r="B369" s="28" t="s">
        <v>296</v>
      </c>
      <c r="C369" s="30">
        <v>1000</v>
      </c>
      <c r="D369" s="30">
        <f t="shared" ref="D369:E372" si="37">C369</f>
        <v>1000</v>
      </c>
      <c r="E369" s="143">
        <v>0</v>
      </c>
      <c r="H369" s="41">
        <f t="shared" si="28"/>
        <v>1000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>
        <v>500</v>
      </c>
      <c r="D380" s="30">
        <f t="shared" ref="D380:E381" si="39">C380</f>
        <v>500</v>
      </c>
      <c r="E380" s="30">
        <f t="shared" si="39"/>
        <v>500</v>
      </c>
      <c r="H380" s="41">
        <f t="shared" si="28"/>
        <v>500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  <c r="H392" s="41">
        <f t="shared" si="41"/>
        <v>2000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1"/>
        <v>1500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200</v>
      </c>
      <c r="D408" s="5">
        <f t="shared" si="45"/>
        <v>200</v>
      </c>
      <c r="E408" s="5">
        <f t="shared" si="45"/>
        <v>200</v>
      </c>
      <c r="H408" s="41">
        <f t="shared" si="41"/>
        <v>200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143">
        <v>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hidden="1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700</v>
      </c>
      <c r="D422" s="5">
        <f>SUM(D423:D428)</f>
        <v>700</v>
      </c>
      <c r="E422" s="5">
        <f>SUM(E423:E428)</f>
        <v>700</v>
      </c>
      <c r="H422" s="41">
        <f t="shared" si="41"/>
        <v>700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16250</v>
      </c>
      <c r="D429" s="5">
        <f>SUM(D430:D442)</f>
        <v>16250</v>
      </c>
      <c r="E429" s="5">
        <f>SUM(E430:E442)</f>
        <v>16250</v>
      </c>
      <c r="H429" s="41">
        <f t="shared" si="41"/>
        <v>16250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5000</v>
      </c>
      <c r="D431" s="30">
        <f t="shared" ref="D431:E442" si="49">C431</f>
        <v>5000</v>
      </c>
      <c r="E431" s="30">
        <f t="shared" si="49"/>
        <v>5000</v>
      </c>
      <c r="H431" s="41">
        <f t="shared" si="41"/>
        <v>5000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8250</v>
      </c>
      <c r="D442" s="30">
        <f t="shared" si="49"/>
        <v>8250</v>
      </c>
      <c r="E442" s="30">
        <f t="shared" si="49"/>
        <v>8250</v>
      </c>
      <c r="H442" s="41">
        <f t="shared" si="41"/>
        <v>8250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9000</v>
      </c>
      <c r="D444" s="32">
        <f>D445+D454+D455+D459+D462+D463+D468+D474+D477+D480+D481+D450</f>
        <v>9000</v>
      </c>
      <c r="E444" s="32">
        <f>E445+E454+E455+E459+E462+E463+E468+E474+E477+E480+E481+E450</f>
        <v>9000</v>
      </c>
      <c r="H444" s="41">
        <f t="shared" si="41"/>
        <v>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1000</v>
      </c>
      <c r="D449" s="30">
        <f t="shared" si="50"/>
        <v>1000</v>
      </c>
      <c r="E449" s="30">
        <f t="shared" si="50"/>
        <v>1000</v>
      </c>
      <c r="H449" s="41">
        <f t="shared" si="41"/>
        <v>1000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  <c r="H463" s="41">
        <f t="shared" si="51"/>
        <v>1500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500</v>
      </c>
      <c r="D473" s="30">
        <f t="shared" si="56"/>
        <v>500</v>
      </c>
      <c r="E473" s="30">
        <f t="shared" si="56"/>
        <v>500</v>
      </c>
      <c r="H473" s="41">
        <f t="shared" si="51"/>
        <v>500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hidden="1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0" t="s">
        <v>389</v>
      </c>
      <c r="B483" s="171"/>
      <c r="C483" s="35">
        <f>C484+C504+C509+C522+C528+C538</f>
        <v>9215</v>
      </c>
      <c r="D483" s="35">
        <f>D484+D504+D509+D522+D528+D538</f>
        <v>9215</v>
      </c>
      <c r="E483" s="35">
        <f>E484+E504+E509+E522+E528+E538</f>
        <v>9215</v>
      </c>
      <c r="G483" s="39" t="s">
        <v>592</v>
      </c>
      <c r="H483" s="41">
        <f t="shared" si="51"/>
        <v>9215</v>
      </c>
      <c r="I483" s="42"/>
      <c r="J483" s="40" t="b">
        <f>AND(H483=I483)</f>
        <v>0</v>
      </c>
    </row>
    <row r="484" spans="1:10" hidden="1" outlineLevel="1">
      <c r="A484" s="164" t="s">
        <v>390</v>
      </c>
      <c r="B484" s="165"/>
      <c r="C484" s="32">
        <f>C485+C486+C490+C491+C494+C497+C500+C501+C502+C503</f>
        <v>3600</v>
      </c>
      <c r="D484" s="32">
        <f>D485+D486+D490+D491+D494+D497+D500+D501+D502+D503</f>
        <v>3600</v>
      </c>
      <c r="E484" s="32">
        <f>E485+E486+E490+E491+E494+E497+E500+E501+E502+E503</f>
        <v>3600</v>
      </c>
      <c r="H484" s="41">
        <f t="shared" si="51"/>
        <v>3600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1"/>
        <v>1000</v>
      </c>
    </row>
    <row r="487" spans="1:10" ht="15" hidden="1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1"/>
        <v>500</v>
      </c>
    </row>
    <row r="488" spans="1:10" ht="15" hidden="1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700</v>
      </c>
      <c r="D494" s="5">
        <f>SUM(D495:D496)</f>
        <v>700</v>
      </c>
      <c r="E494" s="5">
        <f>SUM(E495:E496)</f>
        <v>700</v>
      </c>
      <c r="H494" s="41">
        <f t="shared" si="51"/>
        <v>700</v>
      </c>
    </row>
    <row r="495" spans="1:10" ht="15" hidden="1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300</v>
      </c>
      <c r="D501" s="5">
        <f t="shared" si="59"/>
        <v>300</v>
      </c>
      <c r="E501" s="5">
        <f t="shared" si="59"/>
        <v>300</v>
      </c>
      <c r="H501" s="41">
        <f t="shared" si="51"/>
        <v>300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500</v>
      </c>
      <c r="D503" s="5">
        <f t="shared" si="59"/>
        <v>500</v>
      </c>
      <c r="E503" s="5">
        <f t="shared" si="59"/>
        <v>500</v>
      </c>
      <c r="H503" s="41">
        <f t="shared" si="51"/>
        <v>500</v>
      </c>
    </row>
    <row r="504" spans="1:12" hidden="1" outlineLevel="1">
      <c r="A504" s="164" t="s">
        <v>410</v>
      </c>
      <c r="B504" s="165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hidden="1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4" t="s">
        <v>414</v>
      </c>
      <c r="B509" s="165"/>
      <c r="C509" s="32">
        <f>C510+C511+C512+C513+C517+C518+C519+C520+C521</f>
        <v>3750</v>
      </c>
      <c r="D509" s="32">
        <f>D510+D511+D512+D513+D517+D518+D519+D520+D521</f>
        <v>3750</v>
      </c>
      <c r="E509" s="32">
        <f>E510+E511+E512+E513+E517+E518+E519+E520+E521</f>
        <v>3750</v>
      </c>
      <c r="F509" s="51"/>
      <c r="H509" s="41">
        <f t="shared" si="51"/>
        <v>3750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500</v>
      </c>
      <c r="D515" s="30">
        <f t="shared" si="62"/>
        <v>500</v>
      </c>
      <c r="E515" s="30">
        <f t="shared" si="62"/>
        <v>500</v>
      </c>
      <c r="H515" s="41">
        <f t="shared" si="63"/>
        <v>500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hidden="1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hidden="1" outlineLevel="2">
      <c r="A521" s="6">
        <v>3305</v>
      </c>
      <c r="B521" s="4" t="s">
        <v>409</v>
      </c>
      <c r="C521" s="5">
        <v>150</v>
      </c>
      <c r="D521" s="5">
        <f t="shared" si="62"/>
        <v>150</v>
      </c>
      <c r="E521" s="5">
        <f t="shared" si="62"/>
        <v>150</v>
      </c>
      <c r="H521" s="41">
        <f t="shared" si="63"/>
        <v>150</v>
      </c>
    </row>
    <row r="522" spans="1:8" hidden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4" t="s">
        <v>441</v>
      </c>
      <c r="B538" s="165"/>
      <c r="C538" s="32">
        <f>SUM(C539:C544)</f>
        <v>365</v>
      </c>
      <c r="D538" s="32">
        <f>SUM(D539:D544)</f>
        <v>365</v>
      </c>
      <c r="E538" s="32">
        <f>SUM(E539:E544)</f>
        <v>365</v>
      </c>
      <c r="H538" s="41">
        <f t="shared" si="63"/>
        <v>365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365</v>
      </c>
      <c r="D540" s="5">
        <f t="shared" ref="D540:E543" si="66">C540</f>
        <v>365</v>
      </c>
      <c r="E540" s="5">
        <f t="shared" si="66"/>
        <v>365</v>
      </c>
      <c r="H540" s="41">
        <f t="shared" si="63"/>
        <v>365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8" t="s">
        <v>449</v>
      </c>
      <c r="B547" s="169"/>
      <c r="C547" s="35">
        <f>C548+C549</f>
        <v>664</v>
      </c>
      <c r="D547" s="35">
        <f>D548+D549</f>
        <v>664</v>
      </c>
      <c r="E547" s="35">
        <f>E548+E549</f>
        <v>664</v>
      </c>
      <c r="G547" s="39" t="s">
        <v>593</v>
      </c>
      <c r="H547" s="41">
        <f t="shared" si="63"/>
        <v>664</v>
      </c>
      <c r="I547" s="42"/>
      <c r="J547" s="40" t="b">
        <f>AND(H547=I547)</f>
        <v>0</v>
      </c>
    </row>
    <row r="548" spans="1:10" hidden="1" outlineLevel="1">
      <c r="A548" s="164" t="s">
        <v>450</v>
      </c>
      <c r="B548" s="165"/>
      <c r="C548" s="32">
        <v>664</v>
      </c>
      <c r="D548" s="32">
        <f>C548</f>
        <v>664</v>
      </c>
      <c r="E548" s="32">
        <f>D548</f>
        <v>664</v>
      </c>
      <c r="H548" s="41">
        <f t="shared" si="63"/>
        <v>664</v>
      </c>
    </row>
    <row r="549" spans="1:10" hidden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2" t="s">
        <v>455</v>
      </c>
      <c r="B550" s="163"/>
      <c r="C550" s="36">
        <f>C551</f>
        <v>6500</v>
      </c>
      <c r="D550" s="36">
        <f>D551</f>
        <v>6500</v>
      </c>
      <c r="E550" s="36">
        <f>E551</f>
        <v>6500</v>
      </c>
      <c r="G550" s="39" t="s">
        <v>59</v>
      </c>
      <c r="H550" s="41">
        <f t="shared" si="63"/>
        <v>6500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6500</v>
      </c>
      <c r="D551" s="33">
        <f>D552+D556</f>
        <v>6500</v>
      </c>
      <c r="E551" s="33">
        <f>E552+E556</f>
        <v>6500</v>
      </c>
      <c r="G551" s="39" t="s">
        <v>594</v>
      </c>
      <c r="H551" s="41">
        <f t="shared" si="63"/>
        <v>6500</v>
      </c>
      <c r="I551" s="42"/>
      <c r="J551" s="40" t="b">
        <f>AND(H551=I551)</f>
        <v>0</v>
      </c>
    </row>
    <row r="552" spans="1:10" hidden="1" outlineLevel="1">
      <c r="A552" s="164" t="s">
        <v>457</v>
      </c>
      <c r="B552" s="165"/>
      <c r="C552" s="32">
        <f>SUM(C553:C555)</f>
        <v>6500</v>
      </c>
      <c r="D552" s="32">
        <f>SUM(D553:D555)</f>
        <v>6500</v>
      </c>
      <c r="E552" s="32">
        <f>SUM(E553:E555)</f>
        <v>6500</v>
      </c>
      <c r="H552" s="41">
        <f t="shared" si="63"/>
        <v>6500</v>
      </c>
    </row>
    <row r="553" spans="1:10" hidden="1" outlineLevel="2" collapsed="1">
      <c r="A553" s="6">
        <v>5500</v>
      </c>
      <c r="B553" s="4" t="s">
        <v>458</v>
      </c>
      <c r="C553" s="5">
        <v>6500</v>
      </c>
      <c r="D553" s="5">
        <f t="shared" ref="D553:E555" si="67">C553</f>
        <v>6500</v>
      </c>
      <c r="E553" s="5">
        <f t="shared" si="67"/>
        <v>6500</v>
      </c>
      <c r="H553" s="41">
        <f t="shared" si="63"/>
        <v>6500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6" t="s">
        <v>62</v>
      </c>
      <c r="B559" s="167"/>
      <c r="C559" s="37">
        <f>C560+C716+C725</f>
        <v>55150.55</v>
      </c>
      <c r="D559" s="37">
        <f>D560+D716+D725</f>
        <v>55150.55</v>
      </c>
      <c r="E559" s="37">
        <f>E560+E716+E725</f>
        <v>55150.55</v>
      </c>
      <c r="G559" s="39" t="s">
        <v>62</v>
      </c>
      <c r="H559" s="41">
        <f t="shared" si="63"/>
        <v>55150.55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32650.55</v>
      </c>
      <c r="D560" s="36">
        <f>D561+D638+D642+D645</f>
        <v>32650.55</v>
      </c>
      <c r="E560" s="36">
        <f>E561+E638+E642+E645</f>
        <v>32650.55</v>
      </c>
      <c r="G560" s="39" t="s">
        <v>61</v>
      </c>
      <c r="H560" s="41">
        <f t="shared" si="63"/>
        <v>32650.55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32650.55</v>
      </c>
      <c r="D561" s="38">
        <f>D562+D567+D568+D569+D576+D577+D581+D584+D585+D586+D587+D592+D595+D599+D603+D610+D616+D628</f>
        <v>32650.55</v>
      </c>
      <c r="E561" s="38">
        <f>E562+E567+E568+E569+E576+E577+E581+E584+E585+E586+E587+E592+E595+E599+E603+E610+E616+E628</f>
        <v>32650.55</v>
      </c>
      <c r="G561" s="39" t="s">
        <v>595</v>
      </c>
      <c r="H561" s="41">
        <f t="shared" si="63"/>
        <v>32650.55</v>
      </c>
      <c r="I561" s="42"/>
      <c r="J561" s="40" t="b">
        <f>AND(H561=I561)</f>
        <v>0</v>
      </c>
    </row>
    <row r="562" spans="1:10" hidden="1" outlineLevel="1">
      <c r="A562" s="164" t="s">
        <v>466</v>
      </c>
      <c r="B562" s="165"/>
      <c r="C562" s="32">
        <f>SUM(C563:C566)</f>
        <v>4000</v>
      </c>
      <c r="D562" s="32">
        <f>SUM(D563:D566)</f>
        <v>4000</v>
      </c>
      <c r="E562" s="32">
        <f>SUM(E563:E566)</f>
        <v>4000</v>
      </c>
      <c r="H562" s="41">
        <f t="shared" si="63"/>
        <v>4000</v>
      </c>
    </row>
    <row r="563" spans="1:10" hidden="1" outlineLevel="2">
      <c r="A563" s="7">
        <v>6600</v>
      </c>
      <c r="B563" s="4" t="s">
        <v>468</v>
      </c>
      <c r="C563" s="5">
        <v>4000</v>
      </c>
      <c r="D563" s="5">
        <f>C563</f>
        <v>4000</v>
      </c>
      <c r="E563" s="5">
        <f>D563</f>
        <v>4000</v>
      </c>
      <c r="H563" s="41">
        <f t="shared" si="63"/>
        <v>4000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4" t="s">
        <v>473</v>
      </c>
      <c r="B569" s="165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10000</v>
      </c>
      <c r="D572" s="5">
        <f t="shared" si="69"/>
        <v>10000</v>
      </c>
      <c r="E572" s="5">
        <f t="shared" si="69"/>
        <v>10000</v>
      </c>
      <c r="H572" s="41">
        <f t="shared" si="63"/>
        <v>10000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4" t="s">
        <v>491</v>
      </c>
      <c r="B587" s="165"/>
      <c r="C587" s="32">
        <f>SUM(C588:C591)</f>
        <v>2000</v>
      </c>
      <c r="D587" s="32">
        <f>SUM(D588:D591)</f>
        <v>2000</v>
      </c>
      <c r="E587" s="32">
        <f>SUM(E588:E591)</f>
        <v>2000</v>
      </c>
      <c r="H587" s="41">
        <f t="shared" si="71"/>
        <v>2000</v>
      </c>
    </row>
    <row r="588" spans="1:8" hidden="1" outlineLevel="2">
      <c r="A588" s="7">
        <v>6610</v>
      </c>
      <c r="B588" s="4" t="s">
        <v>492</v>
      </c>
      <c r="C588" s="5">
        <v>2000</v>
      </c>
      <c r="D588" s="5">
        <f>C588</f>
        <v>2000</v>
      </c>
      <c r="E588" s="5">
        <f>D588</f>
        <v>2000</v>
      </c>
      <c r="H588" s="41">
        <f t="shared" si="71"/>
        <v>2000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4" t="s">
        <v>513</v>
      </c>
      <c r="B610" s="165"/>
      <c r="C610" s="32">
        <f>SUM(C611:C615)</f>
        <v>12000</v>
      </c>
      <c r="D610" s="32">
        <f>SUM(D611:D615)</f>
        <v>12000</v>
      </c>
      <c r="E610" s="32">
        <f>SUM(E611:E615)</f>
        <v>12000</v>
      </c>
      <c r="H610" s="41">
        <f t="shared" si="71"/>
        <v>12000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12000</v>
      </c>
      <c r="D613" s="5">
        <f t="shared" si="77"/>
        <v>12000</v>
      </c>
      <c r="E613" s="5">
        <f t="shared" si="77"/>
        <v>12000</v>
      </c>
      <c r="H613" s="41">
        <f t="shared" si="71"/>
        <v>12000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4" t="s">
        <v>531</v>
      </c>
      <c r="B628" s="165"/>
      <c r="C628" s="32">
        <f>SUM(C629:C637)</f>
        <v>4650.55</v>
      </c>
      <c r="D628" s="32">
        <f>SUM(D629:D637)</f>
        <v>4650.55</v>
      </c>
      <c r="E628" s="32">
        <f>SUM(E629:E637)</f>
        <v>4650.55</v>
      </c>
      <c r="H628" s="41">
        <f t="shared" si="71"/>
        <v>4650.55</v>
      </c>
    </row>
    <row r="629" spans="1:10" hidden="1" outlineLevel="2">
      <c r="A629" s="7">
        <v>6617</v>
      </c>
      <c r="B629" s="4" t="s">
        <v>532</v>
      </c>
      <c r="C629" s="5">
        <v>4650.55</v>
      </c>
      <c r="D629" s="5">
        <f>C629</f>
        <v>4650.55</v>
      </c>
      <c r="E629" s="5">
        <f>D629</f>
        <v>4650.55</v>
      </c>
      <c r="H629" s="41">
        <f t="shared" si="71"/>
        <v>4650.55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2" t="s">
        <v>570</v>
      </c>
      <c r="B716" s="163"/>
      <c r="C716" s="36">
        <f>C717</f>
        <v>22500</v>
      </c>
      <c r="D716" s="36">
        <f>D717</f>
        <v>22500</v>
      </c>
      <c r="E716" s="36">
        <f>E717</f>
        <v>22500</v>
      </c>
      <c r="G716" s="39" t="s">
        <v>66</v>
      </c>
      <c r="H716" s="41">
        <f t="shared" si="92"/>
        <v>22500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22500</v>
      </c>
      <c r="D717" s="33">
        <f>D718+D722</f>
        <v>22500</v>
      </c>
      <c r="E717" s="33">
        <f>E718+E722</f>
        <v>22500</v>
      </c>
      <c r="G717" s="39" t="s">
        <v>599</v>
      </c>
      <c r="H717" s="41">
        <f t="shared" si="92"/>
        <v>22500</v>
      </c>
      <c r="I717" s="42"/>
      <c r="J717" s="40" t="b">
        <f>AND(H717=I717)</f>
        <v>0</v>
      </c>
    </row>
    <row r="718" spans="1:10" hidden="1" outlineLevel="1" collapsed="1">
      <c r="A718" s="158" t="s">
        <v>851</v>
      </c>
      <c r="B718" s="159"/>
      <c r="C718" s="31">
        <f>SUM(C719:C721)</f>
        <v>22500</v>
      </c>
      <c r="D718" s="31">
        <f>SUM(D719:D721)</f>
        <v>22500</v>
      </c>
      <c r="E718" s="31">
        <f>SUM(E719:E721)</f>
        <v>22500</v>
      </c>
      <c r="H718" s="41">
        <f t="shared" si="92"/>
        <v>22500</v>
      </c>
    </row>
    <row r="719" spans="1:10" ht="15" hidden="1" customHeight="1" outlineLevel="2">
      <c r="A719" s="6">
        <v>10950</v>
      </c>
      <c r="B719" s="4" t="s">
        <v>572</v>
      </c>
      <c r="C719" s="5">
        <v>22500</v>
      </c>
      <c r="D719" s="5">
        <f>C719</f>
        <v>22500</v>
      </c>
      <c r="E719" s="5">
        <f>D719</f>
        <v>22500</v>
      </c>
      <c r="H719" s="41">
        <f t="shared" si="92"/>
        <v>22500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848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80" zoomScaleNormal="18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91" t="s">
        <v>68</v>
      </c>
      <c r="B1" s="191" t="s">
        <v>793</v>
      </c>
      <c r="C1" s="191" t="s">
        <v>794</v>
      </c>
      <c r="D1" s="192" t="s">
        <v>792</v>
      </c>
      <c r="E1" s="194" t="s">
        <v>739</v>
      </c>
      <c r="F1" s="195"/>
      <c r="G1" s="195"/>
      <c r="H1" s="196"/>
      <c r="I1" s="191" t="s">
        <v>799</v>
      </c>
    </row>
    <row r="2" spans="1:9" s="113" customFormat="1" ht="23.25" customHeight="1">
      <c r="A2" s="191"/>
      <c r="B2" s="191"/>
      <c r="C2" s="191"/>
      <c r="D2" s="193"/>
      <c r="E2" s="114" t="s">
        <v>788</v>
      </c>
      <c r="F2" s="114" t="s">
        <v>789</v>
      </c>
      <c r="G2" s="114" t="s">
        <v>790</v>
      </c>
      <c r="H2" s="114" t="s">
        <v>791</v>
      </c>
      <c r="I2" s="191"/>
    </row>
    <row r="3" spans="1:9" s="113" customFormat="1">
      <c r="A3" s="137" t="s">
        <v>942</v>
      </c>
      <c r="B3" s="101"/>
      <c r="C3" s="101" t="s">
        <v>674</v>
      </c>
      <c r="D3" s="101">
        <v>1979</v>
      </c>
      <c r="E3" s="102" t="s">
        <v>874</v>
      </c>
      <c r="F3" s="96"/>
      <c r="G3" s="96"/>
      <c r="H3" s="96"/>
      <c r="I3" s="101"/>
    </row>
    <row r="4" spans="1:9" s="113" customFormat="1">
      <c r="A4" s="103" t="s">
        <v>943</v>
      </c>
      <c r="B4" s="103"/>
      <c r="C4" s="113" t="s">
        <v>948</v>
      </c>
      <c r="D4" s="103">
        <v>2007</v>
      </c>
      <c r="E4" s="102"/>
      <c r="F4" s="135" t="s">
        <v>950</v>
      </c>
      <c r="G4" s="96"/>
      <c r="H4" s="96"/>
      <c r="I4" s="103"/>
    </row>
    <row r="5" spans="1:9" s="113" customFormat="1">
      <c r="A5" s="103" t="s">
        <v>944</v>
      </c>
      <c r="B5" s="103"/>
      <c r="C5" s="103" t="s">
        <v>675</v>
      </c>
      <c r="D5" s="103">
        <v>1984</v>
      </c>
      <c r="E5" s="102"/>
      <c r="F5" s="135" t="s">
        <v>951</v>
      </c>
      <c r="G5" s="96"/>
      <c r="H5" s="96"/>
      <c r="I5" s="103"/>
    </row>
    <row r="6" spans="1:9" s="113" customFormat="1">
      <c r="A6" s="104" t="s">
        <v>945</v>
      </c>
      <c r="B6" s="104"/>
      <c r="C6" s="103" t="s">
        <v>678</v>
      </c>
      <c r="D6" s="104">
        <v>1998</v>
      </c>
      <c r="E6" s="105"/>
      <c r="F6" s="135" t="s">
        <v>952</v>
      </c>
      <c r="G6" s="105"/>
      <c r="H6" s="105"/>
      <c r="I6" s="104"/>
    </row>
    <row r="7" spans="1:9" s="113" customFormat="1">
      <c r="A7" s="104" t="s">
        <v>946</v>
      </c>
      <c r="B7" s="104"/>
      <c r="C7" s="104" t="s">
        <v>689</v>
      </c>
      <c r="D7" s="104">
        <v>1983</v>
      </c>
      <c r="E7" s="105"/>
      <c r="F7" s="106"/>
      <c r="G7" s="96"/>
      <c r="H7" s="96"/>
      <c r="I7" s="104"/>
    </row>
    <row r="8" spans="1:9" s="113" customFormat="1">
      <c r="A8" s="103" t="s">
        <v>947</v>
      </c>
      <c r="B8" s="103"/>
      <c r="C8" s="103" t="s">
        <v>949</v>
      </c>
      <c r="D8" s="103">
        <v>1988</v>
      </c>
      <c r="E8" s="105"/>
      <c r="F8" s="102" t="s">
        <v>952</v>
      </c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B317 D3:I317 C5:C317 C3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B57 D3:H57 C3 C5:C57 A58:H317 I3:I317">
    <cfRule type="cellIs" dxfId="25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70" zoomScaleNormal="17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91" t="s">
        <v>68</v>
      </c>
      <c r="B1" s="191" t="s">
        <v>793</v>
      </c>
      <c r="C1" s="191" t="s">
        <v>795</v>
      </c>
      <c r="D1" s="191" t="s">
        <v>799</v>
      </c>
    </row>
    <row r="2" spans="1:10" s="113" customFormat="1" ht="23.25" customHeight="1">
      <c r="A2" s="191"/>
      <c r="B2" s="191"/>
      <c r="C2" s="191"/>
      <c r="D2" s="191"/>
    </row>
    <row r="3" spans="1:10" s="113" customFormat="1">
      <c r="A3" s="137" t="s">
        <v>953</v>
      </c>
      <c r="B3" s="101">
        <v>3</v>
      </c>
      <c r="C3" s="101" t="s">
        <v>797</v>
      </c>
      <c r="D3" s="101"/>
      <c r="J3" s="113" t="s">
        <v>796</v>
      </c>
    </row>
    <row r="4" spans="1:10" s="113" customFormat="1">
      <c r="A4" s="103" t="s">
        <v>954</v>
      </c>
      <c r="B4" s="103">
        <v>4</v>
      </c>
      <c r="C4" s="101" t="s">
        <v>797</v>
      </c>
      <c r="D4" s="103"/>
      <c r="J4" s="113" t="s">
        <v>797</v>
      </c>
    </row>
    <row r="5" spans="1:10" s="113" customFormat="1">
      <c r="A5" s="103" t="s">
        <v>955</v>
      </c>
      <c r="B5" s="103">
        <v>4</v>
      </c>
      <c r="C5" s="101" t="s">
        <v>797</v>
      </c>
      <c r="D5" s="103"/>
      <c r="J5" s="113" t="s">
        <v>798</v>
      </c>
    </row>
    <row r="6" spans="1:10" s="113" customFormat="1">
      <c r="A6" s="104" t="s">
        <v>956</v>
      </c>
      <c r="B6" s="104">
        <v>5</v>
      </c>
      <c r="C6" s="104" t="s">
        <v>966</v>
      </c>
      <c r="D6" s="104"/>
      <c r="J6" s="113" t="s">
        <v>779</v>
      </c>
    </row>
    <row r="7" spans="1:10" s="113" customFormat="1">
      <c r="A7" s="104" t="s">
        <v>957</v>
      </c>
      <c r="B7" s="104">
        <v>4</v>
      </c>
      <c r="C7" s="104" t="s">
        <v>967</v>
      </c>
      <c r="D7" s="104"/>
    </row>
    <row r="8" spans="1:10" s="113" customFormat="1">
      <c r="A8" s="103" t="s">
        <v>958</v>
      </c>
      <c r="B8" s="103">
        <v>3</v>
      </c>
      <c r="C8" s="103" t="s">
        <v>797</v>
      </c>
      <c r="D8" s="103"/>
    </row>
    <row r="9" spans="1:10" s="113" customFormat="1">
      <c r="A9" s="103" t="s">
        <v>959</v>
      </c>
      <c r="B9" s="103">
        <v>4</v>
      </c>
      <c r="C9" s="103" t="s">
        <v>796</v>
      </c>
      <c r="D9" s="103"/>
    </row>
    <row r="10" spans="1:10" s="113" customFormat="1">
      <c r="A10" s="103" t="s">
        <v>960</v>
      </c>
      <c r="B10" s="103">
        <v>3</v>
      </c>
      <c r="C10" s="103" t="s">
        <v>797</v>
      </c>
      <c r="D10" s="103"/>
    </row>
    <row r="11" spans="1:10" s="113" customFormat="1">
      <c r="A11" s="103" t="s">
        <v>961</v>
      </c>
      <c r="B11" s="103">
        <v>5</v>
      </c>
      <c r="C11" s="103" t="s">
        <v>796</v>
      </c>
      <c r="D11" s="103"/>
    </row>
    <row r="12" spans="1:10" s="113" customFormat="1">
      <c r="A12" s="103" t="s">
        <v>962</v>
      </c>
      <c r="B12" s="103">
        <v>3</v>
      </c>
      <c r="C12" s="103" t="s">
        <v>797</v>
      </c>
      <c r="D12" s="103"/>
    </row>
    <row r="13" spans="1:10" s="113" customFormat="1">
      <c r="A13" s="103" t="s">
        <v>963</v>
      </c>
      <c r="B13" s="103">
        <v>3</v>
      </c>
      <c r="C13" s="103" t="s">
        <v>797</v>
      </c>
      <c r="D13" s="103"/>
    </row>
    <row r="14" spans="1:10" s="113" customFormat="1">
      <c r="A14" s="103" t="s">
        <v>964</v>
      </c>
      <c r="B14" s="103">
        <v>4</v>
      </c>
      <c r="C14" s="103" t="s">
        <v>796</v>
      </c>
      <c r="D14" s="103"/>
    </row>
    <row r="15" spans="1:10" s="113" customFormat="1">
      <c r="A15" s="103" t="s">
        <v>965</v>
      </c>
      <c r="B15" s="103">
        <v>4</v>
      </c>
      <c r="C15" s="103" t="s">
        <v>797</v>
      </c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5 A6:B317 C8:C317" name="Range1"/>
    <protectedRange password="CC3D" sqref="C6:C7 D3:D317" name="Range1_1"/>
  </protectedRanges>
  <mergeCells count="4">
    <mergeCell ref="A1:A2"/>
    <mergeCell ref="B1:B2"/>
    <mergeCell ref="C1:C2"/>
    <mergeCell ref="D1:D2"/>
  </mergeCells>
  <conditionalFormatting sqref="A3:D317">
    <cfRule type="cellIs" dxfId="24" priority="28" operator="equal">
      <formula>0</formula>
    </cfRule>
  </conditionalFormatting>
  <dataValidations count="1">
    <dataValidation type="list" allowBlank="1" showInputMessage="1" showErrorMessage="1" sqref="C3:C5 C8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13" workbookViewId="0">
      <selection activeCell="H21" sqref="H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99" t="s">
        <v>82</v>
      </c>
      <c r="B1" s="199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00" t="s">
        <v>780</v>
      </c>
      <c r="B6" s="200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97" t="s">
        <v>749</v>
      </c>
      <c r="B9" s="198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97" t="s">
        <v>73</v>
      </c>
      <c r="B12" s="198"/>
      <c r="C12" s="68">
        <v>0.8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97" t="s">
        <v>76</v>
      </c>
      <c r="B15" s="198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97" t="s">
        <v>78</v>
      </c>
      <c r="B17" s="198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97" t="s">
        <v>747</v>
      </c>
      <c r="B19" s="198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97" t="s">
        <v>784</v>
      </c>
      <c r="B21" s="198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9" zoomScale="170" zoomScaleNormal="170" workbookViewId="0">
      <selection activeCell="A59" sqref="A59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01" t="s">
        <v>83</v>
      </c>
      <c r="B1" s="201"/>
    </row>
    <row r="2" spans="1:7">
      <c r="A2" s="10" t="s">
        <v>84</v>
      </c>
      <c r="B2" s="12">
        <v>42213</v>
      </c>
    </row>
    <row r="3" spans="1:7">
      <c r="A3" s="10" t="s">
        <v>750</v>
      </c>
      <c r="B3" s="12" t="s">
        <v>934</v>
      </c>
    </row>
    <row r="4" spans="1:7">
      <c r="A4" s="10" t="s">
        <v>751</v>
      </c>
      <c r="B4" s="12"/>
    </row>
    <row r="5" spans="1:7">
      <c r="A5" s="199" t="s">
        <v>85</v>
      </c>
      <c r="B5" s="202"/>
      <c r="G5" s="117" t="s">
        <v>800</v>
      </c>
    </row>
    <row r="6" spans="1:7">
      <c r="A6" s="88" t="s">
        <v>95</v>
      </c>
      <c r="B6" s="10" t="s">
        <v>937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940</v>
      </c>
      <c r="G8" s="117" t="s">
        <v>803</v>
      </c>
    </row>
    <row r="9" spans="1:7">
      <c r="A9" s="88" t="s">
        <v>86</v>
      </c>
      <c r="B9" s="10" t="s">
        <v>935</v>
      </c>
    </row>
    <row r="10" spans="1:7">
      <c r="A10" s="88" t="s">
        <v>86</v>
      </c>
      <c r="B10" s="10" t="s">
        <v>936</v>
      </c>
    </row>
    <row r="11" spans="1:7">
      <c r="A11" s="88" t="s">
        <v>86</v>
      </c>
      <c r="B11" s="10" t="s">
        <v>938</v>
      </c>
    </row>
    <row r="12" spans="1:7">
      <c r="A12" s="88" t="s">
        <v>86</v>
      </c>
      <c r="B12" s="10" t="s">
        <v>939</v>
      </c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939</v>
      </c>
    </row>
    <row r="50" spans="1:2">
      <c r="A50" s="10" t="s">
        <v>87</v>
      </c>
      <c r="B50" s="10" t="s">
        <v>935</v>
      </c>
    </row>
    <row r="51" spans="1:2">
      <c r="A51" s="10" t="s">
        <v>88</v>
      </c>
      <c r="B51" s="10" t="s">
        <v>940</v>
      </c>
    </row>
    <row r="52" spans="1:2">
      <c r="A52" s="10" t="s">
        <v>89</v>
      </c>
      <c r="B52" s="10" t="s">
        <v>938</v>
      </c>
    </row>
    <row r="53" spans="1:2">
      <c r="A53" s="10" t="s">
        <v>90</v>
      </c>
      <c r="B53" s="10" t="s">
        <v>938</v>
      </c>
    </row>
    <row r="54" spans="1:2">
      <c r="A54" s="10" t="s">
        <v>92</v>
      </c>
      <c r="B54" s="10" t="s">
        <v>936</v>
      </c>
    </row>
    <row r="55" spans="1:2">
      <c r="A55" s="10" t="s">
        <v>93</v>
      </c>
      <c r="B55" s="10" t="s">
        <v>935</v>
      </c>
    </row>
    <row r="56" spans="1:2">
      <c r="A56" s="10" t="s">
        <v>94</v>
      </c>
      <c r="B56" s="10" t="s">
        <v>936</v>
      </c>
    </row>
    <row r="57" spans="1:2">
      <c r="A57" s="111" t="s">
        <v>806</v>
      </c>
      <c r="B57" s="115" t="s">
        <v>804</v>
      </c>
    </row>
    <row r="58" spans="1:2">
      <c r="A58" s="10" t="s">
        <v>941</v>
      </c>
      <c r="B58" s="10" t="s">
        <v>939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42061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>
        <v>42368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7" t="s">
        <v>763</v>
      </c>
    </row>
    <row r="7" spans="1:11">
      <c r="A7" s="10" t="s">
        <v>97</v>
      </c>
      <c r="B7" s="12">
        <v>42398</v>
      </c>
    </row>
    <row r="8" spans="1:11">
      <c r="A8" s="10" t="s">
        <v>102</v>
      </c>
      <c r="B8" s="12">
        <v>42489</v>
      </c>
    </row>
    <row r="9" spans="1:11">
      <c r="A9" s="10" t="s">
        <v>99</v>
      </c>
      <c r="B9" s="12">
        <v>42548</v>
      </c>
    </row>
    <row r="10" spans="1:11">
      <c r="A10" s="10" t="s">
        <v>100</v>
      </c>
      <c r="B10" s="12">
        <v>42670</v>
      </c>
    </row>
    <row r="11" spans="1:11">
      <c r="A11" s="111" t="s">
        <v>103</v>
      </c>
      <c r="B11" s="147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0" sqref="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50" t="s">
        <v>763</v>
      </c>
    </row>
    <row r="7" spans="1:11">
      <c r="A7" s="10" t="s">
        <v>97</v>
      </c>
      <c r="B7" s="12">
        <v>42762</v>
      </c>
    </row>
    <row r="8" spans="1:11">
      <c r="A8" s="10" t="s">
        <v>102</v>
      </c>
      <c r="B8" s="12">
        <v>42850</v>
      </c>
    </row>
    <row r="9" spans="1:11">
      <c r="A9" s="10" t="s">
        <v>99</v>
      </c>
      <c r="B9" s="12">
        <v>42914</v>
      </c>
    </row>
    <row r="10" spans="1:11">
      <c r="A10" s="10" t="s">
        <v>100</v>
      </c>
      <c r="B10" s="12"/>
    </row>
    <row r="11" spans="1:11">
      <c r="A11" s="111" t="s">
        <v>103</v>
      </c>
      <c r="B11" s="15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80" zoomScaleNormal="18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baseColWidth="10" defaultColWidth="9.140625" defaultRowHeight="15"/>
  <cols>
    <col min="1" max="1" width="24.1406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913</v>
      </c>
    </row>
    <row r="3" spans="1:12" ht="15.75">
      <c r="A3" s="13" t="s">
        <v>914</v>
      </c>
      <c r="K3" s="117" t="s">
        <v>756</v>
      </c>
      <c r="L3" s="117" t="s">
        <v>758</v>
      </c>
    </row>
    <row r="4" spans="1:12" ht="15.75">
      <c r="A4" s="13" t="s">
        <v>915</v>
      </c>
      <c r="K4" s="117" t="s">
        <v>757</v>
      </c>
      <c r="L4" s="117" t="s">
        <v>759</v>
      </c>
    </row>
    <row r="5" spans="1:12" ht="15.75">
      <c r="A5" s="13" t="s">
        <v>916</v>
      </c>
      <c r="L5" s="117" t="s">
        <v>760</v>
      </c>
    </row>
    <row r="6" spans="1:12" ht="15.75">
      <c r="A6" s="13" t="s">
        <v>917</v>
      </c>
      <c r="L6" s="117" t="s">
        <v>761</v>
      </c>
    </row>
    <row r="7" spans="1:12" ht="15.75">
      <c r="A7" s="13" t="s">
        <v>918</v>
      </c>
    </row>
    <row r="8" spans="1:12" ht="15.75">
      <c r="A8" s="13" t="s">
        <v>919</v>
      </c>
    </row>
    <row r="9" spans="1:12" ht="15.75">
      <c r="A9" s="13" t="s">
        <v>920</v>
      </c>
    </row>
    <row r="10" spans="1:12" ht="15.75">
      <c r="A10" s="13" t="s">
        <v>921</v>
      </c>
      <c r="D10" s="110" t="s">
        <v>922</v>
      </c>
    </row>
    <row r="11" spans="1:12" ht="15.75">
      <c r="A11" s="13" t="s">
        <v>923</v>
      </c>
    </row>
    <row r="12" spans="1:12" ht="15.75">
      <c r="A12" s="13" t="s">
        <v>924</v>
      </c>
      <c r="D12" s="110" t="s">
        <v>925</v>
      </c>
    </row>
    <row r="13" spans="1:12" ht="15.75">
      <c r="A13" s="13" t="s">
        <v>924</v>
      </c>
      <c r="D13" s="110" t="s">
        <v>926</v>
      </c>
    </row>
    <row r="14" spans="1:12" ht="15.75">
      <c r="A14" s="13" t="s">
        <v>927</v>
      </c>
    </row>
    <row r="15" spans="1:12" ht="15.75">
      <c r="A15" s="13" t="s">
        <v>928</v>
      </c>
      <c r="D15" s="110" t="s">
        <v>929</v>
      </c>
    </row>
    <row r="16" spans="1:12" ht="15.75">
      <c r="A16" s="13" t="s">
        <v>928</v>
      </c>
      <c r="D16" s="110" t="s">
        <v>930</v>
      </c>
    </row>
    <row r="17" spans="1:4" ht="15.75">
      <c r="A17" s="13" t="s">
        <v>928</v>
      </c>
      <c r="D17" s="110" t="s">
        <v>931</v>
      </c>
    </row>
    <row r="18" spans="1:4" ht="15.75">
      <c r="A18" s="13" t="s">
        <v>928</v>
      </c>
      <c r="D18" s="110" t="s">
        <v>932</v>
      </c>
    </row>
    <row r="19" spans="1:4" ht="15.75">
      <c r="A19" s="13" t="s">
        <v>928</v>
      </c>
      <c r="D19" s="110" t="s">
        <v>933</v>
      </c>
    </row>
    <row r="20" spans="1:4" ht="15.75">
      <c r="A20" s="13"/>
    </row>
    <row r="21" spans="1:4" ht="15.75">
      <c r="A21" s="13"/>
    </row>
    <row r="22" spans="1:4" ht="15.75">
      <c r="A22" s="13"/>
    </row>
    <row r="23" spans="1:4" ht="15.75">
      <c r="A23" s="13"/>
    </row>
    <row r="24" spans="1:4" ht="15.75">
      <c r="A24" s="13"/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544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104" customWidth="1"/>
    <col min="3" max="3" width="20.85546875" customWidth="1"/>
    <col min="4" max="4" width="17.28515625" customWidth="1"/>
    <col min="5" max="5" width="17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41" t="s">
        <v>853</v>
      </c>
      <c r="E1" s="141" t="s">
        <v>852</v>
      </c>
      <c r="G1" s="43" t="s">
        <v>31</v>
      </c>
      <c r="H1" s="44">
        <f>C2+C114</f>
        <v>667574.53099999996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435000</v>
      </c>
      <c r="D2" s="26">
        <f>D3+D67</f>
        <v>435000</v>
      </c>
      <c r="E2" s="26">
        <f>E3+E67</f>
        <v>435000</v>
      </c>
      <c r="G2" s="39" t="s">
        <v>60</v>
      </c>
      <c r="H2" s="41">
        <f>C2</f>
        <v>435000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209600</v>
      </c>
      <c r="D3" s="23">
        <f>D4+D11+D38+D61</f>
        <v>209600</v>
      </c>
      <c r="E3" s="23">
        <f>E4+E11+E38+E61</f>
        <v>209600</v>
      </c>
      <c r="G3" s="39" t="s">
        <v>57</v>
      </c>
      <c r="H3" s="41">
        <f t="shared" ref="H3:H66" si="0">C3</f>
        <v>209600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49000</v>
      </c>
      <c r="D4" s="21">
        <f>SUM(D5:D10)</f>
        <v>49000</v>
      </c>
      <c r="E4" s="21">
        <f>SUM(E5:E10)</f>
        <v>49000</v>
      </c>
      <c r="F4" s="17"/>
      <c r="G4" s="39" t="s">
        <v>53</v>
      </c>
      <c r="H4" s="41">
        <f t="shared" si="0"/>
        <v>49000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</v>
      </c>
      <c r="D6" s="2">
        <f t="shared" ref="D6:E10" si="1">C6</f>
        <v>3500</v>
      </c>
      <c r="E6" s="2">
        <f t="shared" si="1"/>
        <v>3500</v>
      </c>
      <c r="F6" s="17"/>
      <c r="G6" s="17"/>
      <c r="H6" s="41">
        <f t="shared" si="0"/>
        <v>3500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121600</v>
      </c>
      <c r="D11" s="21">
        <f>SUM(D12:D37)</f>
        <v>121600</v>
      </c>
      <c r="E11" s="21">
        <f>SUM(E12:E37)</f>
        <v>121600</v>
      </c>
      <c r="F11" s="17"/>
      <c r="G11" s="39" t="s">
        <v>54</v>
      </c>
      <c r="H11" s="41">
        <f t="shared" si="0"/>
        <v>121600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115000</v>
      </c>
      <c r="D12" s="2">
        <f>C12</f>
        <v>115000</v>
      </c>
      <c r="E12" s="2">
        <f>D12</f>
        <v>115000</v>
      </c>
      <c r="H12" s="41">
        <f t="shared" si="0"/>
        <v>115000</v>
      </c>
    </row>
    <row r="13" spans="1:14" ht="14.25" customHeight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1100</v>
      </c>
      <c r="D14" s="2">
        <f t="shared" si="2"/>
        <v>1100</v>
      </c>
      <c r="E14" s="2">
        <f t="shared" si="2"/>
        <v>1100</v>
      </c>
      <c r="H14" s="41">
        <f t="shared" si="0"/>
        <v>1100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4500</v>
      </c>
      <c r="D18" s="2">
        <f t="shared" si="2"/>
        <v>4500</v>
      </c>
      <c r="E18" s="2">
        <f t="shared" si="2"/>
        <v>4500</v>
      </c>
      <c r="H18" s="41">
        <f t="shared" si="0"/>
        <v>4500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5" t="s">
        <v>145</v>
      </c>
      <c r="B38" s="176"/>
      <c r="C38" s="21">
        <f>SUM(C39:C60)</f>
        <v>39000</v>
      </c>
      <c r="D38" s="21">
        <f>SUM(D39:D60)</f>
        <v>39000</v>
      </c>
      <c r="E38" s="21">
        <f>SUM(E39:E60)</f>
        <v>39000</v>
      </c>
      <c r="G38" s="39" t="s">
        <v>55</v>
      </c>
      <c r="H38" s="41">
        <f t="shared" si="0"/>
        <v>39000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5" t="s">
        <v>158</v>
      </c>
      <c r="B61" s="17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225400</v>
      </c>
      <c r="D67" s="25">
        <f>D97+D68</f>
        <v>225400</v>
      </c>
      <c r="E67" s="25">
        <f>E97+E68</f>
        <v>225400</v>
      </c>
      <c r="G67" s="39" t="s">
        <v>59</v>
      </c>
      <c r="H67" s="41">
        <f t="shared" ref="H67:H130" si="7">C67</f>
        <v>225400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14100</v>
      </c>
      <c r="D68" s="21">
        <f>SUM(D69:D96)</f>
        <v>14100</v>
      </c>
      <c r="E68" s="21">
        <f>SUM(E69:E96)</f>
        <v>14100</v>
      </c>
      <c r="G68" s="39" t="s">
        <v>56</v>
      </c>
      <c r="H68" s="41">
        <f t="shared" si="7"/>
        <v>14100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>
        <v>500</v>
      </c>
      <c r="D77" s="2">
        <f t="shared" si="8"/>
        <v>500</v>
      </c>
      <c r="E77" s="2">
        <f t="shared" si="8"/>
        <v>500</v>
      </c>
      <c r="H77" s="41">
        <f t="shared" si="7"/>
        <v>500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12000</v>
      </c>
      <c r="D79" s="2">
        <f t="shared" si="8"/>
        <v>12000</v>
      </c>
      <c r="E79" s="2">
        <f t="shared" si="8"/>
        <v>12000</v>
      </c>
      <c r="H79" s="41">
        <f t="shared" si="7"/>
        <v>12000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211300</v>
      </c>
      <c r="D97" s="21">
        <f>SUM(D98:D113)</f>
        <v>211300</v>
      </c>
      <c r="E97" s="21">
        <f>SUM(E98:E113)</f>
        <v>211300</v>
      </c>
      <c r="G97" s="39" t="s">
        <v>58</v>
      </c>
      <c r="H97" s="41">
        <f t="shared" si="7"/>
        <v>211300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170000</v>
      </c>
      <c r="D98" s="2">
        <f>C98</f>
        <v>170000</v>
      </c>
      <c r="E98" s="2">
        <f>D98</f>
        <v>170000</v>
      </c>
      <c r="H98" s="41">
        <f t="shared" si="7"/>
        <v>170000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ref="D99:E113" si="10">C99</f>
        <v>40000</v>
      </c>
      <c r="E99" s="2">
        <f t="shared" si="10"/>
        <v>40000</v>
      </c>
      <c r="H99" s="41">
        <f t="shared" si="7"/>
        <v>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0" t="s">
        <v>62</v>
      </c>
      <c r="B114" s="181"/>
      <c r="C114" s="26">
        <f>C115+C152+C177</f>
        <v>232574.53100000002</v>
      </c>
      <c r="D114" s="26">
        <v>232574.53099999999</v>
      </c>
      <c r="E114" s="26">
        <v>232574.53099999999</v>
      </c>
      <c r="G114" s="39" t="s">
        <v>62</v>
      </c>
      <c r="H114" s="41">
        <f t="shared" si="7"/>
        <v>232574.53100000002</v>
      </c>
      <c r="I114" s="42"/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218396.53100000002</v>
      </c>
      <c r="D115" s="23">
        <f>D116+D135</f>
        <v>66951.531000000003</v>
      </c>
      <c r="E115" s="23">
        <f>E116+E135</f>
        <v>66951.531000000003</v>
      </c>
      <c r="G115" s="39" t="s">
        <v>61</v>
      </c>
      <c r="H115" s="41">
        <f t="shared" si="7"/>
        <v>218396.53100000002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151445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151445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v>82445</v>
      </c>
      <c r="D117" s="2">
        <f>D118+D119</f>
        <v>0</v>
      </c>
      <c r="E117" s="2">
        <f>E118+E119</f>
        <v>0</v>
      </c>
      <c r="H117" s="41">
        <f t="shared" si="7"/>
        <v>82445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57000+12000</f>
        <v>69000</v>
      </c>
      <c r="D126" s="2">
        <f>D127+D128</f>
        <v>0</v>
      </c>
      <c r="E126" s="2">
        <f>E127+E128</f>
        <v>0</v>
      </c>
      <c r="H126" s="41">
        <f t="shared" si="7"/>
        <v>69000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5" t="s">
        <v>202</v>
      </c>
      <c r="B135" s="176"/>
      <c r="C135" s="21">
        <f>C136+C140+C143+C146+C149</f>
        <v>66951.531000000003</v>
      </c>
      <c r="D135" s="21">
        <f>D136+D140+D143+D146+D149</f>
        <v>66951.531000000003</v>
      </c>
      <c r="E135" s="21">
        <f>E136+E140+E143+E146+E149</f>
        <v>66951.531000000003</v>
      </c>
      <c r="G135" s="39" t="s">
        <v>584</v>
      </c>
      <c r="H135" s="41">
        <f t="shared" si="11"/>
        <v>66951.531000000003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66951.531000000003</v>
      </c>
      <c r="D136" s="2">
        <f>D137+D138+D139</f>
        <v>66951.531000000003</v>
      </c>
      <c r="E136" s="2">
        <f>E137+E138+E139</f>
        <v>66951.531000000003</v>
      </c>
      <c r="H136" s="41">
        <f t="shared" si="11"/>
        <v>66951.531000000003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58782.531000000003</v>
      </c>
      <c r="D138" s="128">
        <f t="shared" ref="D138:E139" si="12">C138</f>
        <v>58782.531000000003</v>
      </c>
      <c r="E138" s="128">
        <f t="shared" si="12"/>
        <v>58782.531000000003</v>
      </c>
      <c r="H138" s="41">
        <f t="shared" si="11"/>
        <v>58782.531000000003</v>
      </c>
    </row>
    <row r="139" spans="1:10" ht="15" customHeight="1" outlineLevel="2">
      <c r="A139" s="130"/>
      <c r="B139" s="129" t="s">
        <v>861</v>
      </c>
      <c r="C139" s="128">
        <v>8169</v>
      </c>
      <c r="D139" s="128">
        <f t="shared" si="12"/>
        <v>8169</v>
      </c>
      <c r="E139" s="128">
        <f t="shared" si="12"/>
        <v>8169</v>
      </c>
      <c r="H139" s="41">
        <f t="shared" si="11"/>
        <v>8169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7" t="s">
        <v>581</v>
      </c>
      <c r="B152" s="178"/>
      <c r="C152" s="23">
        <f>C153+C163+C170</f>
        <v>14178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14178</v>
      </c>
      <c r="I152" s="42"/>
      <c r="J152" s="40" t="b">
        <f>AND(H152=I152)</f>
        <v>0</v>
      </c>
    </row>
    <row r="153" spans="1:10">
      <c r="A153" s="175" t="s">
        <v>208</v>
      </c>
      <c r="B153" s="176"/>
      <c r="C153" s="21">
        <f>C154+C157+C160</f>
        <v>14178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14178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v>14178</v>
      </c>
      <c r="D154" s="2">
        <f>D155+D156</f>
        <v>0</v>
      </c>
      <c r="E154" s="2">
        <f>E155+E156</f>
        <v>0</v>
      </c>
      <c r="H154" s="41">
        <f t="shared" si="11"/>
        <v>14178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41" t="s">
        <v>853</v>
      </c>
      <c r="E256" s="141" t="s">
        <v>852</v>
      </c>
      <c r="G256" s="47" t="s">
        <v>589</v>
      </c>
      <c r="H256" s="48">
        <f>C257+C559</f>
        <v>667574.53099999996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433000</v>
      </c>
      <c r="D257" s="37">
        <v>433000</v>
      </c>
      <c r="E257" s="37">
        <v>433000</v>
      </c>
      <c r="G257" s="39" t="s">
        <v>60</v>
      </c>
      <c r="H257" s="41">
        <f>C257</f>
        <v>433000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413000</v>
      </c>
      <c r="D258" s="36">
        <f>D259+D339+D483+D547</f>
        <v>278962</v>
      </c>
      <c r="E258" s="36">
        <f>E259+E339+E483+E547</f>
        <v>278962</v>
      </c>
      <c r="G258" s="39" t="s">
        <v>57</v>
      </c>
      <c r="H258" s="41">
        <f t="shared" ref="H258:H321" si="21">C258</f>
        <v>413000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236946</v>
      </c>
      <c r="D259" s="33">
        <f>D260+D263+D314</f>
        <v>103908</v>
      </c>
      <c r="E259" s="33">
        <f>E260+E263+E314</f>
        <v>103908</v>
      </c>
      <c r="G259" s="39" t="s">
        <v>590</v>
      </c>
      <c r="H259" s="41">
        <f t="shared" si="21"/>
        <v>236946</v>
      </c>
      <c r="I259" s="42"/>
      <c r="J259" s="40" t="b">
        <f>AND(H259=I259)</f>
        <v>0</v>
      </c>
    </row>
    <row r="260" spans="1:10" outlineLevel="1">
      <c r="A260" s="164" t="s">
        <v>268</v>
      </c>
      <c r="B260" s="165"/>
      <c r="C260" s="32">
        <f>SUM(C261:C262)</f>
        <v>2720</v>
      </c>
      <c r="D260" s="32">
        <f>SUM(D261:D262)</f>
        <v>2720</v>
      </c>
      <c r="E260" s="32">
        <f>SUM(E261:E262)</f>
        <v>2720</v>
      </c>
      <c r="H260" s="41">
        <f t="shared" si="21"/>
        <v>2720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  <c r="H262" s="41">
        <f t="shared" si="21"/>
        <v>2000</v>
      </c>
    </row>
    <row r="263" spans="1:10" outlineLevel="1">
      <c r="A263" s="164" t="s">
        <v>269</v>
      </c>
      <c r="B263" s="165"/>
      <c r="C263" s="32">
        <f>C264+C265+C289+C296+C298+C302+C305+C308+C313</f>
        <v>230726</v>
      </c>
      <c r="D263" s="32">
        <f>D264+D265+D289+D296+D298+D302+D305+D308+D313</f>
        <v>101188</v>
      </c>
      <c r="E263" s="32">
        <f>E264+E265+E289+E296+E298+E302+E305+E308+E313</f>
        <v>101188</v>
      </c>
      <c r="H263" s="41">
        <f t="shared" si="21"/>
        <v>230726</v>
      </c>
    </row>
    <row r="264" spans="1:10" outlineLevel="2">
      <c r="A264" s="6">
        <v>1101</v>
      </c>
      <c r="B264" s="4" t="s">
        <v>34</v>
      </c>
      <c r="C264" s="5">
        <v>90742</v>
      </c>
      <c r="D264" s="5">
        <f>C264</f>
        <v>90742</v>
      </c>
      <c r="E264" s="5">
        <f>D264</f>
        <v>90742</v>
      </c>
      <c r="H264" s="41">
        <f t="shared" si="21"/>
        <v>90742</v>
      </c>
    </row>
    <row r="265" spans="1:10" outlineLevel="2">
      <c r="A265" s="6">
        <v>1101</v>
      </c>
      <c r="B265" s="4" t="s">
        <v>35</v>
      </c>
      <c r="C265" s="5">
        <v>91483</v>
      </c>
      <c r="D265" s="5">
        <f>SUM(D266:D288)</f>
        <v>0</v>
      </c>
      <c r="E265" s="5">
        <f>SUM(E266:E288)</f>
        <v>0</v>
      </c>
      <c r="H265" s="41">
        <f t="shared" si="21"/>
        <v>91483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3300</v>
      </c>
      <c r="D289" s="5">
        <f>SUM(D290:D295)</f>
        <v>0</v>
      </c>
      <c r="E289" s="5">
        <f>SUM(E290:E295)</f>
        <v>0</v>
      </c>
      <c r="H289" s="41">
        <f t="shared" si="21"/>
        <v>3300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7946</v>
      </c>
      <c r="D298" s="5">
        <v>7946</v>
      </c>
      <c r="E298" s="143">
        <v>8946</v>
      </c>
      <c r="H298" s="41">
        <f t="shared" si="21"/>
        <v>7946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2100</v>
      </c>
      <c r="D305" s="5">
        <f>SUM(D306:D307)</f>
        <v>0</v>
      </c>
      <c r="E305" s="5">
        <f>SUM(E306:E307)</f>
        <v>0</v>
      </c>
      <c r="H305" s="41">
        <f t="shared" si="21"/>
        <v>2100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32655</v>
      </c>
      <c r="D308" s="5">
        <f>SUM(D309:D312)</f>
        <v>0</v>
      </c>
      <c r="E308" s="5">
        <f>SUM(E309:E312)</f>
        <v>0</v>
      </c>
      <c r="H308" s="41">
        <f t="shared" si="21"/>
        <v>32655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2500</v>
      </c>
      <c r="D313" s="5">
        <f>C313</f>
        <v>2500</v>
      </c>
      <c r="E313" s="143">
        <v>1500</v>
      </c>
      <c r="H313" s="41">
        <f t="shared" si="21"/>
        <v>2500</v>
      </c>
    </row>
    <row r="314" spans="1:8" outlineLevel="1">
      <c r="A314" s="164" t="s">
        <v>601</v>
      </c>
      <c r="B314" s="165"/>
      <c r="C314" s="32">
        <f>C315+C325+C331+C336+C337+C338+C328</f>
        <v>3500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3500</v>
      </c>
    </row>
    <row r="315" spans="1:8" outlineLevel="2">
      <c r="A315" s="6">
        <v>1102</v>
      </c>
      <c r="B315" s="4" t="s">
        <v>65</v>
      </c>
      <c r="C315" s="5">
        <v>500</v>
      </c>
      <c r="D315" s="5">
        <f>SUM(D316:D324)</f>
        <v>0</v>
      </c>
      <c r="E315" s="5">
        <f>SUM(E316:E324)</f>
        <v>0</v>
      </c>
      <c r="H315" s="41">
        <f t="shared" si="21"/>
        <v>500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3000</v>
      </c>
      <c r="D325" s="5">
        <f>SUM(D326:D327)</f>
        <v>0</v>
      </c>
      <c r="E325" s="5">
        <f>SUM(E326:E327)</f>
        <v>0</v>
      </c>
      <c r="H325" s="41">
        <f t="shared" si="28"/>
        <v>3000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167550</v>
      </c>
      <c r="D339" s="33">
        <f>D340+D444+D482</f>
        <v>166550</v>
      </c>
      <c r="E339" s="33">
        <f>E340+E444+E482</f>
        <v>166550</v>
      </c>
      <c r="G339" s="39" t="s">
        <v>591</v>
      </c>
      <c r="H339" s="41">
        <f t="shared" si="28"/>
        <v>167550</v>
      </c>
      <c r="I339" s="42"/>
      <c r="J339" s="40" t="b">
        <f>AND(H339=I339)</f>
        <v>0</v>
      </c>
    </row>
    <row r="340" spans="1:10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157050</v>
      </c>
      <c r="D340" s="32">
        <f>D341+D342+D343+D344+D347+D348+D353+D356+D357+D362+D367+BH290668+D371+D372+D373+D376+D377+D378+D382+D388+D391+D392+D395+D398+D399+D404+D407+D408+D409+D412+D415+D416+D419+D420+D421+D422+D429+D443</f>
        <v>156050</v>
      </c>
      <c r="E340" s="32">
        <f>E341+E342+E343+E344+E347+E348+E353+E356+E357+E362+E367+BI290668+E371+E372+E373+E376+E377+E378+E382+E388+E391+E392+E395+E398+E399+E404+E407+E408+E409+E412+E415+E416+E419+E420+E421+E422+E429+E443</f>
        <v>156050</v>
      </c>
      <c r="H340" s="41">
        <f t="shared" si="28"/>
        <v>157050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outlineLevel="2">
      <c r="A348" s="6">
        <v>2201</v>
      </c>
      <c r="B348" s="4" t="s">
        <v>277</v>
      </c>
      <c r="C348" s="5">
        <f>SUM(C349:C352)</f>
        <v>11000</v>
      </c>
      <c r="D348" s="5">
        <f>SUM(D349:D352)</f>
        <v>11000</v>
      </c>
      <c r="E348" s="5">
        <f>SUM(E349:E352)</f>
        <v>11000</v>
      </c>
      <c r="H348" s="41">
        <f t="shared" si="28"/>
        <v>11000</v>
      </c>
    </row>
    <row r="349" spans="1:10" outlineLevel="3">
      <c r="A349" s="29"/>
      <c r="B349" s="28" t="s">
        <v>278</v>
      </c>
      <c r="C349" s="30">
        <v>11000</v>
      </c>
      <c r="D349" s="30">
        <f>C349</f>
        <v>11000</v>
      </c>
      <c r="E349" s="30">
        <f>D349</f>
        <v>11000</v>
      </c>
      <c r="H349" s="41">
        <f t="shared" si="28"/>
        <v>11000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4650</v>
      </c>
      <c r="D357" s="5">
        <f>SUM(D358:D361)</f>
        <v>4650</v>
      </c>
      <c r="E357" s="5">
        <f>SUM(E358:E361)</f>
        <v>4650</v>
      </c>
      <c r="H357" s="41">
        <f t="shared" si="28"/>
        <v>4650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>
        <v>150</v>
      </c>
      <c r="D359" s="30">
        <f t="shared" ref="D359:E361" si="35">C359</f>
        <v>150</v>
      </c>
      <c r="E359" s="30">
        <f t="shared" si="35"/>
        <v>150</v>
      </c>
      <c r="H359" s="41">
        <f t="shared" si="28"/>
        <v>150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1000</v>
      </c>
      <c r="D368" s="5">
        <f>SUM(D369:D370)</f>
        <v>1000</v>
      </c>
      <c r="E368" s="5">
        <f>SUM(E369:E370)</f>
        <v>1000</v>
      </c>
      <c r="H368" s="41">
        <f t="shared" si="28"/>
        <v>1000</v>
      </c>
    </row>
    <row r="369" spans="1:8" outlineLevel="3">
      <c r="A369" s="29"/>
      <c r="B369" s="28" t="s">
        <v>296</v>
      </c>
      <c r="C369" s="30">
        <v>1000</v>
      </c>
      <c r="D369" s="30">
        <f t="shared" ref="D369:E372" si="37">C369</f>
        <v>1000</v>
      </c>
      <c r="E369" s="30">
        <f t="shared" si="37"/>
        <v>1000</v>
      </c>
      <c r="H369" s="41">
        <f t="shared" si="28"/>
        <v>1000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>
        <v>600</v>
      </c>
      <c r="D380" s="30">
        <f t="shared" ref="D380:E381" si="39">C380</f>
        <v>600</v>
      </c>
      <c r="E380" s="30">
        <f t="shared" si="39"/>
        <v>600</v>
      </c>
      <c r="H380" s="41">
        <f t="shared" si="28"/>
        <v>600</v>
      </c>
    </row>
    <row r="381" spans="1:8" outlineLevel="3">
      <c r="A381" s="29"/>
      <c r="B381" s="28" t="s">
        <v>47</v>
      </c>
      <c r="C381" s="30">
        <v>900</v>
      </c>
      <c r="D381" s="30">
        <f t="shared" si="39"/>
        <v>900</v>
      </c>
      <c r="E381" s="30">
        <f t="shared" si="39"/>
        <v>900</v>
      </c>
      <c r="H381" s="41">
        <f t="shared" si="28"/>
        <v>900</v>
      </c>
    </row>
    <row r="382" spans="1:8" outlineLevel="2">
      <c r="A382" s="6">
        <v>2201</v>
      </c>
      <c r="B382" s="4" t="s">
        <v>114</v>
      </c>
      <c r="C382" s="5">
        <f>SUM(C383:C387)</f>
        <v>2300</v>
      </c>
      <c r="D382" s="5">
        <f>SUM(D383:D387)</f>
        <v>2300</v>
      </c>
      <c r="E382" s="5">
        <f>SUM(E383:E387)</f>
        <v>2300</v>
      </c>
      <c r="H382" s="41">
        <f t="shared" si="28"/>
        <v>2300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800</v>
      </c>
      <c r="D386" s="30">
        <f t="shared" si="40"/>
        <v>800</v>
      </c>
      <c r="E386" s="30">
        <f t="shared" si="40"/>
        <v>800</v>
      </c>
      <c r="H386" s="41">
        <f t="shared" ref="H386:H449" si="41">C386</f>
        <v>800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1"/>
        <v>1500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1"/>
        <v>1500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400</v>
      </c>
      <c r="D408" s="5">
        <f t="shared" si="45"/>
        <v>400</v>
      </c>
      <c r="E408" s="5">
        <f t="shared" si="45"/>
        <v>400</v>
      </c>
      <c r="H408" s="41">
        <f t="shared" si="41"/>
        <v>400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400</v>
      </c>
      <c r="D422" s="5">
        <f>SUM(D423:D428)</f>
        <v>400</v>
      </c>
      <c r="E422" s="5">
        <f>SUM(E423:E428)</f>
        <v>400</v>
      </c>
      <c r="H422" s="41">
        <f t="shared" si="41"/>
        <v>400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400</v>
      </c>
      <c r="D428" s="30">
        <f t="shared" si="48"/>
        <v>400</v>
      </c>
      <c r="E428" s="30">
        <f t="shared" si="48"/>
        <v>400</v>
      </c>
      <c r="H428" s="41">
        <f t="shared" si="41"/>
        <v>400</v>
      </c>
    </row>
    <row r="429" spans="1:8" outlineLevel="2">
      <c r="A429" s="6">
        <v>2201</v>
      </c>
      <c r="B429" s="4" t="s">
        <v>342</v>
      </c>
      <c r="C429" s="5">
        <f>SUM(C430:C442)</f>
        <v>58000</v>
      </c>
      <c r="D429" s="5">
        <f>SUM(D430:D442)</f>
        <v>58000</v>
      </c>
      <c r="E429" s="5">
        <f>SUM(E430:E442)</f>
        <v>58000</v>
      </c>
      <c r="H429" s="41">
        <f t="shared" si="41"/>
        <v>58000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4000</v>
      </c>
      <c r="D434" s="30">
        <f t="shared" si="49"/>
        <v>4000</v>
      </c>
      <c r="E434" s="30">
        <f t="shared" si="49"/>
        <v>4000</v>
      </c>
      <c r="H434" s="41">
        <f t="shared" si="41"/>
        <v>4000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>
        <v>26000</v>
      </c>
      <c r="D442" s="30">
        <f t="shared" si="49"/>
        <v>26000</v>
      </c>
      <c r="E442" s="30">
        <f t="shared" si="49"/>
        <v>26000</v>
      </c>
      <c r="H442" s="41">
        <f t="shared" si="41"/>
        <v>26000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4" t="s">
        <v>357</v>
      </c>
      <c r="B444" s="165"/>
      <c r="C444" s="32">
        <f>C445+C454+C455+C459+C462+C463+C468+C474+C477+C480+C481+C450</f>
        <v>10500</v>
      </c>
      <c r="D444" s="32">
        <f>D445+D454+D455+D459+D462+D463+D468+D474+D477+D480+D481+D450</f>
        <v>10500</v>
      </c>
      <c r="E444" s="32">
        <f>E445+E454+E455+E459+E462+E463+E468+E474+E477+E480+E481+E450</f>
        <v>10500</v>
      </c>
      <c r="H444" s="41">
        <f t="shared" si="41"/>
        <v>10500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2500</v>
      </c>
      <c r="D445" s="5">
        <f>SUM(D446:D449)</f>
        <v>2500</v>
      </c>
      <c r="E445" s="5">
        <f>SUM(E446:E449)</f>
        <v>2500</v>
      </c>
      <c r="H445" s="41">
        <f t="shared" si="41"/>
        <v>2500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  <c r="H463" s="41">
        <f t="shared" si="51"/>
        <v>1500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 t="shared" si="51"/>
        <v>1500</v>
      </c>
    </row>
    <row r="478" spans="1:8" ht="15" customHeight="1" outlineLevel="3">
      <c r="A478" s="28"/>
      <c r="B478" s="28" t="s">
        <v>383</v>
      </c>
      <c r="C478" s="30">
        <v>1500</v>
      </c>
      <c r="D478" s="30">
        <f t="shared" ref="D478:E481" si="57">C478</f>
        <v>1500</v>
      </c>
      <c r="E478" s="30">
        <f t="shared" si="57"/>
        <v>1500</v>
      </c>
      <c r="H478" s="41">
        <f t="shared" si="51"/>
        <v>1500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C484+C504+C509+C522+C528+C538</f>
        <v>7670</v>
      </c>
      <c r="D483" s="35">
        <f>D484+D504+D509+D522+D528+D538</f>
        <v>7670</v>
      </c>
      <c r="E483" s="35">
        <f>E484+E504+E509+E522+E528+E538</f>
        <v>7670</v>
      </c>
      <c r="G483" s="39" t="s">
        <v>592</v>
      </c>
      <c r="H483" s="41">
        <f t="shared" si="51"/>
        <v>7670</v>
      </c>
      <c r="I483" s="42"/>
      <c r="J483" s="40" t="b">
        <f>AND(H483=I483)</f>
        <v>0</v>
      </c>
    </row>
    <row r="484" spans="1:10" outlineLevel="1">
      <c r="A484" s="164" t="s">
        <v>390</v>
      </c>
      <c r="B484" s="165"/>
      <c r="C484" s="32">
        <f>C485+C486+C490+C491+C494+C497+C500+C501+C502+C503</f>
        <v>4450</v>
      </c>
      <c r="D484" s="32">
        <f>D485+D486+D490+D491+D494+D497+D500+D501+D502+D503</f>
        <v>4450</v>
      </c>
      <c r="E484" s="32">
        <f>E485+E486+E490+E491+E494+E497+E500+E501+E502+E503</f>
        <v>4450</v>
      </c>
      <c r="H484" s="41">
        <f t="shared" si="51"/>
        <v>4450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150</v>
      </c>
      <c r="D491" s="5">
        <f>SUM(D492:D493)</f>
        <v>150</v>
      </c>
      <c r="E491" s="5">
        <f>SUM(E492:E493)</f>
        <v>150</v>
      </c>
      <c r="H491" s="41">
        <f t="shared" si="51"/>
        <v>150</v>
      </c>
    </row>
    <row r="492" spans="1:10" ht="15" customHeight="1" outlineLevel="3">
      <c r="A492" s="28"/>
      <c r="B492" s="28" t="s">
        <v>398</v>
      </c>
      <c r="C492" s="30">
        <v>150</v>
      </c>
      <c r="D492" s="30">
        <f>C492</f>
        <v>150</v>
      </c>
      <c r="E492" s="30">
        <f>D492</f>
        <v>150</v>
      </c>
      <c r="H492" s="41">
        <f t="shared" si="51"/>
        <v>150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1200</v>
      </c>
      <c r="D494" s="5">
        <f>SUM(D495:D496)</f>
        <v>1200</v>
      </c>
      <c r="E494" s="5">
        <f>SUM(E495:E496)</f>
        <v>1200</v>
      </c>
      <c r="H494" s="41">
        <f t="shared" si="51"/>
        <v>1200</v>
      </c>
    </row>
    <row r="495" spans="1:10" ht="15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customHeight="1" outlineLevel="3">
      <c r="A496" s="28"/>
      <c r="B496" s="28" t="s">
        <v>402</v>
      </c>
      <c r="C496" s="30">
        <v>800</v>
      </c>
      <c r="D496" s="30">
        <f>C496</f>
        <v>800</v>
      </c>
      <c r="E496" s="30">
        <f>D496</f>
        <v>800</v>
      </c>
      <c r="H496" s="41">
        <f t="shared" si="51"/>
        <v>800</v>
      </c>
    </row>
    <row r="497" spans="1:12" outlineLevel="2">
      <c r="A497" s="6">
        <v>3302</v>
      </c>
      <c r="B497" s="4" t="s">
        <v>403</v>
      </c>
      <c r="C497" s="5">
        <f>SUM(C498:C499)</f>
        <v>800</v>
      </c>
      <c r="D497" s="5">
        <f>SUM(D498:D499)</f>
        <v>800</v>
      </c>
      <c r="E497" s="5">
        <f>SUM(E498:E499)</f>
        <v>800</v>
      </c>
      <c r="H497" s="41">
        <f t="shared" si="51"/>
        <v>800</v>
      </c>
    </row>
    <row r="498" spans="1:12" ht="15" customHeight="1" outlineLevel="3">
      <c r="A498" s="28"/>
      <c r="B498" s="28" t="s">
        <v>404</v>
      </c>
      <c r="C498" s="30">
        <v>400</v>
      </c>
      <c r="D498" s="30">
        <f t="shared" ref="D498:E503" si="59">C498</f>
        <v>400</v>
      </c>
      <c r="E498" s="30">
        <f t="shared" si="59"/>
        <v>400</v>
      </c>
      <c r="H498" s="41">
        <f t="shared" si="51"/>
        <v>400</v>
      </c>
    </row>
    <row r="499" spans="1:12" ht="15" customHeight="1" outlineLevel="3">
      <c r="A499" s="28"/>
      <c r="B499" s="28" t="s">
        <v>405</v>
      </c>
      <c r="C499" s="30">
        <v>400</v>
      </c>
      <c r="D499" s="30">
        <f t="shared" si="59"/>
        <v>400</v>
      </c>
      <c r="E499" s="30">
        <f t="shared" si="59"/>
        <v>400</v>
      </c>
      <c r="H499" s="41">
        <f t="shared" si="51"/>
        <v>400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300</v>
      </c>
      <c r="D501" s="5">
        <f t="shared" si="59"/>
        <v>300</v>
      </c>
      <c r="E501" s="5">
        <f t="shared" si="59"/>
        <v>300</v>
      </c>
      <c r="H501" s="41">
        <f t="shared" si="51"/>
        <v>300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4" t="s">
        <v>410</v>
      </c>
      <c r="B504" s="165"/>
      <c r="C504" s="32">
        <f>SUM(C505:C508)</f>
        <v>1685</v>
      </c>
      <c r="D504" s="32">
        <f>SUM(D505:D508)</f>
        <v>1685</v>
      </c>
      <c r="E504" s="32">
        <f>SUM(E505:E508)</f>
        <v>1685</v>
      </c>
      <c r="H504" s="41">
        <f t="shared" si="51"/>
        <v>1685</v>
      </c>
    </row>
    <row r="505" spans="1:12" outlineLevel="2" collapsed="1">
      <c r="A505" s="6">
        <v>3303</v>
      </c>
      <c r="B505" s="4" t="s">
        <v>411</v>
      </c>
      <c r="C505" s="5">
        <v>1185</v>
      </c>
      <c r="D505" s="5">
        <f>C505</f>
        <v>1185</v>
      </c>
      <c r="E505" s="5">
        <f>D505</f>
        <v>1185</v>
      </c>
      <c r="H505" s="41">
        <f t="shared" si="51"/>
        <v>1185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4" t="s">
        <v>414</v>
      </c>
      <c r="B509" s="165"/>
      <c r="C509" s="32">
        <f>C510+C511+C512+C513+C517+C518+C519+C520+C521</f>
        <v>1100</v>
      </c>
      <c r="D509" s="32">
        <f>D510+D511+D512+D513+D517+D518+D519+D520+D521</f>
        <v>1100</v>
      </c>
      <c r="E509" s="32">
        <f>E510+E511+E512+E513+E517+E518+E519+E520+E521</f>
        <v>1100</v>
      </c>
      <c r="F509" s="51"/>
      <c r="H509" s="41">
        <f t="shared" si="51"/>
        <v>1100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1000</v>
      </c>
      <c r="D520" s="5">
        <f t="shared" si="62"/>
        <v>1000</v>
      </c>
      <c r="E520" s="5">
        <f t="shared" si="62"/>
        <v>1000</v>
      </c>
      <c r="H520" s="41">
        <f t="shared" si="63"/>
        <v>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4" t="s">
        <v>441</v>
      </c>
      <c r="B538" s="165"/>
      <c r="C538" s="32">
        <f>SUM(C539:C544)</f>
        <v>435</v>
      </c>
      <c r="D538" s="32">
        <f>SUM(D539:D544)</f>
        <v>435</v>
      </c>
      <c r="E538" s="32">
        <f>SUM(E539:E544)</f>
        <v>435</v>
      </c>
      <c r="H538" s="41">
        <f t="shared" si="63"/>
        <v>435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435</v>
      </c>
      <c r="D540" s="5">
        <f t="shared" ref="D540:E543" si="66">C540</f>
        <v>435</v>
      </c>
      <c r="E540" s="5">
        <f t="shared" si="66"/>
        <v>435</v>
      </c>
      <c r="H540" s="41">
        <f t="shared" si="63"/>
        <v>435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8" t="s">
        <v>449</v>
      </c>
      <c r="B547" s="169"/>
      <c r="C547" s="35">
        <f>C548+C549</f>
        <v>834</v>
      </c>
      <c r="D547" s="35">
        <f>D548+D549</f>
        <v>834</v>
      </c>
      <c r="E547" s="35">
        <f>E548+E549</f>
        <v>834</v>
      </c>
      <c r="G547" s="39" t="s">
        <v>593</v>
      </c>
      <c r="H547" s="41">
        <f t="shared" si="63"/>
        <v>834</v>
      </c>
      <c r="I547" s="42"/>
      <c r="J547" s="40" t="b">
        <f>AND(H547=I547)</f>
        <v>0</v>
      </c>
    </row>
    <row r="548" spans="1:10" outlineLevel="1">
      <c r="A548" s="164" t="s">
        <v>450</v>
      </c>
      <c r="B548" s="165"/>
      <c r="C548" s="32">
        <v>834</v>
      </c>
      <c r="D548" s="32">
        <f>C548</f>
        <v>834</v>
      </c>
      <c r="E548" s="32">
        <f>D548</f>
        <v>834</v>
      </c>
      <c r="H548" s="41">
        <f t="shared" si="63"/>
        <v>834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2" t="s">
        <v>455</v>
      </c>
      <c r="B550" s="163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>
        <f t="shared" si="63"/>
        <v>20000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>
        <f t="shared" si="63"/>
        <v>20000</v>
      </c>
      <c r="I551" s="42"/>
      <c r="J551" s="40" t="b">
        <f>AND(H551=I551)</f>
        <v>0</v>
      </c>
    </row>
    <row r="552" spans="1:10" outlineLevel="1">
      <c r="A552" s="164" t="s">
        <v>457</v>
      </c>
      <c r="B552" s="165"/>
      <c r="C552" s="32">
        <f>SUM(C553:C555)</f>
        <v>20000</v>
      </c>
      <c r="D552" s="32">
        <f>SUM(D553:D555)</f>
        <v>20000</v>
      </c>
      <c r="E552" s="32">
        <f>SUM(E553:E555)</f>
        <v>20000</v>
      </c>
      <c r="H552" s="41">
        <f t="shared" si="63"/>
        <v>20000</v>
      </c>
    </row>
    <row r="553" spans="1:10" outlineLevel="2" collapsed="1">
      <c r="A553" s="6">
        <v>5500</v>
      </c>
      <c r="B553" s="4" t="s">
        <v>458</v>
      </c>
      <c r="C553" s="5">
        <v>20000</v>
      </c>
      <c r="D553" s="5">
        <f t="shared" ref="D553:E555" si="67">C553</f>
        <v>20000</v>
      </c>
      <c r="E553" s="5">
        <f t="shared" si="67"/>
        <v>20000</v>
      </c>
      <c r="H553" s="41">
        <f t="shared" si="63"/>
        <v>20000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6" t="s">
        <v>62</v>
      </c>
      <c r="B559" s="167"/>
      <c r="C559" s="37">
        <f>C560+C716+C725</f>
        <v>234574.53099999999</v>
      </c>
      <c r="D559" s="37">
        <f>D560+D716+D725</f>
        <v>234574.53099999999</v>
      </c>
      <c r="E559" s="37">
        <f>E560+E716+E725</f>
        <v>234574.53099999999</v>
      </c>
      <c r="G559" s="39" t="s">
        <v>62</v>
      </c>
      <c r="H559" s="41">
        <f t="shared" si="63"/>
        <v>234574.53099999999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200442.55</v>
      </c>
      <c r="D560" s="36">
        <f>D561+D638+D642+D645</f>
        <v>200442.55</v>
      </c>
      <c r="E560" s="36">
        <f>E561+E638+E642+E645</f>
        <v>200442.55</v>
      </c>
      <c r="G560" s="39" t="s">
        <v>61</v>
      </c>
      <c r="H560" s="41">
        <f t="shared" si="63"/>
        <v>200442.55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200442.55</v>
      </c>
      <c r="D561" s="38">
        <f>D562+D567+D568+D569+D576+D577+D581+D584+D585+D586+D587+D592+D595+D599+D603+D610+D616+D628</f>
        <v>200442.55</v>
      </c>
      <c r="E561" s="38">
        <f>E562+E567+E568+E569+E576+E577+E581+E584+E585+E586+E587+E592+E595+E599+E603+E610+E616+E628</f>
        <v>200442.55</v>
      </c>
      <c r="G561" s="39" t="s">
        <v>595</v>
      </c>
      <c r="H561" s="41">
        <f t="shared" si="63"/>
        <v>200442.55</v>
      </c>
      <c r="I561" s="42"/>
      <c r="J561" s="40" t="b">
        <f>AND(H561=I561)</f>
        <v>0</v>
      </c>
    </row>
    <row r="562" spans="1:10" outlineLevel="1">
      <c r="A562" s="164" t="s">
        <v>466</v>
      </c>
      <c r="B562" s="165"/>
      <c r="C562" s="32">
        <f>SUM(C563:C566)</f>
        <v>4000</v>
      </c>
      <c r="D562" s="32">
        <f>SUM(D563:D566)</f>
        <v>4000</v>
      </c>
      <c r="E562" s="32">
        <f>SUM(E563:E566)</f>
        <v>4000</v>
      </c>
      <c r="H562" s="41">
        <f t="shared" si="63"/>
        <v>4000</v>
      </c>
    </row>
    <row r="563" spans="1:10" outlineLevel="2">
      <c r="A563" s="7">
        <v>6600</v>
      </c>
      <c r="B563" s="4" t="s">
        <v>468</v>
      </c>
      <c r="C563" s="5">
        <v>4000</v>
      </c>
      <c r="D563" s="5">
        <f>C563</f>
        <v>4000</v>
      </c>
      <c r="E563" s="5">
        <f>D563</f>
        <v>4000</v>
      </c>
      <c r="H563" s="41">
        <f t="shared" si="63"/>
        <v>4000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4" t="s">
        <v>467</v>
      </c>
      <c r="B567" s="165"/>
      <c r="C567" s="31">
        <v>5000</v>
      </c>
      <c r="D567" s="31">
        <f>C567</f>
        <v>5000</v>
      </c>
      <c r="E567" s="31">
        <f>D567</f>
        <v>5000</v>
      </c>
      <c r="H567" s="41">
        <f t="shared" si="63"/>
        <v>5000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4" t="s">
        <v>473</v>
      </c>
      <c r="B569" s="165"/>
      <c r="C569" s="32">
        <f>SUM(C570:C575)</f>
        <v>39169</v>
      </c>
      <c r="D569" s="32">
        <f>SUM(D570:D575)</f>
        <v>39169</v>
      </c>
      <c r="E569" s="32">
        <f>SUM(E570:E575)</f>
        <v>39169</v>
      </c>
      <c r="H569" s="41">
        <f t="shared" si="63"/>
        <v>39169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39169</v>
      </c>
      <c r="D572" s="5">
        <f t="shared" si="69"/>
        <v>39169</v>
      </c>
      <c r="E572" s="5">
        <f t="shared" si="69"/>
        <v>39169</v>
      </c>
      <c r="H572" s="41">
        <f t="shared" si="63"/>
        <v>39169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4" t="s">
        <v>485</v>
      </c>
      <c r="B581" s="165"/>
      <c r="C581" s="32">
        <f>SUM(C582:C583)</f>
        <v>33800</v>
      </c>
      <c r="D581" s="32">
        <f>SUM(D582:D583)</f>
        <v>33800</v>
      </c>
      <c r="E581" s="32">
        <f>SUM(E582:E583)</f>
        <v>33800</v>
      </c>
      <c r="H581" s="41">
        <f t="shared" si="71"/>
        <v>33800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33800</v>
      </c>
      <c r="D583" s="5">
        <f t="shared" si="72"/>
        <v>33800</v>
      </c>
      <c r="E583" s="5">
        <f t="shared" si="72"/>
        <v>33800</v>
      </c>
      <c r="H583" s="41">
        <f t="shared" si="71"/>
        <v>33800</v>
      </c>
    </row>
    <row r="584" spans="1:8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4" t="s">
        <v>491</v>
      </c>
      <c r="B587" s="165"/>
      <c r="C587" s="32">
        <f>SUM(C588:C591)</f>
        <v>9000</v>
      </c>
      <c r="D587" s="32">
        <f>SUM(D588:D591)</f>
        <v>9000</v>
      </c>
      <c r="E587" s="32">
        <f>SUM(E588:E591)</f>
        <v>9000</v>
      </c>
      <c r="H587" s="41">
        <f t="shared" si="71"/>
        <v>9000</v>
      </c>
    </row>
    <row r="588" spans="1:8" outlineLevel="2">
      <c r="A588" s="7">
        <v>6610</v>
      </c>
      <c r="B588" s="4" t="s">
        <v>492</v>
      </c>
      <c r="C588" s="5">
        <v>9000</v>
      </c>
      <c r="D588" s="5">
        <f>C588</f>
        <v>9000</v>
      </c>
      <c r="E588" s="5">
        <f>D588</f>
        <v>9000</v>
      </c>
      <c r="H588" s="41">
        <f t="shared" si="71"/>
        <v>9000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4" t="s">
        <v>503</v>
      </c>
      <c r="B599" s="165"/>
      <c r="C599" s="32">
        <f>SUM(C600:C602)</f>
        <v>48000</v>
      </c>
      <c r="D599" s="32">
        <f>SUM(D600:D602)</f>
        <v>48000</v>
      </c>
      <c r="E599" s="32">
        <f>SUM(E600:E602)</f>
        <v>48000</v>
      </c>
      <c r="H599" s="41">
        <f t="shared" si="71"/>
        <v>48000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48000</v>
      </c>
      <c r="D601" s="5">
        <f t="shared" si="75"/>
        <v>48000</v>
      </c>
      <c r="E601" s="5">
        <f t="shared" si="75"/>
        <v>48000</v>
      </c>
      <c r="H601" s="41">
        <f t="shared" si="71"/>
        <v>48000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4" t="s">
        <v>513</v>
      </c>
      <c r="B610" s="165"/>
      <c r="C610" s="32">
        <f>SUM(C611:C615)</f>
        <v>38823</v>
      </c>
      <c r="D610" s="32">
        <f>SUM(D611:D615)</f>
        <v>38823</v>
      </c>
      <c r="E610" s="32">
        <f>SUM(E611:E615)</f>
        <v>38823</v>
      </c>
      <c r="H610" s="41">
        <f t="shared" si="71"/>
        <v>38823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38823</v>
      </c>
      <c r="D613" s="5">
        <f t="shared" si="77"/>
        <v>38823</v>
      </c>
      <c r="E613" s="5">
        <f t="shared" si="77"/>
        <v>38823</v>
      </c>
      <c r="H613" s="41">
        <f t="shared" si="71"/>
        <v>38823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4" t="s">
        <v>519</v>
      </c>
      <c r="B616" s="165"/>
      <c r="C616" s="32">
        <f>SUM(C617:C627)</f>
        <v>12000</v>
      </c>
      <c r="D616" s="32">
        <f>SUM(D617:D627)</f>
        <v>12000</v>
      </c>
      <c r="E616" s="32">
        <f>SUM(E617:E627)</f>
        <v>12000</v>
      </c>
      <c r="H616" s="41">
        <f t="shared" si="71"/>
        <v>12000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12000</v>
      </c>
      <c r="D620" s="5">
        <f t="shared" si="78"/>
        <v>12000</v>
      </c>
      <c r="E620" s="5">
        <f t="shared" si="78"/>
        <v>12000</v>
      </c>
      <c r="H620" s="41">
        <f t="shared" si="71"/>
        <v>12000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4" t="s">
        <v>531</v>
      </c>
      <c r="B628" s="165"/>
      <c r="C628" s="32">
        <f>SUM(C629:C637)</f>
        <v>10650.55</v>
      </c>
      <c r="D628" s="32">
        <f>SUM(D629:D637)</f>
        <v>10650.55</v>
      </c>
      <c r="E628" s="32">
        <f>SUM(E629:E637)</f>
        <v>10650.55</v>
      </c>
      <c r="H628" s="41">
        <f t="shared" si="71"/>
        <v>10650.55</v>
      </c>
    </row>
    <row r="629" spans="1:10" outlineLevel="2">
      <c r="A629" s="7">
        <v>6617</v>
      </c>
      <c r="B629" s="4" t="s">
        <v>532</v>
      </c>
      <c r="C629" s="5">
        <v>2650.55</v>
      </c>
      <c r="D629" s="5">
        <f>C629</f>
        <v>2650.55</v>
      </c>
      <c r="E629" s="5">
        <f>D629</f>
        <v>2650.55</v>
      </c>
      <c r="H629" s="41">
        <f t="shared" si="71"/>
        <v>2650.55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8000</v>
      </c>
      <c r="D637" s="5">
        <f t="shared" si="79"/>
        <v>8000</v>
      </c>
      <c r="E637" s="5">
        <f t="shared" si="79"/>
        <v>8000</v>
      </c>
      <c r="H637" s="41">
        <f t="shared" si="71"/>
        <v>8000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2" t="s">
        <v>570</v>
      </c>
      <c r="B716" s="163"/>
      <c r="C716" s="36">
        <f>C717</f>
        <v>34131.981</v>
      </c>
      <c r="D716" s="36">
        <f>D717</f>
        <v>34131.981</v>
      </c>
      <c r="E716" s="36">
        <f>E717</f>
        <v>34131.981</v>
      </c>
      <c r="G716" s="39" t="s">
        <v>66</v>
      </c>
      <c r="H716" s="41">
        <f t="shared" si="92"/>
        <v>34131.981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34131.981</v>
      </c>
      <c r="D717" s="33">
        <f>D718+D722</f>
        <v>34131.981</v>
      </c>
      <c r="E717" s="33">
        <f>E718+E722</f>
        <v>34131.981</v>
      </c>
      <c r="G717" s="39" t="s">
        <v>599</v>
      </c>
      <c r="H717" s="41">
        <f t="shared" si="92"/>
        <v>34131.981</v>
      </c>
      <c r="I717" s="42"/>
      <c r="J717" s="40" t="b">
        <f>AND(H717=I717)</f>
        <v>0</v>
      </c>
    </row>
    <row r="718" spans="1:10" outlineLevel="1" collapsed="1">
      <c r="A718" s="158" t="s">
        <v>851</v>
      </c>
      <c r="B718" s="159"/>
      <c r="C718" s="31">
        <f>SUM(C719:C721)</f>
        <v>34131.981</v>
      </c>
      <c r="D718" s="31">
        <f>SUM(D719:D721)</f>
        <v>34131.981</v>
      </c>
      <c r="E718" s="31">
        <f>SUM(E719:E721)</f>
        <v>34131.981</v>
      </c>
      <c r="H718" s="41">
        <f t="shared" si="92"/>
        <v>34131.981</v>
      </c>
    </row>
    <row r="719" spans="1:10" ht="15" customHeight="1" outlineLevel="2">
      <c r="A719" s="6">
        <v>10950</v>
      </c>
      <c r="B719" s="4" t="s">
        <v>572</v>
      </c>
      <c r="C719" s="5">
        <v>34131.981</v>
      </c>
      <c r="D719" s="5">
        <f>C719</f>
        <v>34131.981</v>
      </c>
      <c r="E719" s="5">
        <f>D719</f>
        <v>34131.981</v>
      </c>
      <c r="H719" s="41">
        <f t="shared" si="92"/>
        <v>34131.981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8" t="s">
        <v>848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80" zoomScaleNormal="180" workbookViewId="0">
      <pane ySplit="1" topLeftCell="A21" activePane="bottomLeft" state="frozen"/>
      <selection pane="bottomLeft" activeCell="A27" sqref="A27"/>
    </sheetView>
  </sheetViews>
  <sheetFormatPr baseColWidth="10" defaultColWidth="9.140625" defaultRowHeight="15"/>
  <cols>
    <col min="1" max="1" width="32.85546875" style="10" bestFit="1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887</v>
      </c>
    </row>
    <row r="3" spans="1:36" ht="15.75">
      <c r="A3" s="13" t="s">
        <v>888</v>
      </c>
      <c r="J3" s="117" t="s">
        <v>756</v>
      </c>
      <c r="K3" s="117" t="s">
        <v>758</v>
      </c>
    </row>
    <row r="4" spans="1:36" ht="15.75">
      <c r="A4" s="13" t="s">
        <v>889</v>
      </c>
      <c r="J4" s="117" t="s">
        <v>757</v>
      </c>
      <c r="K4" s="117" t="s">
        <v>759</v>
      </c>
    </row>
    <row r="5" spans="1:36" ht="15.75">
      <c r="A5" s="13" t="s">
        <v>890</v>
      </c>
      <c r="K5" s="117" t="s">
        <v>760</v>
      </c>
    </row>
    <row r="6" spans="1:36" ht="15.75">
      <c r="A6" s="13" t="s">
        <v>891</v>
      </c>
      <c r="K6" s="117" t="s">
        <v>761</v>
      </c>
    </row>
    <row r="7" spans="1:36" ht="15.75">
      <c r="A7" s="13" t="s">
        <v>892</v>
      </c>
    </row>
    <row r="8" spans="1:36" ht="15.75">
      <c r="A8" s="13" t="s">
        <v>893</v>
      </c>
    </row>
    <row r="9" spans="1:36" ht="15.75">
      <c r="A9" s="13" t="s">
        <v>894</v>
      </c>
    </row>
    <row r="10" spans="1:36" ht="15.75">
      <c r="A10" s="13" t="s">
        <v>895</v>
      </c>
    </row>
    <row r="11" spans="1:36" ht="15.75">
      <c r="A11" s="13" t="s">
        <v>896</v>
      </c>
    </row>
    <row r="12" spans="1:36" ht="15.75">
      <c r="A12" s="13" t="s">
        <v>897</v>
      </c>
    </row>
    <row r="13" spans="1:36" ht="15.75">
      <c r="A13" s="13" t="s">
        <v>898</v>
      </c>
    </row>
    <row r="14" spans="1:36" ht="15.75">
      <c r="A14" s="13" t="s">
        <v>898</v>
      </c>
    </row>
    <row r="15" spans="1:36" ht="15.75">
      <c r="A15" s="13" t="s">
        <v>898</v>
      </c>
    </row>
    <row r="16" spans="1:36" ht="15.75">
      <c r="A16" s="13" t="s">
        <v>898</v>
      </c>
    </row>
    <row r="17" spans="1:3" ht="15.75">
      <c r="A17" s="13" t="s">
        <v>899</v>
      </c>
      <c r="C17" s="110" t="s">
        <v>901</v>
      </c>
    </row>
    <row r="18" spans="1:3" ht="15.75">
      <c r="A18" s="13" t="s">
        <v>900</v>
      </c>
      <c r="C18" s="110" t="s">
        <v>901</v>
      </c>
    </row>
    <row r="19" spans="1:3" ht="15.75">
      <c r="A19" s="13" t="s">
        <v>903</v>
      </c>
      <c r="C19" s="110" t="s">
        <v>902</v>
      </c>
    </row>
    <row r="20" spans="1:3" ht="15.75">
      <c r="A20" s="13" t="s">
        <v>904</v>
      </c>
      <c r="C20" s="110" t="s">
        <v>902</v>
      </c>
    </row>
    <row r="21" spans="1:3" ht="15.75">
      <c r="A21" s="13" t="s">
        <v>905</v>
      </c>
      <c r="C21" s="110" t="s">
        <v>902</v>
      </c>
    </row>
    <row r="22" spans="1:3" ht="15.75">
      <c r="A22" s="13" t="s">
        <v>906</v>
      </c>
      <c r="C22" s="110" t="s">
        <v>902</v>
      </c>
    </row>
    <row r="23" spans="1:3" ht="15.75">
      <c r="A23" s="13" t="s">
        <v>907</v>
      </c>
      <c r="C23" s="110" t="s">
        <v>902</v>
      </c>
    </row>
    <row r="24" spans="1:3" ht="15.75">
      <c r="A24" s="13" t="s">
        <v>908</v>
      </c>
      <c r="C24" s="110" t="s">
        <v>902</v>
      </c>
    </row>
    <row r="25" spans="1:3" ht="15.75">
      <c r="A25" s="13" t="s">
        <v>909</v>
      </c>
      <c r="C25" s="110" t="s">
        <v>902</v>
      </c>
    </row>
    <row r="26" spans="1:3" ht="15.75">
      <c r="A26" s="13" t="s">
        <v>910</v>
      </c>
      <c r="C26" s="110" t="s">
        <v>902</v>
      </c>
    </row>
    <row r="27" spans="1:3" ht="15.75">
      <c r="A27" s="13" t="s">
        <v>911</v>
      </c>
      <c r="C27" s="110" t="s">
        <v>902</v>
      </c>
    </row>
    <row r="28" spans="1:3" ht="15.75">
      <c r="A28" s="13" t="s">
        <v>912</v>
      </c>
      <c r="C28" s="110" t="s">
        <v>902</v>
      </c>
    </row>
    <row r="29" spans="1:3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="140" zoomScaleNormal="14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M3" sqref="M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20.710937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18" t="s">
        <v>602</v>
      </c>
      <c r="C1" s="220" t="s">
        <v>603</v>
      </c>
      <c r="D1" s="220" t="s">
        <v>604</v>
      </c>
      <c r="E1" s="220" t="s">
        <v>605</v>
      </c>
      <c r="F1" s="220" t="s">
        <v>606</v>
      </c>
      <c r="G1" s="220" t="s">
        <v>607</v>
      </c>
      <c r="H1" s="220" t="s">
        <v>608</v>
      </c>
      <c r="I1" s="220" t="s">
        <v>609</v>
      </c>
      <c r="J1" s="220" t="s">
        <v>610</v>
      </c>
      <c r="K1" s="220" t="s">
        <v>611</v>
      </c>
      <c r="L1" s="220" t="s">
        <v>612</v>
      </c>
      <c r="M1" s="216" t="s">
        <v>737</v>
      </c>
      <c r="N1" s="205" t="s">
        <v>613</v>
      </c>
      <c r="O1" s="205"/>
      <c r="P1" s="205"/>
      <c r="Q1" s="205"/>
      <c r="R1" s="205"/>
      <c r="S1" s="216" t="s">
        <v>738</v>
      </c>
      <c r="T1" s="205" t="s">
        <v>613</v>
      </c>
      <c r="U1" s="205"/>
      <c r="V1" s="205"/>
      <c r="W1" s="205"/>
      <c r="X1" s="205"/>
      <c r="Y1" s="206" t="s">
        <v>614</v>
      </c>
      <c r="Z1" s="206" t="s">
        <v>615</v>
      </c>
      <c r="AA1" s="206" t="s">
        <v>616</v>
      </c>
      <c r="AB1" s="206" t="s">
        <v>617</v>
      </c>
      <c r="AC1" s="206" t="s">
        <v>618</v>
      </c>
      <c r="AD1" s="206" t="s">
        <v>619</v>
      </c>
      <c r="AE1" s="208" t="s">
        <v>620</v>
      </c>
      <c r="AF1" s="210" t="s">
        <v>621</v>
      </c>
      <c r="AG1" s="212" t="s">
        <v>622</v>
      </c>
      <c r="AH1" s="214" t="s">
        <v>623</v>
      </c>
      <c r="AI1" s="20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19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1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1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7"/>
      <c r="Z2" s="207"/>
      <c r="AA2" s="207"/>
      <c r="AB2" s="207"/>
      <c r="AC2" s="207"/>
      <c r="AD2" s="207"/>
      <c r="AE2" s="209"/>
      <c r="AF2" s="211"/>
      <c r="AG2" s="213"/>
      <c r="AH2" s="215"/>
      <c r="AI2" s="20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864</v>
      </c>
      <c r="C3" s="73"/>
      <c r="D3" s="72" t="s">
        <v>631</v>
      </c>
      <c r="E3" s="72" t="s">
        <v>632</v>
      </c>
      <c r="F3" s="65" t="s">
        <v>633</v>
      </c>
      <c r="G3" s="72">
        <v>2010</v>
      </c>
      <c r="H3" s="72"/>
      <c r="I3" s="72"/>
      <c r="J3" s="72"/>
      <c r="K3" s="72"/>
      <c r="L3" s="72"/>
      <c r="M3" s="66">
        <f t="shared" ref="M3:M66" si="0">N3+O3+P3+Q3+R3</f>
        <v>300000</v>
      </c>
      <c r="N3" s="74">
        <v>90000</v>
      </c>
      <c r="O3" s="74">
        <v>111000</v>
      </c>
      <c r="P3" s="74">
        <v>99000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65" t="s">
        <v>633</v>
      </c>
      <c r="G4" s="65">
        <v>2012</v>
      </c>
      <c r="H4" s="65"/>
      <c r="I4" s="65"/>
      <c r="J4" s="65"/>
      <c r="K4" s="65"/>
      <c r="L4" s="65"/>
      <c r="M4" s="66">
        <f t="shared" si="0"/>
        <v>20000</v>
      </c>
      <c r="N4" s="67">
        <v>6000</v>
      </c>
      <c r="O4" s="67">
        <v>7400</v>
      </c>
      <c r="P4" s="66">
        <v>6600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865</v>
      </c>
      <c r="C5" s="10"/>
      <c r="D5" s="72" t="s">
        <v>631</v>
      </c>
      <c r="E5" s="72" t="s">
        <v>632</v>
      </c>
      <c r="F5" s="65" t="s">
        <v>633</v>
      </c>
      <c r="G5" s="65">
        <v>2014</v>
      </c>
      <c r="H5" s="65"/>
      <c r="I5" s="65"/>
      <c r="J5" s="65"/>
      <c r="K5" s="65"/>
      <c r="L5" s="65"/>
      <c r="M5" s="66">
        <f t="shared" si="0"/>
        <v>60000</v>
      </c>
      <c r="N5" s="67">
        <v>18000</v>
      </c>
      <c r="O5" s="67">
        <v>22200</v>
      </c>
      <c r="P5" s="66">
        <v>19800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866</v>
      </c>
      <c r="C6" s="10"/>
      <c r="D6" s="72" t="s">
        <v>631</v>
      </c>
      <c r="E6" s="65" t="s">
        <v>638</v>
      </c>
      <c r="F6" s="65" t="s">
        <v>633</v>
      </c>
      <c r="G6" s="65">
        <v>2011</v>
      </c>
      <c r="H6" s="65"/>
      <c r="I6" s="65"/>
      <c r="J6" s="65"/>
      <c r="K6" s="65"/>
      <c r="L6" s="65"/>
      <c r="M6" s="66">
        <f t="shared" si="0"/>
        <v>80000</v>
      </c>
      <c r="N6" s="67">
        <v>24000</v>
      </c>
      <c r="O6" s="67">
        <v>29600</v>
      </c>
      <c r="P6" s="67">
        <v>26400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868</v>
      </c>
      <c r="C7" s="10"/>
      <c r="D7" s="72" t="s">
        <v>631</v>
      </c>
      <c r="E7" s="80" t="s">
        <v>641</v>
      </c>
      <c r="F7" s="65" t="s">
        <v>633</v>
      </c>
      <c r="G7" s="65">
        <v>2011</v>
      </c>
      <c r="H7" s="65"/>
      <c r="I7" s="65"/>
      <c r="J7" s="65"/>
      <c r="K7" s="65"/>
      <c r="L7" s="65"/>
      <c r="M7" s="66">
        <f t="shared" si="0"/>
        <v>131403</v>
      </c>
      <c r="N7" s="67">
        <v>36793</v>
      </c>
      <c r="O7" s="67">
        <v>94610</v>
      </c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867</v>
      </c>
      <c r="C8" s="10"/>
      <c r="D8" s="72" t="s">
        <v>631</v>
      </c>
      <c r="E8" s="80" t="s">
        <v>641</v>
      </c>
      <c r="F8" s="65" t="s">
        <v>633</v>
      </c>
      <c r="G8" s="65">
        <v>2011</v>
      </c>
      <c r="H8" s="65"/>
      <c r="I8" s="65"/>
      <c r="J8" s="65"/>
      <c r="K8" s="65"/>
      <c r="L8" s="65"/>
      <c r="M8" s="66">
        <f t="shared" si="0"/>
        <v>175</v>
      </c>
      <c r="N8" s="67">
        <v>49</v>
      </c>
      <c r="O8" s="67">
        <v>126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869</v>
      </c>
      <c r="C9" s="10"/>
      <c r="D9" s="72" t="s">
        <v>631</v>
      </c>
      <c r="E9" s="65" t="s">
        <v>644</v>
      </c>
      <c r="F9" s="65" t="s">
        <v>633</v>
      </c>
      <c r="G9" s="65">
        <v>2011</v>
      </c>
      <c r="H9" s="65"/>
      <c r="I9" s="65"/>
      <c r="J9" s="65"/>
      <c r="K9" s="65"/>
      <c r="L9" s="65"/>
      <c r="M9" s="66">
        <f t="shared" si="0"/>
        <v>20000</v>
      </c>
      <c r="N9" s="67">
        <v>10000</v>
      </c>
      <c r="O9" s="67">
        <v>10000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870</v>
      </c>
      <c r="C10" s="10"/>
      <c r="D10" s="72" t="s">
        <v>631</v>
      </c>
      <c r="E10" s="65" t="s">
        <v>644</v>
      </c>
      <c r="F10" s="65" t="s">
        <v>633</v>
      </c>
      <c r="G10" s="65">
        <v>2012</v>
      </c>
      <c r="H10" s="65"/>
      <c r="I10" s="65"/>
      <c r="J10" s="65"/>
      <c r="K10" s="65"/>
      <c r="L10" s="65"/>
      <c r="M10" s="66">
        <f>N10+O10+P10+Q10+R10</f>
        <v>50000</v>
      </c>
      <c r="N10" s="67">
        <v>25000</v>
      </c>
      <c r="O10" s="67">
        <v>25000</v>
      </c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871</v>
      </c>
      <c r="C11" s="10"/>
      <c r="D11" s="72" t="s">
        <v>631</v>
      </c>
      <c r="E11" s="65" t="s">
        <v>647</v>
      </c>
      <c r="F11" s="65" t="s">
        <v>633</v>
      </c>
      <c r="G11" s="65">
        <v>2010</v>
      </c>
      <c r="H11" s="65"/>
      <c r="I11" s="65"/>
      <c r="J11" s="65"/>
      <c r="K11" s="65"/>
      <c r="L11" s="65"/>
      <c r="M11" s="66">
        <f t="shared" si="0"/>
        <v>1498</v>
      </c>
      <c r="N11" s="67"/>
      <c r="O11" s="67">
        <v>1498</v>
      </c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872</v>
      </c>
      <c r="C12" s="10"/>
      <c r="D12" s="65" t="s">
        <v>637</v>
      </c>
      <c r="E12" s="10" t="s">
        <v>873</v>
      </c>
      <c r="F12" s="65" t="s">
        <v>633</v>
      </c>
      <c r="G12" s="65">
        <v>2014</v>
      </c>
      <c r="H12" s="65"/>
      <c r="I12" s="65"/>
      <c r="J12" s="65"/>
      <c r="K12" s="65"/>
      <c r="L12" s="65"/>
      <c r="M12" s="66">
        <f t="shared" si="0"/>
        <v>27000</v>
      </c>
      <c r="N12" s="67"/>
      <c r="O12" s="67">
        <v>27000</v>
      </c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11 E13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:F14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970</v>
      </c>
      <c r="D2" s="12"/>
      <c r="F2" s="10" t="s">
        <v>775</v>
      </c>
      <c r="G2" s="10" t="s">
        <v>777</v>
      </c>
    </row>
    <row r="3" spans="1:13">
      <c r="A3" s="10" t="s">
        <v>764</v>
      </c>
      <c r="B3" s="10" t="s">
        <v>971</v>
      </c>
      <c r="C3" s="10" t="s">
        <v>977</v>
      </c>
      <c r="D3" s="12"/>
      <c r="F3" s="10" t="s">
        <v>776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972</v>
      </c>
      <c r="C4" s="10" t="s">
        <v>978</v>
      </c>
      <c r="D4" s="12"/>
      <c r="F4" s="10" t="s">
        <v>774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973</v>
      </c>
      <c r="C5" s="10" t="s">
        <v>979</v>
      </c>
      <c r="D5" s="12"/>
      <c r="F5" s="10" t="s">
        <v>774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974</v>
      </c>
      <c r="C6" s="10" t="s">
        <v>980</v>
      </c>
      <c r="D6" s="12"/>
      <c r="F6" s="10" t="s">
        <v>774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765</v>
      </c>
      <c r="B7" s="10" t="s">
        <v>975</v>
      </c>
      <c r="C7" s="10" t="s">
        <v>981</v>
      </c>
      <c r="D7" s="12"/>
      <c r="F7" s="10" t="s">
        <v>775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769</v>
      </c>
      <c r="B8" s="10" t="s">
        <v>976</v>
      </c>
      <c r="C8" s="10" t="s">
        <v>982</v>
      </c>
      <c r="D8" s="12"/>
      <c r="F8" s="10" t="s">
        <v>775</v>
      </c>
      <c r="G8" s="10" t="s">
        <v>777</v>
      </c>
      <c r="K8" s="117" t="s">
        <v>769</v>
      </c>
    </row>
    <row r="9" spans="1:13">
      <c r="A9" s="10" t="s">
        <v>968</v>
      </c>
      <c r="C9" s="10" t="s">
        <v>983</v>
      </c>
      <c r="D9" s="12"/>
      <c r="F9" s="10" t="s">
        <v>775</v>
      </c>
      <c r="G9" s="10" t="s">
        <v>777</v>
      </c>
      <c r="K9" s="117" t="s">
        <v>770</v>
      </c>
    </row>
    <row r="10" spans="1:13">
      <c r="A10" s="10" t="s">
        <v>770</v>
      </c>
      <c r="C10" s="10" t="s">
        <v>984</v>
      </c>
      <c r="D10" s="12"/>
      <c r="F10" s="10" t="s">
        <v>775</v>
      </c>
      <c r="G10" s="10" t="s">
        <v>777</v>
      </c>
      <c r="K10" s="117" t="s">
        <v>771</v>
      </c>
    </row>
    <row r="11" spans="1:13">
      <c r="A11" s="10" t="s">
        <v>770</v>
      </c>
      <c r="C11" s="10" t="s">
        <v>985</v>
      </c>
      <c r="D11" s="12"/>
      <c r="F11" s="10" t="s">
        <v>775</v>
      </c>
      <c r="G11" s="10" t="s">
        <v>777</v>
      </c>
    </row>
    <row r="12" spans="1:13">
      <c r="A12" s="10" t="s">
        <v>770</v>
      </c>
      <c r="C12" s="10" t="s">
        <v>986</v>
      </c>
      <c r="D12" s="12"/>
      <c r="F12" s="10" t="s">
        <v>775</v>
      </c>
      <c r="G12" s="10" t="s">
        <v>777</v>
      </c>
      <c r="K12" s="117" t="s">
        <v>770</v>
      </c>
    </row>
    <row r="13" spans="1:13">
      <c r="A13" s="10" t="s">
        <v>770</v>
      </c>
      <c r="C13" s="10" t="s">
        <v>987</v>
      </c>
      <c r="D13" s="12"/>
      <c r="F13" s="10" t="s">
        <v>775</v>
      </c>
      <c r="G13" s="10" t="s">
        <v>777</v>
      </c>
    </row>
    <row r="14" spans="1:13">
      <c r="A14" s="10" t="s">
        <v>969</v>
      </c>
      <c r="C14" s="10" t="s">
        <v>988</v>
      </c>
      <c r="D14" s="12"/>
      <c r="F14" s="10" t="s">
        <v>775</v>
      </c>
      <c r="G14" s="10" t="s">
        <v>777</v>
      </c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5:A19">
      <formula1>$K:$K</formula1>
    </dataValidation>
    <dataValidation type="list" allowBlank="1" showInputMessage="1" showErrorMessage="1" sqref="A23:A1048576 A20:A21 A10:A13 A2:A8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D72" sqref="D72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>
        <v>1</v>
      </c>
      <c r="E2" s="84">
        <v>1</v>
      </c>
      <c r="F2" s="84">
        <f>D2-E2</f>
        <v>0</v>
      </c>
      <c r="G2">
        <f>SUM(D2:D8)</f>
        <v>3</v>
      </c>
      <c r="H2">
        <f t="shared" ref="H2:I2" si="0">SUM(E2:E8)</f>
        <v>1</v>
      </c>
      <c r="I2">
        <f t="shared" si="0"/>
        <v>2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>
        <v>1</v>
      </c>
      <c r="E6" s="84"/>
      <c r="F6" s="84">
        <f t="shared" si="1"/>
        <v>1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>
        <v>1</v>
      </c>
      <c r="E8" s="84"/>
      <c r="F8" s="84">
        <f t="shared" si="1"/>
        <v>1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8</v>
      </c>
      <c r="H9">
        <f t="shared" ref="H9:I9" si="2">SUM(E9:E22)</f>
        <v>5</v>
      </c>
      <c r="I9">
        <f t="shared" si="2"/>
        <v>3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</v>
      </c>
      <c r="E13" s="10">
        <v>1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2</v>
      </c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1</v>
      </c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1</v>
      </c>
      <c r="E18" s="10"/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3</v>
      </c>
      <c r="H23">
        <f t="shared" ref="H23:I23" si="3">SUM(E23:E31)</f>
        <v>2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2</v>
      </c>
      <c r="E28" s="84">
        <v>2</v>
      </c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0</v>
      </c>
      <c r="I38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>
        <v>1</v>
      </c>
      <c r="E66" s="10">
        <v>1</v>
      </c>
      <c r="F66" s="10">
        <f t="shared" si="1"/>
        <v>0</v>
      </c>
      <c r="G66">
        <f>SUM(D66:D67)</f>
        <v>1</v>
      </c>
      <c r="H66">
        <f>SUM(E66:E67)</f>
        <v>1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5</v>
      </c>
      <c r="E71" s="10">
        <v>4</v>
      </c>
      <c r="F71" s="10">
        <f t="shared" si="1"/>
        <v>1</v>
      </c>
      <c r="G71">
        <f>SUM(D71:D73)</f>
        <v>23</v>
      </c>
      <c r="H71">
        <f t="shared" ref="H71:I71" si="16">SUM(E71:E73)</f>
        <v>13</v>
      </c>
      <c r="I71">
        <f t="shared" si="16"/>
        <v>10</v>
      </c>
    </row>
    <row r="72" spans="1:9">
      <c r="A72" s="10" t="s">
        <v>719</v>
      </c>
      <c r="B72" s="81"/>
      <c r="C72" s="10" t="s">
        <v>721</v>
      </c>
      <c r="D72" s="10">
        <v>18</v>
      </c>
      <c r="E72" s="10">
        <v>9</v>
      </c>
      <c r="F72" s="10">
        <f t="shared" si="1"/>
        <v>9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2" t="s">
        <v>815</v>
      </c>
      <c r="B1" s="222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75" zoomScaleNormal="75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60.85546875" customWidth="1"/>
    <col min="3" max="3" width="35.140625" customWidth="1"/>
    <col min="4" max="4" width="18.42578125" customWidth="1"/>
    <col min="5" max="5" width="18.85546875" customWidth="1"/>
    <col min="7" max="7" width="15.5703125" bestFit="1" customWidth="1"/>
    <col min="8" max="8" width="21.140625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41" t="s">
        <v>853</v>
      </c>
      <c r="E1" s="141" t="s">
        <v>852</v>
      </c>
      <c r="G1" s="43" t="s">
        <v>31</v>
      </c>
      <c r="H1" s="44">
        <f>C2+C114</f>
        <v>1114117.632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476000</v>
      </c>
      <c r="D2" s="26">
        <f>D3+D67</f>
        <v>476000</v>
      </c>
      <c r="E2" s="26">
        <f>E3+E67</f>
        <v>476000</v>
      </c>
      <c r="G2" s="39" t="s">
        <v>60</v>
      </c>
      <c r="H2" s="41">
        <f>C2</f>
        <v>476000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200000</v>
      </c>
      <c r="D3" s="23">
        <f>D4+D11+D38+D61</f>
        <v>200000</v>
      </c>
      <c r="E3" s="23">
        <f>E4+E11+E38+E61</f>
        <v>200000</v>
      </c>
      <c r="G3" s="39" t="s">
        <v>57</v>
      </c>
      <c r="H3" s="41">
        <f t="shared" ref="H3:H66" si="0">C3</f>
        <v>200000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48500</v>
      </c>
      <c r="D4" s="21">
        <f>SUM(D5:D10)</f>
        <v>48500</v>
      </c>
      <c r="E4" s="21">
        <f>SUM(E5:E10)</f>
        <v>48500</v>
      </c>
      <c r="F4" s="17"/>
      <c r="G4" s="39" t="s">
        <v>53</v>
      </c>
      <c r="H4" s="41">
        <f t="shared" si="0"/>
        <v>48500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75" t="s">
        <v>125</v>
      </c>
      <c r="B11" s="176"/>
      <c r="C11" s="21">
        <f>SUM(C12:C37)</f>
        <v>109500</v>
      </c>
      <c r="D11" s="21">
        <f>SUM(D12:D37)</f>
        <v>109500</v>
      </c>
      <c r="E11" s="21">
        <f>SUM(E12:E37)</f>
        <v>109500</v>
      </c>
      <c r="F11" s="17"/>
      <c r="G11" s="39" t="s">
        <v>54</v>
      </c>
      <c r="H11" s="41">
        <f t="shared" si="0"/>
        <v>109500</v>
      </c>
      <c r="I11" s="42"/>
      <c r="J11" s="40" t="b">
        <f>AND(H11=I11)</f>
        <v>0</v>
      </c>
      <c r="K11" s="17"/>
      <c r="L11" s="17"/>
      <c r="M11" s="17"/>
      <c r="N11" s="17"/>
    </row>
    <row r="12" spans="1:14" ht="15" hidden="1" customHeight="1" outlineLevel="1">
      <c r="A12" s="3">
        <v>2101</v>
      </c>
      <c r="B12" s="1" t="s">
        <v>4</v>
      </c>
      <c r="C12" s="2">
        <v>101000</v>
      </c>
      <c r="D12" s="2">
        <f>C12</f>
        <v>101000</v>
      </c>
      <c r="E12" s="2">
        <f>D12</f>
        <v>101000</v>
      </c>
      <c r="H12" s="41">
        <f t="shared" si="0"/>
        <v>101000</v>
      </c>
    </row>
    <row r="13" spans="1:14" ht="15" hidden="1" customHeight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t="15" hidden="1" customHeight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t="15" hidden="1" customHeight="1" outlineLevel="1">
      <c r="A15" s="3">
        <v>2201</v>
      </c>
      <c r="B15" s="1" t="s">
        <v>127</v>
      </c>
      <c r="C15" s="2">
        <v>1000</v>
      </c>
      <c r="D15" s="2">
        <f t="shared" si="2"/>
        <v>1000</v>
      </c>
      <c r="E15" s="2">
        <f t="shared" si="2"/>
        <v>1000</v>
      </c>
      <c r="H15" s="41">
        <f t="shared" si="0"/>
        <v>1000</v>
      </c>
    </row>
    <row r="16" spans="1:14" ht="15" hidden="1" customHeight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t="15" hidden="1" customHeight="1" outlineLevel="1">
      <c r="A17" s="3">
        <v>2202</v>
      </c>
      <c r="B17" s="1" t="s">
        <v>129</v>
      </c>
      <c r="C17" s="2">
        <v>500</v>
      </c>
      <c r="D17" s="2">
        <f t="shared" si="2"/>
        <v>500</v>
      </c>
      <c r="E17" s="2">
        <f t="shared" si="2"/>
        <v>500</v>
      </c>
      <c r="H17" s="41">
        <f t="shared" si="0"/>
        <v>500</v>
      </c>
    </row>
    <row r="18" spans="1:8" ht="15" hidden="1" customHeight="1" outlineLevel="1">
      <c r="A18" s="3">
        <v>2203</v>
      </c>
      <c r="B18" s="1" t="s">
        <v>130</v>
      </c>
      <c r="C18" s="2">
        <v>4000</v>
      </c>
      <c r="D18" s="2">
        <f t="shared" si="2"/>
        <v>4000</v>
      </c>
      <c r="E18" s="2">
        <f t="shared" si="2"/>
        <v>4000</v>
      </c>
      <c r="H18" s="41">
        <f t="shared" si="0"/>
        <v>4000</v>
      </c>
    </row>
    <row r="19" spans="1:8" ht="15" hidden="1" customHeight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t="15" hidden="1" customHeight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t="15" hidden="1" customHeight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t="15" hidden="1" customHeight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t="15" hidden="1" customHeight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t="15" hidden="1" customHeight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t="15" hidden="1" customHeight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t="15" hidden="1" customHeight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t="15" hidden="1" customHeight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t="15" hidden="1" customHeight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t="15" hidden="1" customHeight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t="15" hidden="1" customHeight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t="15" hidden="1" customHeight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t="15" hidden="1" customHeight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t="15" hidden="1" customHeight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t="15" hidden="1" customHeight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t="15" hidden="1" customHeight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t="15" hidden="1" customHeight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5" t="s">
        <v>145</v>
      </c>
      <c r="B38" s="176"/>
      <c r="C38" s="21">
        <f>SUM(C39:C60)</f>
        <v>42000</v>
      </c>
      <c r="D38" s="21">
        <f>SUM(D39:D60)</f>
        <v>42000</v>
      </c>
      <c r="E38" s="21">
        <f>SUM(E39:E60)</f>
        <v>42000</v>
      </c>
      <c r="G38" s="39" t="s">
        <v>55</v>
      </c>
      <c r="H38" s="41">
        <f t="shared" si="0"/>
        <v>42000</v>
      </c>
      <c r="I38" s="42"/>
      <c r="J38" s="40" t="b">
        <f>AND(H38=I38)</f>
        <v>0</v>
      </c>
    </row>
    <row r="39" spans="1:10" ht="15" hidden="1" customHeight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t="15" hidden="1" customHeight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t="15" hidden="1" customHeight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t="15" hidden="1" customHeight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t="15" hidden="1" customHeight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t="15" hidden="1" customHeight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t="15" hidden="1" customHeight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t="15" hidden="1" customHeight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t="15" hidden="1" customHeight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t="15" hidden="1" customHeight="1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ht="15" hidden="1" customHeight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t="15" hidden="1" customHeight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t="15" hidden="1" customHeight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t="15" hidden="1" customHeight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t="15" hidden="1" customHeight="1" outlineLevel="1">
      <c r="A53" s="20">
        <v>3301</v>
      </c>
      <c r="B53" s="20" t="s">
        <v>18</v>
      </c>
      <c r="C53" s="2">
        <v>11000</v>
      </c>
      <c r="D53" s="2">
        <f t="shared" si="4"/>
        <v>11000</v>
      </c>
      <c r="E53" s="2">
        <f t="shared" si="4"/>
        <v>11000</v>
      </c>
      <c r="H53" s="41">
        <f t="shared" si="0"/>
        <v>11000</v>
      </c>
    </row>
    <row r="54" spans="1:10" ht="15" hidden="1" customHeight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t="15" hidden="1" customHeight="1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ht="15" hidden="1" customHeight="1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t="15" hidden="1" customHeight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t="15" hidden="1" customHeight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t="15" hidden="1" customHeight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t="15" hidden="1" customHeight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5" t="s">
        <v>158</v>
      </c>
      <c r="B61" s="17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t="15" hidden="1" customHeight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t="15" hidden="1" customHeight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t="15" hidden="1" customHeight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t="15" hidden="1" customHeight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t="15" hidden="1" customHeight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9" t="s">
        <v>579</v>
      </c>
      <c r="B67" s="179"/>
      <c r="C67" s="25">
        <f>C97+C68</f>
        <v>276000</v>
      </c>
      <c r="D67" s="25">
        <f>D97+D68</f>
        <v>276000</v>
      </c>
      <c r="E67" s="25">
        <f>E97+E68</f>
        <v>276000</v>
      </c>
      <c r="G67" s="39" t="s">
        <v>59</v>
      </c>
      <c r="H67" s="41">
        <f t="shared" ref="H67:H130" si="7">C67</f>
        <v>276000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24600</v>
      </c>
      <c r="D68" s="21">
        <f>SUM(D69:D96)</f>
        <v>24600</v>
      </c>
      <c r="E68" s="21">
        <f>SUM(E69:E96)</f>
        <v>24600</v>
      </c>
      <c r="G68" s="39" t="s">
        <v>56</v>
      </c>
      <c r="H68" s="41">
        <f t="shared" si="7"/>
        <v>24600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hidden="1" customHeight="1" outlineLevel="1">
      <c r="A80" s="3">
        <v>5202</v>
      </c>
      <c r="B80" s="2" t="s">
        <v>172</v>
      </c>
      <c r="C80" s="2">
        <v>2500</v>
      </c>
      <c r="D80" s="2">
        <f t="shared" si="8"/>
        <v>2500</v>
      </c>
      <c r="E80" s="2">
        <f t="shared" si="8"/>
        <v>2500</v>
      </c>
      <c r="H80" s="41">
        <f t="shared" si="7"/>
        <v>2500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500</v>
      </c>
      <c r="D82" s="2">
        <f t="shared" si="8"/>
        <v>500</v>
      </c>
      <c r="E82" s="2">
        <f t="shared" si="8"/>
        <v>500</v>
      </c>
      <c r="H82" s="41">
        <f t="shared" si="7"/>
        <v>500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2000</v>
      </c>
      <c r="D90" s="2">
        <f t="shared" si="9"/>
        <v>2000</v>
      </c>
      <c r="E90" s="2">
        <f t="shared" si="9"/>
        <v>2000</v>
      </c>
      <c r="H90" s="41">
        <f t="shared" si="7"/>
        <v>2000</v>
      </c>
    </row>
    <row r="91" spans="1:8" ht="15" hidden="1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251400</v>
      </c>
      <c r="D97" s="21">
        <f>SUM(D98:D113)</f>
        <v>251400</v>
      </c>
      <c r="E97" s="21">
        <f>SUM(E98:E113)</f>
        <v>251400</v>
      </c>
      <c r="G97" s="39" t="s">
        <v>58</v>
      </c>
      <c r="H97" s="41">
        <f t="shared" si="7"/>
        <v>251400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1">
        <f t="shared" si="7"/>
        <v>190000</v>
      </c>
    </row>
    <row r="99" spans="1:10" ht="15" hidden="1" customHeight="1" outlineLevel="1">
      <c r="A99" s="3">
        <v>6002</v>
      </c>
      <c r="B99" s="1" t="s">
        <v>185</v>
      </c>
      <c r="C99" s="2">
        <v>60000</v>
      </c>
      <c r="D99" s="2">
        <f t="shared" ref="D99:E113" si="10">C99</f>
        <v>60000</v>
      </c>
      <c r="E99" s="2">
        <f t="shared" si="10"/>
        <v>60000</v>
      </c>
      <c r="H99" s="41">
        <f t="shared" si="7"/>
        <v>60000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t="15" hidden="1" customHeight="1" outlineLevel="1">
      <c r="A103" s="3">
        <v>6006</v>
      </c>
      <c r="B103" s="1" t="s">
        <v>26</v>
      </c>
      <c r="C103" s="2">
        <v>300</v>
      </c>
      <c r="D103" s="2">
        <f t="shared" si="10"/>
        <v>300</v>
      </c>
      <c r="E103" s="2">
        <f t="shared" si="10"/>
        <v>300</v>
      </c>
      <c r="H103" s="41">
        <f t="shared" si="7"/>
        <v>300</v>
      </c>
    </row>
    <row r="104" spans="1:10" ht="15" hidden="1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ht="15" hidden="1" customHeight="1" outlineLevel="1">
      <c r="A105" s="3">
        <v>6008</v>
      </c>
      <c r="B105" s="1" t="s">
        <v>110</v>
      </c>
      <c r="C105" s="2">
        <v>300</v>
      </c>
      <c r="D105" s="2">
        <f t="shared" si="10"/>
        <v>300</v>
      </c>
      <c r="E105" s="2">
        <f t="shared" si="10"/>
        <v>300</v>
      </c>
      <c r="H105" s="41">
        <f t="shared" si="7"/>
        <v>300</v>
      </c>
    </row>
    <row r="106" spans="1:10" ht="15" hidden="1" customHeight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t="15" hidden="1" customHeight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t="15" hidden="1" customHeight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t="15" hidden="1" customHeight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t="15" hidden="1" customHeight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t="15" hidden="1" customHeight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t="15" hidden="1" customHeight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t="15" hidden="1" customHeight="1" outlineLevel="1">
      <c r="A113" s="8">
        <v>6099</v>
      </c>
      <c r="B113" s="1" t="s">
        <v>29</v>
      </c>
      <c r="C113" s="2">
        <v>0</v>
      </c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0" t="s">
        <v>62</v>
      </c>
      <c r="B114" s="181"/>
      <c r="C114" s="26">
        <f>C115+C152+C177</f>
        <v>638117.63199999998</v>
      </c>
      <c r="D114" s="26">
        <f>D115+D152+D177</f>
        <v>638117.63199999998</v>
      </c>
      <c r="E114" s="26">
        <f>E115+E152+E177</f>
        <v>698636.63199999998</v>
      </c>
      <c r="G114" s="39" t="s">
        <v>62</v>
      </c>
      <c r="H114" s="41">
        <f t="shared" si="7"/>
        <v>638117.63199999998</v>
      </c>
      <c r="I114" s="144">
        <f>E115+E152+E177</f>
        <v>698636.63199999998</v>
      </c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535712.63199999998</v>
      </c>
      <c r="D115" s="23">
        <f>D116+D135</f>
        <v>535712.63199999998</v>
      </c>
      <c r="E115" s="23">
        <f>E116+E135</f>
        <v>596231.63199999998</v>
      </c>
      <c r="G115" s="39" t="s">
        <v>61</v>
      </c>
      <c r="H115" s="41">
        <f t="shared" si="7"/>
        <v>535712.63199999998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299380</v>
      </c>
      <c r="D116" s="21">
        <f>D117+D120+D123+D126+D129+D132</f>
        <v>299380</v>
      </c>
      <c r="E116" s="145">
        <f>E117+E119+E123+E126</f>
        <v>359899</v>
      </c>
      <c r="G116" s="39" t="s">
        <v>583</v>
      </c>
      <c r="H116" s="41">
        <f t="shared" si="7"/>
        <v>299380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286380</v>
      </c>
      <c r="D117" s="2">
        <f>D118+D119</f>
        <v>286380</v>
      </c>
      <c r="E117" s="2">
        <v>286380</v>
      </c>
      <c r="H117" s="41">
        <f t="shared" si="7"/>
        <v>286380</v>
      </c>
    </row>
    <row r="118" spans="1:10" ht="15" hidden="1" customHeight="1" outlineLevel="2">
      <c r="A118" s="130"/>
      <c r="B118" s="129" t="s">
        <v>855</v>
      </c>
      <c r="C118" s="128">
        <v>286380</v>
      </c>
      <c r="D118" s="128">
        <f>C118</f>
        <v>286380</v>
      </c>
      <c r="E118" s="128">
        <f>D118</f>
        <v>286380</v>
      </c>
      <c r="H118" s="41">
        <f t="shared" si="7"/>
        <v>286380</v>
      </c>
    </row>
    <row r="119" spans="1:10" ht="15" hidden="1" customHeight="1" outlineLevel="2">
      <c r="A119" s="130"/>
      <c r="B119" s="129" t="s">
        <v>860</v>
      </c>
      <c r="C119" s="128">
        <v>0</v>
      </c>
      <c r="D119" s="128">
        <f>C119</f>
        <v>0</v>
      </c>
      <c r="E119" s="143">
        <v>60519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v>13000</v>
      </c>
      <c r="D126" s="2">
        <v>13000</v>
      </c>
      <c r="E126" s="2">
        <v>13000</v>
      </c>
      <c r="H126" s="41">
        <f t="shared" si="7"/>
        <v>13000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5" t="s">
        <v>202</v>
      </c>
      <c r="B135" s="176"/>
      <c r="C135" s="21">
        <f>C136+C140+C143+C146+C149</f>
        <v>236332.63200000001</v>
      </c>
      <c r="D135" s="21">
        <f>D136+D140+D143+D146+D149</f>
        <v>236332.63200000001</v>
      </c>
      <c r="E135" s="21">
        <f>E136+E140+E143+E146+E149</f>
        <v>236332.63200000001</v>
      </c>
      <c r="G135" s="39" t="s">
        <v>584</v>
      </c>
      <c r="H135" s="41">
        <f t="shared" si="11"/>
        <v>236332.63200000001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236332.63200000001</v>
      </c>
      <c r="D136" s="2">
        <f>D137+D138+D139</f>
        <v>236332.63200000001</v>
      </c>
      <c r="E136" s="2">
        <f>E137+E138+E139</f>
        <v>236332.63200000001</v>
      </c>
      <c r="H136" s="41">
        <f t="shared" si="11"/>
        <v>236332.63200000001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236332.63200000001</v>
      </c>
      <c r="D138" s="128">
        <f t="shared" ref="D138:E139" si="12">C138</f>
        <v>236332.63200000001</v>
      </c>
      <c r="E138" s="128">
        <f t="shared" si="12"/>
        <v>236332.63200000001</v>
      </c>
      <c r="H138" s="41">
        <f t="shared" si="11"/>
        <v>236332.63200000001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7" t="s">
        <v>581</v>
      </c>
      <c r="B152" s="178"/>
      <c r="C152" s="23">
        <f>C153+C163+C170</f>
        <v>102405</v>
      </c>
      <c r="D152" s="23">
        <f>D153+D163+D170</f>
        <v>102405</v>
      </c>
      <c r="E152" s="23">
        <f>E153+E163+E170</f>
        <v>102405</v>
      </c>
      <c r="G152" s="39" t="s">
        <v>66</v>
      </c>
      <c r="H152" s="41">
        <f t="shared" si="11"/>
        <v>102405</v>
      </c>
      <c r="I152" s="42"/>
      <c r="J152" s="40" t="b">
        <f>AND(H152=I152)</f>
        <v>0</v>
      </c>
    </row>
    <row r="153" spans="1:10">
      <c r="A153" s="175" t="s">
        <v>208</v>
      </c>
      <c r="B153" s="176"/>
      <c r="C153" s="21">
        <f>C154+C157+C160</f>
        <v>102405</v>
      </c>
      <c r="D153" s="21">
        <f>D154+D157+D160</f>
        <v>102405</v>
      </c>
      <c r="E153" s="21">
        <f>E154+E157+E160</f>
        <v>102405</v>
      </c>
      <c r="G153" s="39" t="s">
        <v>585</v>
      </c>
      <c r="H153" s="41">
        <f t="shared" si="11"/>
        <v>102405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v>102405</v>
      </c>
      <c r="D154" s="2">
        <v>102405</v>
      </c>
      <c r="E154" s="2">
        <v>102405</v>
      </c>
      <c r="H154" s="41">
        <f t="shared" si="11"/>
        <v>102405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t="15" hidden="1" customHeight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t="15" hidden="1" customHeight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t="15" hidden="1" customHeight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t="15" hidden="1" customHeight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t="15" hidden="1" customHeight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t="15" hidden="1" customHeight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t="15" hidden="1" customHeight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t="15" hidden="1" customHeight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t="15" hidden="1" customHeight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t="15" hidden="1" customHeight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t="15" hidden="1" customHeight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t="15" hidden="1" customHeight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t="15" hidden="1" customHeight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t="15" hidden="1" customHeight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t="15" hidden="1" customHeight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t="15" hidden="1" customHeight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t="15" hidden="1" customHeight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t="15" hidden="1" customHeight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t="15" hidden="1" customHeight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t="15" hidden="1" customHeight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t="15" hidden="1" customHeight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t="15" hidden="1" customHeight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t="15" hidden="1" customHeight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t="15" hidden="1" customHeight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t="15" hidden="1" customHeight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t="15" hidden="1" customHeight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t="15" hidden="1" customHeight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t="15" hidden="1" customHeight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t="15" hidden="1" customHeight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t="15" hidden="1" customHeight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t="15" hidden="1" customHeight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t="15" hidden="1" customHeight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t="15" hidden="1" customHeight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t="15" hidden="1" customHeight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t="15" hidden="1" customHeight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t="15" hidden="1" customHeight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t="15" hidden="1" customHeight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t="15" hidden="1" customHeight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t="15" hidden="1" customHeight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t="15" hidden="1" customHeigh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t="15" hidden="1" customHeigh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t="15" hidden="1" customHeight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t="15" hidden="1" customHeight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t="15" hidden="1" customHeight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t="15" hidden="1" customHeight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t="15" hidden="1" customHeight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t="15" hidden="1" customHeight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t="15" hidden="1" customHeight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t="15" hidden="1" customHeight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t="15" hidden="1" customHeight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t="15" hidden="1" customHeight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t="15" hidden="1" customHeight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t="15" hidden="1" customHeight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t="15" hidden="1" customHeight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t="15" hidden="1" customHeight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t="15" hidden="1" customHeight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t="15" hidden="1" customHeight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t="15" hidden="1" customHeight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t="15" hidden="1" customHeight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t="15" hidden="1" customHeight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t="15" hidden="1" customHeight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t="15" hidden="1" customHeight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t="15" hidden="1" customHeight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t="15" hidden="1" customHeight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t="15" hidden="1" customHeight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t="15" hidden="1" customHeight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t="15" hidden="1" customHeight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t="15" hidden="1" customHeight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t="15" hidden="1" customHeight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t="15" hidden="1" customHeight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t="15" hidden="1" customHeight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t="15" hidden="1" customHeight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t="15" hidden="1" customHeight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t="15" hidden="1" customHeight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4" t="s">
        <v>67</v>
      </c>
      <c r="B256" s="174"/>
      <c r="C256" s="174"/>
      <c r="D256" s="141" t="s">
        <v>853</v>
      </c>
      <c r="E256" s="141" t="s">
        <v>852</v>
      </c>
      <c r="G256" s="47" t="s">
        <v>589</v>
      </c>
      <c r="H256" s="48">
        <f>C257+C559</f>
        <v>1114117.6319999998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472000</v>
      </c>
      <c r="D257" s="37">
        <v>472000</v>
      </c>
      <c r="E257" s="37">
        <v>472000</v>
      </c>
      <c r="G257" s="39" t="s">
        <v>60</v>
      </c>
      <c r="H257" s="41">
        <f>C257</f>
        <v>472000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433500</v>
      </c>
      <c r="D258" s="36">
        <f>D259+D339+D483+D547</f>
        <v>292100</v>
      </c>
      <c r="E258" s="36">
        <f>E259+E339+E483+E547</f>
        <v>292100</v>
      </c>
      <c r="G258" s="39" t="s">
        <v>57</v>
      </c>
      <c r="H258" s="41">
        <f t="shared" ref="H258:H321" si="21">C258</f>
        <v>433500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244480</v>
      </c>
      <c r="D259" s="33">
        <f>D260+D263+D314</f>
        <v>103080</v>
      </c>
      <c r="E259" s="33">
        <f>E260+E263+E314</f>
        <v>103080</v>
      </c>
      <c r="G259" s="39" t="s">
        <v>590</v>
      </c>
      <c r="H259" s="41">
        <f t="shared" si="21"/>
        <v>244480</v>
      </c>
      <c r="I259" s="42"/>
      <c r="J259" s="40" t="b">
        <f>AND(H259=I259)</f>
        <v>0</v>
      </c>
    </row>
    <row r="260" spans="1:10" ht="15" hidden="1" customHeight="1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t="15" hidden="1" customHeight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t="15" hidden="1" customHeight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t="15" hidden="1" customHeight="1" outlineLevel="1">
      <c r="A263" s="164" t="s">
        <v>269</v>
      </c>
      <c r="B263" s="165"/>
      <c r="C263" s="32">
        <f>C264+C265+C289+C296+C298+C302+C305+C308+C313</f>
        <v>244480</v>
      </c>
      <c r="D263" s="32">
        <f>D264+D265+D289+D296+D298+D302+D305+D308+D313</f>
        <v>103080</v>
      </c>
      <c r="E263" s="32">
        <f>E264+E265+E289+E296+E298+E302+E305+E308+E313</f>
        <v>103080</v>
      </c>
      <c r="H263" s="41">
        <f t="shared" si="21"/>
        <v>244480</v>
      </c>
    </row>
    <row r="264" spans="1:10" ht="15" hidden="1" customHeight="1" outlineLevel="2">
      <c r="A264" s="6">
        <v>1101</v>
      </c>
      <c r="B264" s="4" t="s">
        <v>34</v>
      </c>
      <c r="C264" s="5">
        <v>100080</v>
      </c>
      <c r="D264" s="5">
        <f>C264</f>
        <v>100080</v>
      </c>
      <c r="E264" s="5">
        <f>D264</f>
        <v>100080</v>
      </c>
      <c r="H264" s="41">
        <f t="shared" si="21"/>
        <v>100080</v>
      </c>
    </row>
    <row r="265" spans="1:10" ht="15" hidden="1" customHeight="1" outlineLevel="2">
      <c r="A265" s="6">
        <v>1101</v>
      </c>
      <c r="B265" s="4" t="s">
        <v>35</v>
      </c>
      <c r="C265" s="5">
        <v>93645</v>
      </c>
      <c r="D265" s="5">
        <f>SUM(D266:D288)</f>
        <v>0</v>
      </c>
      <c r="E265" s="5">
        <f>SUM(E266:E288)</f>
        <v>0</v>
      </c>
      <c r="H265" s="41">
        <f t="shared" si="21"/>
        <v>93645</v>
      </c>
    </row>
    <row r="266" spans="1:10" ht="15" hidden="1" customHeight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t="15" hidden="1" customHeight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t="15" hidden="1" customHeight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t="15" hidden="1" customHeight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t="15" hidden="1" customHeight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t="15" hidden="1" customHeight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t="15" hidden="1" customHeight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t="15" hidden="1" customHeight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t="15" hidden="1" customHeight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t="15" hidden="1" customHeight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t="15" hidden="1" customHeight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t="15" hidden="1" customHeight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t="15" hidden="1" customHeight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t="15" hidden="1" customHeight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t="15" hidden="1" customHeight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t="15" hidden="1" customHeight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t="15" hidden="1" customHeight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t="15" hidden="1" customHeight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t="15" hidden="1" customHeight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t="15" hidden="1" customHeight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t="15" hidden="1" customHeight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t="15" hidden="1" customHeight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t="15" hidden="1" customHeight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t="15" hidden="1" customHeight="1" outlineLevel="2">
      <c r="A289" s="6">
        <v>1101</v>
      </c>
      <c r="B289" s="4" t="s">
        <v>36</v>
      </c>
      <c r="C289" s="5">
        <v>3300</v>
      </c>
      <c r="D289" s="5">
        <f>SUM(D290:D295)</f>
        <v>0</v>
      </c>
      <c r="E289" s="5">
        <f>SUM(E290:E295)</f>
        <v>0</v>
      </c>
      <c r="H289" s="41">
        <f t="shared" si="21"/>
        <v>3300</v>
      </c>
    </row>
    <row r="290" spans="1:8" ht="15" hidden="1" customHeight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t="15" hidden="1" customHeight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t="15" hidden="1" customHeight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t="15" hidden="1" customHeight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t="15" hidden="1" customHeight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t="15" hidden="1" customHeight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t="15" hidden="1" customHeight="1" outlineLevel="2">
      <c r="A296" s="6">
        <v>1101</v>
      </c>
      <c r="B296" s="4" t="s">
        <v>247</v>
      </c>
      <c r="C296" s="5">
        <v>8219</v>
      </c>
      <c r="D296" s="5">
        <f>SUM(D297)</f>
        <v>0</v>
      </c>
      <c r="E296" s="5">
        <f>SUM(E297)</f>
        <v>0</v>
      </c>
      <c r="H296" s="41">
        <f t="shared" si="21"/>
        <v>8219</v>
      </c>
    </row>
    <row r="297" spans="1:8" ht="15" hidden="1" customHeight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t="15" hidden="1" customHeight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t="15" hidden="1" customHeight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t="15" hidden="1" customHeight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t="15" hidden="1" customHeight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t="15" hidden="1" customHeight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t="15" hidden="1" customHeight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t="15" hidden="1" customHeight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t="15" hidden="1" customHeight="1" outlineLevel="2">
      <c r="A305" s="6">
        <v>1101</v>
      </c>
      <c r="B305" s="4" t="s">
        <v>38</v>
      </c>
      <c r="C305" s="5">
        <v>2200</v>
      </c>
      <c r="D305" s="5">
        <f>SUM(D306:D307)</f>
        <v>0</v>
      </c>
      <c r="E305" s="5">
        <f>SUM(E306:E307)</f>
        <v>0</v>
      </c>
      <c r="H305" s="41">
        <f t="shared" si="21"/>
        <v>2200</v>
      </c>
    </row>
    <row r="306" spans="1:8" ht="15" hidden="1" customHeight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t="15" hidden="1" customHeight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t="15" hidden="1" customHeight="1" outlineLevel="2">
      <c r="A308" s="6">
        <v>1101</v>
      </c>
      <c r="B308" s="4" t="s">
        <v>39</v>
      </c>
      <c r="C308" s="5">
        <v>34036</v>
      </c>
      <c r="D308" s="5">
        <f>SUM(D309:D312)</f>
        <v>0</v>
      </c>
      <c r="E308" s="5">
        <f>SUM(E309:E312)</f>
        <v>0</v>
      </c>
      <c r="H308" s="41">
        <f t="shared" si="21"/>
        <v>34036</v>
      </c>
    </row>
    <row r="309" spans="1:8" ht="15" hidden="1" customHeight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t="15" hidden="1" customHeight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t="15" hidden="1" customHeight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t="15" hidden="1" customHeight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t="15" hidden="1" customHeight="1" outlineLevel="2">
      <c r="A313" s="6">
        <v>1101</v>
      </c>
      <c r="B313" s="4" t="s">
        <v>112</v>
      </c>
      <c r="C313" s="5">
        <v>3000</v>
      </c>
      <c r="D313" s="5">
        <f>C313</f>
        <v>3000</v>
      </c>
      <c r="E313" s="5">
        <f>D313</f>
        <v>3000</v>
      </c>
      <c r="H313" s="41">
        <f t="shared" si="21"/>
        <v>3000</v>
      </c>
    </row>
    <row r="314" spans="1:8" ht="15" hidden="1" customHeight="1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t="15" hidden="1" customHeight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t="15" hidden="1" customHeight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t="15" hidden="1" customHeight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t="15" hidden="1" customHeight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t="15" hidden="1" customHeight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t="15" hidden="1" customHeight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t="15" hidden="1" customHeight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t="15" hidden="1" customHeight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t="15" hidden="1" customHeight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t="15" hidden="1" customHeight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t="15" hidden="1" customHeight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t="15" hidden="1" customHeight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t="15" hidden="1" customHeight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t="15" hidden="1" customHeight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t="15" hidden="1" customHeight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t="15" hidden="1" customHeight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t="15" hidden="1" customHeight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t="15" hidden="1" customHeight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t="15" hidden="1" customHeight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t="15" hidden="1" customHeight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t="15" hidden="1" customHeight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t="15" hidden="1" customHeight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t="15" hidden="1" customHeight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t="15" hidden="1" customHeight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0" t="s">
        <v>270</v>
      </c>
      <c r="B339" s="161"/>
      <c r="C339" s="33">
        <f>C340+C444+C482</f>
        <v>178500</v>
      </c>
      <c r="D339" s="33">
        <f>D340+D444+D482</f>
        <v>178500</v>
      </c>
      <c r="E339" s="33">
        <f>E340+E444+E482</f>
        <v>178500</v>
      </c>
      <c r="G339" s="39" t="s">
        <v>591</v>
      </c>
      <c r="H339" s="41">
        <f t="shared" si="28"/>
        <v>178500</v>
      </c>
      <c r="I339" s="42"/>
      <c r="J339" s="40" t="b">
        <f>AND(H339=I339)</f>
        <v>0</v>
      </c>
    </row>
    <row r="340" spans="1:10" ht="15" hidden="1" customHeight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160000</v>
      </c>
      <c r="D340" s="32">
        <f>D341+D342+D343+D344+D347+D348+D353+D356+D357+D362+D367+BH290668+D371+D372+D373+D376+D377+D378+D382+D388+D391+D392+D395+D398+D399+D404+D407+D408+D409+D412+D415+D416+D419+D420+D421+D422+D429+D443</f>
        <v>160000</v>
      </c>
      <c r="E340" s="32">
        <f>E341+E342+E343+E344+E347+E348+E353+E356+E357+E362+E367+BI290668+E371+E372+E373+E376+E377+E378+E382+E388+E391+E392+E395+E398+E399+E404+E407+E408+E409+E412+E415+E416+E419+E420+E421+E422+E429+E443</f>
        <v>160000</v>
      </c>
      <c r="H340" s="41">
        <f t="shared" si="28"/>
        <v>160000</v>
      </c>
    </row>
    <row r="341" spans="1:10" ht="15" hidden="1" customHeight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t="15" hidden="1" customHeight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t="15" hidden="1" customHeight="1" outlineLevel="2">
      <c r="A343" s="6">
        <v>2201</v>
      </c>
      <c r="B343" s="4" t="s">
        <v>41</v>
      </c>
      <c r="C343" s="5">
        <v>42000</v>
      </c>
      <c r="D343" s="5">
        <f t="shared" si="31"/>
        <v>42000</v>
      </c>
      <c r="E343" s="5">
        <f t="shared" si="31"/>
        <v>42000</v>
      </c>
      <c r="H343" s="41">
        <f t="shared" si="28"/>
        <v>42000</v>
      </c>
    </row>
    <row r="344" spans="1:10" ht="15" hidden="1" customHeight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ht="15" hidden="1" customHeight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t="15" hidden="1" customHeight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t="15" hidden="1" customHeight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t="15" hidden="1" customHeight="1" outlineLevel="2">
      <c r="A348" s="6">
        <v>2201</v>
      </c>
      <c r="B348" s="4" t="s">
        <v>277</v>
      </c>
      <c r="C348" s="5">
        <f>SUM(C349:C352)</f>
        <v>16000</v>
      </c>
      <c r="D348" s="5">
        <f>SUM(D349:D352)</f>
        <v>16000</v>
      </c>
      <c r="E348" s="5">
        <f>SUM(E349:E352)</f>
        <v>16000</v>
      </c>
      <c r="H348" s="41">
        <f t="shared" si="28"/>
        <v>16000</v>
      </c>
    </row>
    <row r="349" spans="1:10" ht="15" hidden="1" customHeight="1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  <c r="H349" s="41">
        <f t="shared" si="28"/>
        <v>16000</v>
      </c>
    </row>
    <row r="350" spans="1:10" ht="15" hidden="1" customHeight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t="15" hidden="1" customHeight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t="15" hidden="1" customHeight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t="15" hidden="1" customHeight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t="15" hidden="1" customHeight="1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ht="15" hidden="1" customHeight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t="15" hidden="1" customHeight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t="15" hidden="1" customHeight="1" outlineLevel="2">
      <c r="A357" s="6">
        <v>2201</v>
      </c>
      <c r="B357" s="4" t="s">
        <v>285</v>
      </c>
      <c r="C357" s="5">
        <f>SUM(C358:C361)</f>
        <v>3600</v>
      </c>
      <c r="D357" s="5">
        <f>SUM(D358:D361)</f>
        <v>3600</v>
      </c>
      <c r="E357" s="5">
        <f>SUM(E358:E361)</f>
        <v>3600</v>
      </c>
      <c r="H357" s="41">
        <f t="shared" si="28"/>
        <v>3600</v>
      </c>
    </row>
    <row r="358" spans="1:8" ht="15" hidden="1" customHeight="1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ht="15" hidden="1" customHeight="1" outlineLevel="3">
      <c r="A359" s="29"/>
      <c r="B359" s="28" t="s">
        <v>287</v>
      </c>
      <c r="C359" s="30">
        <v>100</v>
      </c>
      <c r="D359" s="30">
        <f t="shared" ref="D359:E361" si="35">C359</f>
        <v>100</v>
      </c>
      <c r="E359" s="30">
        <f t="shared" si="35"/>
        <v>100</v>
      </c>
      <c r="H359" s="41">
        <f t="shared" si="28"/>
        <v>100</v>
      </c>
    </row>
    <row r="360" spans="1:8" ht="15" hidden="1" customHeight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t="15" hidden="1" customHeight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t="15" hidden="1" customHeight="1" outlineLevel="2">
      <c r="A362" s="6">
        <v>2201</v>
      </c>
      <c r="B362" s="4" t="s">
        <v>290</v>
      </c>
      <c r="C362" s="5">
        <f>SUM(C363:C366)</f>
        <v>14500</v>
      </c>
      <c r="D362" s="5">
        <f>SUM(D363:D366)</f>
        <v>14500</v>
      </c>
      <c r="E362" s="5">
        <f>SUM(E363:E366)</f>
        <v>14500</v>
      </c>
      <c r="H362" s="41">
        <f t="shared" si="28"/>
        <v>14500</v>
      </c>
    </row>
    <row r="363" spans="1:8" ht="15" hidden="1" customHeight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t="15" hidden="1" customHeight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t="15" hidden="1" customHeight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t="15" hidden="1" customHeight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t="15" hidden="1" customHeight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t="15" hidden="1" customHeight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t="15" hidden="1" customHeight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t="15" hidden="1" customHeight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t="15" hidden="1" customHeight="1" outlineLevel="2">
      <c r="A371" s="6">
        <v>2201</v>
      </c>
      <c r="B371" s="4" t="s">
        <v>44</v>
      </c>
      <c r="C371" s="5">
        <v>3500</v>
      </c>
      <c r="D371" s="5">
        <f t="shared" si="37"/>
        <v>3500</v>
      </c>
      <c r="E371" s="5">
        <f t="shared" si="37"/>
        <v>3500</v>
      </c>
      <c r="H371" s="41">
        <f t="shared" si="28"/>
        <v>3500</v>
      </c>
    </row>
    <row r="372" spans="1:8" ht="15" hidden="1" customHeight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t="15" hidden="1" customHeight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t="15" hidden="1" customHeight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t="15" hidden="1" customHeight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t="15" hidden="1" customHeight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t="15" hidden="1" customHeight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t="15" hidden="1" customHeight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ht="15" hidden="1" customHeight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t="15" hidden="1" customHeight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t="15" hidden="1" customHeight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t="15" hidden="1" customHeight="1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ht="15" hidden="1" customHeight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t="15" hidden="1" customHeight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t="15" hidden="1" customHeight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t="15" hidden="1" customHeight="1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ht="15" hidden="1" customHeight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t="15" hidden="1" customHeight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t="15" hidden="1" customHeight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t="15" hidden="1" customHeight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t="15" hidden="1" customHeight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t="15" hidden="1" customHeight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t="15" hidden="1" customHeight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t="15" hidden="1" customHeight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t="15" hidden="1" customHeight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t="15" hidden="1" customHeight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t="15" hidden="1" customHeight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t="15" hidden="1" customHeight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t="15" hidden="1" customHeight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t="15" hidden="1" customHeight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t="15" hidden="1" customHeight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t="15" hidden="1" customHeight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t="15" hidden="1" customHeight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t="15" hidden="1" customHeight="1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ht="15" hidden="1" customHeight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t="15" hidden="1" customHeight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t="15" hidden="1" customHeight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t="15" hidden="1" customHeight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t="15" hidden="1" customHeight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ht="15" hidden="1" customHeight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ht="15" hidden="1" customHeight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t="15" hidden="1" customHeight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t="15" hidden="1" customHeight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t="15" hidden="1" customHeight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t="15" hidden="1" customHeight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t="15" hidden="1" customHeight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t="15" hidden="1" customHeight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t="15" hidden="1" customHeight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t="15" hidden="1" customHeight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t="15" hidden="1" customHeight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t="15" hidden="1" customHeight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t="15" hidden="1" customHeight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t="15" hidden="1" customHeight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t="15" hidden="1" customHeight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t="15" hidden="1" customHeight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t="15" hidden="1" customHeight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t="15" hidden="1" customHeight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t="15" hidden="1" customHeight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t="15" hidden="1" customHeight="1" outlineLevel="2">
      <c r="A429" s="6">
        <v>2201</v>
      </c>
      <c r="B429" s="4" t="s">
        <v>342</v>
      </c>
      <c r="C429" s="5">
        <f>SUM(C430:C442)</f>
        <v>55500</v>
      </c>
      <c r="D429" s="5">
        <f>SUM(D430:D442)</f>
        <v>55500</v>
      </c>
      <c r="E429" s="5">
        <f>SUM(E430:E442)</f>
        <v>55500</v>
      </c>
      <c r="H429" s="41">
        <f t="shared" si="41"/>
        <v>55500</v>
      </c>
    </row>
    <row r="430" spans="1:8" ht="15" hidden="1" customHeight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t="15" hidden="1" customHeight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t="15" hidden="1" customHeight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t="15" hidden="1" customHeight="1" outlineLevel="3">
      <c r="A433" s="29"/>
      <c r="B433" s="28" t="s">
        <v>346</v>
      </c>
      <c r="C433" s="30">
        <v>13000</v>
      </c>
      <c r="D433" s="30">
        <f t="shared" si="49"/>
        <v>13000</v>
      </c>
      <c r="E433" s="30">
        <f t="shared" si="49"/>
        <v>13000</v>
      </c>
      <c r="H433" s="41">
        <f t="shared" si="41"/>
        <v>13000</v>
      </c>
    </row>
    <row r="434" spans="1:8" ht="15" hidden="1" customHeight="1" outlineLevel="3">
      <c r="A434" s="29"/>
      <c r="B434" s="28" t="s">
        <v>347</v>
      </c>
      <c r="C434" s="30">
        <v>1500</v>
      </c>
      <c r="D434" s="30">
        <f t="shared" si="49"/>
        <v>1500</v>
      </c>
      <c r="E434" s="30">
        <f t="shared" si="49"/>
        <v>1500</v>
      </c>
      <c r="H434" s="41">
        <f t="shared" si="41"/>
        <v>1500</v>
      </c>
    </row>
    <row r="435" spans="1:8" ht="15" hidden="1" customHeight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t="15" hidden="1" customHeight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t="15" hidden="1" customHeight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t="15" hidden="1" customHeight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t="15" hidden="1" customHeight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t="15" hidden="1" customHeight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t="15" hidden="1" customHeight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t="15" hidden="1" customHeight="1" outlineLevel="3">
      <c r="A442" s="29"/>
      <c r="B442" s="28" t="s">
        <v>355</v>
      </c>
      <c r="C442" s="30">
        <v>36000</v>
      </c>
      <c r="D442" s="30">
        <f t="shared" si="49"/>
        <v>36000</v>
      </c>
      <c r="E442" s="30">
        <f t="shared" si="49"/>
        <v>36000</v>
      </c>
      <c r="H442" s="41">
        <f t="shared" si="41"/>
        <v>36000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t="15" hidden="1" customHeight="1" outlineLevel="1">
      <c r="A444" s="164" t="s">
        <v>357</v>
      </c>
      <c r="B444" s="165"/>
      <c r="C444" s="32">
        <f>C445+C454+C455+C459+C462+C463+C468+C474+C477+C480+C481+C450</f>
        <v>18500</v>
      </c>
      <c r="D444" s="32">
        <f>D445+D454+D455+D459+D462+D463+D468+D474+D477+D480+D481+D450</f>
        <v>18500</v>
      </c>
      <c r="E444" s="32">
        <f>E445+E454+E455+E459+E462+E463+E468+E474+E477+E480+E481+E450</f>
        <v>18500</v>
      </c>
      <c r="H444" s="41">
        <f t="shared" si="41"/>
        <v>18500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1000</v>
      </c>
      <c r="D449" s="30">
        <f t="shared" si="50"/>
        <v>1000</v>
      </c>
      <c r="E449" s="30">
        <f t="shared" si="50"/>
        <v>1000</v>
      </c>
      <c r="H449" s="41">
        <f t="shared" si="41"/>
        <v>1000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ht="15" hidden="1" customHeight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t="15" hidden="1" customHeight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ht="15" hidden="1" customHeight="1" outlineLevel="2">
      <c r="A462" s="6">
        <v>2202</v>
      </c>
      <c r="B462" s="4" t="s">
        <v>371</v>
      </c>
      <c r="C462" s="5">
        <v>1500</v>
      </c>
      <c r="D462" s="5">
        <f t="shared" si="54"/>
        <v>1500</v>
      </c>
      <c r="E462" s="5">
        <f t="shared" si="54"/>
        <v>1500</v>
      </c>
      <c r="H462" s="41">
        <f t="shared" si="51"/>
        <v>1500</v>
      </c>
    </row>
    <row r="463" spans="1:8" ht="15" hidden="1" customHeight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t="15" hidden="1" customHeight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t="15" hidden="1" customHeight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>
        <v>0</v>
      </c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t="15" hidden="1" customHeight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t="15" hidden="1" customHeight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t="15" hidden="1" customHeight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t="15" hidden="1" customHeight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0" t="s">
        <v>389</v>
      </c>
      <c r="B483" s="171"/>
      <c r="C483" s="35">
        <f>C484+C504+C509+C522+C528+C538</f>
        <v>9019</v>
      </c>
      <c r="D483" s="35">
        <f>D484+D504+D509+D522+D528+D538</f>
        <v>9019</v>
      </c>
      <c r="E483" s="35">
        <f>E484+E504+E509+E522+E528+E538</f>
        <v>9019</v>
      </c>
      <c r="G483" s="39" t="s">
        <v>592</v>
      </c>
      <c r="H483" s="41">
        <f t="shared" si="51"/>
        <v>9019</v>
      </c>
      <c r="I483" s="42"/>
      <c r="J483" s="40" t="b">
        <f>AND(H483=I483)</f>
        <v>0</v>
      </c>
    </row>
    <row r="484" spans="1:10" ht="15" hidden="1" customHeight="1" outlineLevel="1">
      <c r="A484" s="164" t="s">
        <v>390</v>
      </c>
      <c r="B484" s="165"/>
      <c r="C484" s="32">
        <f>C485+C486+C490+C491+C494+C497+C500+C501+C502+C503</f>
        <v>4000</v>
      </c>
      <c r="D484" s="32">
        <f>D485+D486+D490+D491+D494+D497+D500+D501+D502+D503</f>
        <v>4000</v>
      </c>
      <c r="E484" s="32">
        <f>E485+E486+E490+E491+E494+E497+E500+E501+E502+E503</f>
        <v>4000</v>
      </c>
      <c r="H484" s="41">
        <f t="shared" si="51"/>
        <v>4000</v>
      </c>
    </row>
    <row r="485" spans="1:10" ht="15" hidden="1" customHeight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t="15" hidden="1" customHeight="1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1"/>
        <v>1000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t="15" hidden="1" customHeight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t="15" hidden="1" customHeight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t="15" hidden="1" customHeight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t="15" hidden="1" customHeight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t="15" hidden="1" customHeight="1" outlineLevel="2">
      <c r="A500" s="6">
        <v>3302</v>
      </c>
      <c r="B500" s="4" t="s">
        <v>406</v>
      </c>
      <c r="C500" s="5">
        <v>500</v>
      </c>
      <c r="D500" s="5">
        <f t="shared" si="59"/>
        <v>500</v>
      </c>
      <c r="E500" s="5">
        <f t="shared" si="59"/>
        <v>500</v>
      </c>
      <c r="H500" s="41">
        <f t="shared" si="51"/>
        <v>500</v>
      </c>
    </row>
    <row r="501" spans="1:12" ht="15" hidden="1" customHeight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t="15" hidden="1" customHeight="1" outlineLevel="2">
      <c r="A502" s="6">
        <v>3302</v>
      </c>
      <c r="B502" s="4" t="s">
        <v>408</v>
      </c>
      <c r="C502" s="5">
        <v>300</v>
      </c>
      <c r="D502" s="5">
        <f t="shared" si="59"/>
        <v>300</v>
      </c>
      <c r="E502" s="5">
        <f t="shared" si="59"/>
        <v>300</v>
      </c>
      <c r="H502" s="41">
        <f t="shared" si="51"/>
        <v>300</v>
      </c>
    </row>
    <row r="503" spans="1:12" ht="15" hidden="1" customHeight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t="15" hidden="1" customHeight="1" outlineLevel="1">
      <c r="A504" s="164" t="s">
        <v>410</v>
      </c>
      <c r="B504" s="165"/>
      <c r="C504" s="32">
        <f>SUM(C505:C508)</f>
        <v>1243</v>
      </c>
      <c r="D504" s="32">
        <f>SUM(D505:D508)</f>
        <v>1243</v>
      </c>
      <c r="E504" s="32">
        <f>SUM(E505:E508)</f>
        <v>1243</v>
      </c>
      <c r="H504" s="41">
        <f t="shared" si="51"/>
        <v>1243</v>
      </c>
    </row>
    <row r="505" spans="1:12" ht="15" hidden="1" customHeight="1" outlineLevel="2" collapsed="1">
      <c r="A505" s="6">
        <v>3303</v>
      </c>
      <c r="B505" s="4" t="s">
        <v>411</v>
      </c>
      <c r="C505" s="5">
        <v>1243</v>
      </c>
      <c r="D505" s="5">
        <f>C505</f>
        <v>1243</v>
      </c>
      <c r="E505" s="5">
        <f>D505</f>
        <v>1243</v>
      </c>
      <c r="H505" s="41">
        <f t="shared" si="51"/>
        <v>1243</v>
      </c>
    </row>
    <row r="506" spans="1:12" ht="15" hidden="1" customHeight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t="15" hidden="1" customHeight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t="15" hidden="1" customHeight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t="15" hidden="1" customHeight="1" outlineLevel="1">
      <c r="A509" s="164" t="s">
        <v>414</v>
      </c>
      <c r="B509" s="165"/>
      <c r="C509" s="32">
        <f>C510+C511+C512+C513+C517+C518+C519+C520+C521</f>
        <v>3300</v>
      </c>
      <c r="D509" s="32">
        <f>D510+D511+D512+D513+D517+D518+D519+D520+D521</f>
        <v>3300</v>
      </c>
      <c r="E509" s="32">
        <f>E510+E511+E512+E513+E517+E518+E519+E520+E521</f>
        <v>3300</v>
      </c>
      <c r="F509" s="51"/>
      <c r="H509" s="41">
        <f t="shared" si="51"/>
        <v>3300</v>
      </c>
      <c r="L509" s="51"/>
    </row>
    <row r="510" spans="1:12" ht="15" hidden="1" customHeight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t="15" hidden="1" customHeight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t="15" hidden="1" customHeight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t="15" hidden="1" customHeight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500</v>
      </c>
      <c r="D515" s="30">
        <f t="shared" si="62"/>
        <v>500</v>
      </c>
      <c r="E515" s="30">
        <f t="shared" si="62"/>
        <v>500</v>
      </c>
      <c r="H515" s="41">
        <f t="shared" si="63"/>
        <v>500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hidden="1" customHeight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t="15" hidden="1" customHeight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t="15" hidden="1" customHeight="1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ht="15" hidden="1" customHeight="1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ht="15" hidden="1" customHeight="1" outlineLevel="2">
      <c r="A521" s="6">
        <v>3305</v>
      </c>
      <c r="B521" s="4" t="s">
        <v>409</v>
      </c>
      <c r="C521" s="5">
        <v>600</v>
      </c>
      <c r="D521" s="5">
        <f t="shared" si="62"/>
        <v>600</v>
      </c>
      <c r="E521" s="5">
        <f t="shared" si="62"/>
        <v>600</v>
      </c>
      <c r="H521" s="41">
        <f t="shared" si="63"/>
        <v>600</v>
      </c>
    </row>
    <row r="522" spans="1:8" ht="15" hidden="1" customHeight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t="15" hidden="1" customHeight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t="15" hidden="1" customHeight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t="15" hidden="1" customHeight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t="15" hidden="1" customHeight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t="15" hidden="1" customHeight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t="15" hidden="1" customHeight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t="15" hidden="1" customHeight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t="15" hidden="1" customHeight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hidden="1" customHeight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t="15" hidden="1" customHeight="1" outlineLevel="1">
      <c r="A538" s="164" t="s">
        <v>441</v>
      </c>
      <c r="B538" s="165"/>
      <c r="C538" s="32">
        <f>SUM(C539:C544)</f>
        <v>476</v>
      </c>
      <c r="D538" s="32">
        <f>SUM(D539:D544)</f>
        <v>476</v>
      </c>
      <c r="E538" s="32">
        <f>SUM(E539:E544)</f>
        <v>476</v>
      </c>
      <c r="H538" s="41">
        <f t="shared" si="63"/>
        <v>476</v>
      </c>
    </row>
    <row r="539" spans="1:8" ht="15" hidden="1" customHeight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t="15" hidden="1" customHeight="1" outlineLevel="2" collapsed="1">
      <c r="A540" s="6">
        <v>3310</v>
      </c>
      <c r="B540" s="4" t="s">
        <v>52</v>
      </c>
      <c r="C540" s="5">
        <v>476</v>
      </c>
      <c r="D540" s="5">
        <f t="shared" ref="D540:E543" si="66">C540</f>
        <v>476</v>
      </c>
      <c r="E540" s="5">
        <f t="shared" si="66"/>
        <v>476</v>
      </c>
      <c r="H540" s="41">
        <f t="shared" si="63"/>
        <v>476</v>
      </c>
    </row>
    <row r="541" spans="1:8" ht="15" hidden="1" customHeight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t="15" hidden="1" customHeight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t="15" hidden="1" customHeight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t="15" hidden="1" customHeight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8" t="s">
        <v>449</v>
      </c>
      <c r="B547" s="169"/>
      <c r="C547" s="35">
        <f>C548+C549</f>
        <v>1501</v>
      </c>
      <c r="D547" s="35">
        <f>D548+D549</f>
        <v>1501</v>
      </c>
      <c r="E547" s="35">
        <f>E548+E549</f>
        <v>1501</v>
      </c>
      <c r="G547" s="39" t="s">
        <v>593</v>
      </c>
      <c r="H547" s="41">
        <f t="shared" si="63"/>
        <v>1501</v>
      </c>
      <c r="I547" s="42"/>
      <c r="J547" s="40" t="b">
        <f>AND(H547=I547)</f>
        <v>0</v>
      </c>
    </row>
    <row r="548" spans="1:10" ht="15" hidden="1" customHeight="1" outlineLevel="1">
      <c r="A548" s="164" t="s">
        <v>450</v>
      </c>
      <c r="B548" s="165"/>
      <c r="C548" s="32">
        <v>1501</v>
      </c>
      <c r="D548" s="32">
        <f>C548</f>
        <v>1501</v>
      </c>
      <c r="E548" s="32">
        <f>D548</f>
        <v>1501</v>
      </c>
      <c r="H548" s="41">
        <f t="shared" si="63"/>
        <v>1501</v>
      </c>
    </row>
    <row r="549" spans="1:10" ht="15" hidden="1" customHeight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2" t="s">
        <v>455</v>
      </c>
      <c r="B550" s="163"/>
      <c r="C550" s="36">
        <f>C551</f>
        <v>38500</v>
      </c>
      <c r="D550" s="36">
        <f>D551</f>
        <v>38500</v>
      </c>
      <c r="E550" s="36">
        <f>E551</f>
        <v>38500</v>
      </c>
      <c r="G550" s="39" t="s">
        <v>59</v>
      </c>
      <c r="H550" s="41">
        <f t="shared" si="63"/>
        <v>38500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38500</v>
      </c>
      <c r="D551" s="33">
        <f>D552+D556</f>
        <v>38500</v>
      </c>
      <c r="E551" s="33">
        <f>E552+E556</f>
        <v>38500</v>
      </c>
      <c r="G551" s="39" t="s">
        <v>594</v>
      </c>
      <c r="H551" s="41">
        <f t="shared" si="63"/>
        <v>38500</v>
      </c>
      <c r="I551" s="42"/>
      <c r="J551" s="40" t="b">
        <f>AND(H551=I551)</f>
        <v>0</v>
      </c>
    </row>
    <row r="552" spans="1:10" ht="15" hidden="1" customHeight="1" outlineLevel="1">
      <c r="A552" s="164" t="s">
        <v>457</v>
      </c>
      <c r="B552" s="165"/>
      <c r="C552" s="32">
        <f>SUM(C553:C555)</f>
        <v>38500</v>
      </c>
      <c r="D552" s="32">
        <f>SUM(D553:D555)</f>
        <v>38500</v>
      </c>
      <c r="E552" s="32">
        <f>SUM(E553:E555)</f>
        <v>38500</v>
      </c>
      <c r="H552" s="41">
        <f t="shared" si="63"/>
        <v>38500</v>
      </c>
    </row>
    <row r="553" spans="1:10" ht="15" hidden="1" customHeight="1" outlineLevel="2" collapsed="1">
      <c r="A553" s="6">
        <v>5500</v>
      </c>
      <c r="B553" s="4" t="s">
        <v>458</v>
      </c>
      <c r="C553" s="5">
        <v>38500</v>
      </c>
      <c r="D553" s="5">
        <f t="shared" ref="D553:E555" si="67">C553</f>
        <v>38500</v>
      </c>
      <c r="E553" s="5">
        <f t="shared" si="67"/>
        <v>38500</v>
      </c>
      <c r="H553" s="41">
        <f t="shared" si="63"/>
        <v>38500</v>
      </c>
    </row>
    <row r="554" spans="1:10" ht="15" hidden="1" customHeight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t="15" hidden="1" customHeight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t="15" hidden="1" customHeight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t="15" hidden="1" customHeight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6" t="s">
        <v>62</v>
      </c>
      <c r="B559" s="167"/>
      <c r="C559" s="37">
        <f>C560+C716+C725</f>
        <v>642117.63199999987</v>
      </c>
      <c r="D559" s="37">
        <f>D560+D716+D725</f>
        <v>642117.63199999987</v>
      </c>
      <c r="E559" s="146">
        <f>E560+E716+E725</f>
        <v>702636.63199999987</v>
      </c>
      <c r="G559" s="39" t="s">
        <v>62</v>
      </c>
      <c r="H559" s="41">
        <f t="shared" si="63"/>
        <v>642117.63199999987</v>
      </c>
      <c r="I559" s="144">
        <f>E559</f>
        <v>702636.63199999987</v>
      </c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602117.63199999987</v>
      </c>
      <c r="D560" s="36">
        <f>D561+D638+D642+D645</f>
        <v>602117.63199999987</v>
      </c>
      <c r="E560" s="36">
        <f>E561+E638+E642+E645</f>
        <v>602117.63199999987</v>
      </c>
      <c r="G560" s="39" t="s">
        <v>61</v>
      </c>
      <c r="H560" s="41">
        <f t="shared" si="63"/>
        <v>602117.63199999987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602117.63199999987</v>
      </c>
      <c r="D561" s="38">
        <f>D562+D567+D568+D569+D576+D577+D581+D584+D585+D586+D587+D592+D595+D599+D603+D610+D616+D628</f>
        <v>602117.63199999987</v>
      </c>
      <c r="E561" s="38">
        <f>E562+E567+E568+E569+E576+E577+E581+E584+E585+E586+E587+E592+E595+E599+E603+E610+E616+E628</f>
        <v>602117.63199999987</v>
      </c>
      <c r="G561" s="39" t="s">
        <v>595</v>
      </c>
      <c r="H561" s="41">
        <f t="shared" si="63"/>
        <v>602117.63199999987</v>
      </c>
      <c r="I561" s="42"/>
      <c r="J561" s="40" t="b">
        <f>AND(H561=I561)</f>
        <v>0</v>
      </c>
    </row>
    <row r="562" spans="1:10" ht="15" hidden="1" customHeight="1" outlineLevel="1">
      <c r="A562" s="164" t="s">
        <v>466</v>
      </c>
      <c r="B562" s="165"/>
      <c r="C562" s="32">
        <f>SUM(C563:C566)</f>
        <v>8000</v>
      </c>
      <c r="D562" s="32">
        <f>SUM(D563:D566)</f>
        <v>8000</v>
      </c>
      <c r="E562" s="32">
        <f>SUM(E563:E566)</f>
        <v>8000</v>
      </c>
      <c r="H562" s="41">
        <f t="shared" si="63"/>
        <v>8000</v>
      </c>
    </row>
    <row r="563" spans="1:10" ht="15" hidden="1" customHeight="1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3"/>
        <v>5000</v>
      </c>
    </row>
    <row r="564" spans="1:10" ht="15" hidden="1" customHeight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t="15" hidden="1" customHeight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t="15" hidden="1" customHeight="1" outlineLevel="2">
      <c r="A566" s="6">
        <v>6600</v>
      </c>
      <c r="B566" s="4" t="s">
        <v>471</v>
      </c>
      <c r="C566" s="5">
        <v>3000</v>
      </c>
      <c r="D566" s="5">
        <f t="shared" si="68"/>
        <v>3000</v>
      </c>
      <c r="E566" s="5">
        <f t="shared" si="68"/>
        <v>3000</v>
      </c>
      <c r="H566" s="41">
        <f t="shared" si="63"/>
        <v>3000</v>
      </c>
    </row>
    <row r="567" spans="1:10" ht="15" hidden="1" customHeight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t="15" hidden="1" customHeight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t="15" hidden="1" customHeight="1" outlineLevel="1">
      <c r="A569" s="164" t="s">
        <v>473</v>
      </c>
      <c r="B569" s="165"/>
      <c r="C569" s="32">
        <f>SUM(C570:C575)</f>
        <v>22851</v>
      </c>
      <c r="D569" s="32">
        <f>SUM(D570:D575)</f>
        <v>22851</v>
      </c>
      <c r="E569" s="32">
        <f>SUM(E570:E575)</f>
        <v>22851</v>
      </c>
      <c r="H569" s="41">
        <f t="shared" si="63"/>
        <v>22851</v>
      </c>
    </row>
    <row r="570" spans="1:10" ht="15" hidden="1" customHeight="1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  <c r="H570" s="41">
        <f t="shared" si="63"/>
        <v>10000</v>
      </c>
    </row>
    <row r="571" spans="1:10" ht="15" hidden="1" customHeight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t="15" hidden="1" customHeight="1" outlineLevel="2">
      <c r="A572" s="7">
        <v>6603</v>
      </c>
      <c r="B572" s="4" t="s">
        <v>476</v>
      </c>
      <c r="C572" s="5">
        <v>12851</v>
      </c>
      <c r="D572" s="5">
        <f t="shared" si="69"/>
        <v>12851</v>
      </c>
      <c r="E572" s="5">
        <f t="shared" si="69"/>
        <v>12851</v>
      </c>
      <c r="H572" s="41">
        <f t="shared" si="63"/>
        <v>12851</v>
      </c>
    </row>
    <row r="573" spans="1:10" ht="15" hidden="1" customHeight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t="15" hidden="1" customHeight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t="15" hidden="1" customHeight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t="15" hidden="1" customHeight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t="15" hidden="1" customHeight="1" outlineLevel="1">
      <c r="A577" s="164" t="s">
        <v>481</v>
      </c>
      <c r="B577" s="165"/>
      <c r="C577" s="32">
        <f>SUM(C578:C580)</f>
        <v>3000</v>
      </c>
      <c r="D577" s="32">
        <f>SUM(D578:D580)</f>
        <v>3000</v>
      </c>
      <c r="E577" s="32">
        <f>SUM(E578:E580)</f>
        <v>3000</v>
      </c>
      <c r="H577" s="41">
        <f t="shared" si="63"/>
        <v>3000</v>
      </c>
    </row>
    <row r="578" spans="1:8" ht="15" hidden="1" customHeight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t="15" hidden="1" customHeight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t="15" hidden="1" customHeight="1" outlineLevel="2">
      <c r="A580" s="7">
        <v>6605</v>
      </c>
      <c r="B580" s="4" t="s">
        <v>484</v>
      </c>
      <c r="C580" s="5">
        <v>3000</v>
      </c>
      <c r="D580" s="5">
        <f t="shared" si="70"/>
        <v>3000</v>
      </c>
      <c r="E580" s="5">
        <f t="shared" si="70"/>
        <v>3000</v>
      </c>
      <c r="H580" s="41">
        <f t="shared" si="71"/>
        <v>3000</v>
      </c>
    </row>
    <row r="581" spans="1:8" ht="15" hidden="1" customHeight="1" outlineLevel="1">
      <c r="A581" s="164" t="s">
        <v>485</v>
      </c>
      <c r="B581" s="165"/>
      <c r="C581" s="32">
        <f>SUM(C582:C583)</f>
        <v>40800</v>
      </c>
      <c r="D581" s="32">
        <f>SUM(D582:D583)</f>
        <v>40800</v>
      </c>
      <c r="E581" s="32">
        <f>SUM(E582:E583)</f>
        <v>40800</v>
      </c>
      <c r="H581" s="41">
        <f t="shared" si="71"/>
        <v>40800</v>
      </c>
    </row>
    <row r="582" spans="1:8" ht="15" hidden="1" customHeight="1" outlineLevel="2">
      <c r="A582" s="7">
        <v>6606</v>
      </c>
      <c r="B582" s="4" t="s">
        <v>486</v>
      </c>
      <c r="C582" s="5">
        <v>33800</v>
      </c>
      <c r="D582" s="5">
        <f t="shared" ref="D582:E586" si="72">C582</f>
        <v>33800</v>
      </c>
      <c r="E582" s="5">
        <f t="shared" si="72"/>
        <v>33800</v>
      </c>
      <c r="H582" s="41">
        <f t="shared" si="71"/>
        <v>33800</v>
      </c>
    </row>
    <row r="583" spans="1:8" ht="15" hidden="1" customHeight="1" outlineLevel="2">
      <c r="A583" s="7">
        <v>6606</v>
      </c>
      <c r="B583" s="4" t="s">
        <v>487</v>
      </c>
      <c r="C583" s="5">
        <v>7000</v>
      </c>
      <c r="D583" s="5">
        <f t="shared" si="72"/>
        <v>7000</v>
      </c>
      <c r="E583" s="5">
        <f t="shared" si="72"/>
        <v>7000</v>
      </c>
      <c r="H583" s="41">
        <f t="shared" si="71"/>
        <v>7000</v>
      </c>
    </row>
    <row r="584" spans="1:8" ht="15" hidden="1" customHeight="1" outlineLevel="1">
      <c r="A584" s="164" t="s">
        <v>488</v>
      </c>
      <c r="B584" s="165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t="15" hidden="1" customHeight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t="15" hidden="1" customHeight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t="15" hidden="1" customHeight="1" outlineLevel="1">
      <c r="A587" s="164" t="s">
        <v>491</v>
      </c>
      <c r="B587" s="165"/>
      <c r="C587" s="32">
        <f>SUM(C588:C591)</f>
        <v>32619.322</v>
      </c>
      <c r="D587" s="32">
        <f>SUM(D588:D591)</f>
        <v>32619.322</v>
      </c>
      <c r="E587" s="32">
        <f>SUM(E588:E591)</f>
        <v>32619.322</v>
      </c>
      <c r="H587" s="41">
        <f t="shared" si="71"/>
        <v>32619.322</v>
      </c>
    </row>
    <row r="588" spans="1:8" ht="15" hidden="1" customHeight="1" outlineLevel="2">
      <c r="A588" s="7">
        <v>6610</v>
      </c>
      <c r="B588" s="4" t="s">
        <v>492</v>
      </c>
      <c r="C588" s="5">
        <v>28619.322</v>
      </c>
      <c r="D588" s="5">
        <f>C588</f>
        <v>28619.322</v>
      </c>
      <c r="E588" s="5">
        <f>D588</f>
        <v>28619.322</v>
      </c>
      <c r="H588" s="41">
        <f t="shared" si="71"/>
        <v>28619.322</v>
      </c>
    </row>
    <row r="589" spans="1:8" ht="15" hidden="1" customHeight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t="15" hidden="1" customHeight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t="15" hidden="1" customHeight="1" outlineLevel="2">
      <c r="A591" s="7">
        <v>6610</v>
      </c>
      <c r="B591" s="4" t="s">
        <v>495</v>
      </c>
      <c r="C591" s="5">
        <v>4000</v>
      </c>
      <c r="D591" s="5">
        <f t="shared" si="73"/>
        <v>4000</v>
      </c>
      <c r="E591" s="5">
        <f t="shared" si="73"/>
        <v>4000</v>
      </c>
      <c r="H591" s="41">
        <f t="shared" si="71"/>
        <v>4000</v>
      </c>
    </row>
    <row r="592" spans="1:8" ht="15" hidden="1" customHeight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t="15" hidden="1" customHeight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t="15" hidden="1" customHeight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t="15" hidden="1" customHeight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t="15" hidden="1" customHeight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t="15" hidden="1" customHeight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t="15" hidden="1" customHeight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t="15" hidden="1" customHeight="1" outlineLevel="1">
      <c r="A599" s="164" t="s">
        <v>503</v>
      </c>
      <c r="B599" s="165"/>
      <c r="C599" s="32">
        <f>SUM(C600:C602)</f>
        <v>401339.98</v>
      </c>
      <c r="D599" s="32">
        <f>SUM(D600:D602)</f>
        <v>401339.98</v>
      </c>
      <c r="E599" s="32">
        <f>SUM(E600:E602)</f>
        <v>401339.98</v>
      </c>
      <c r="H599" s="41">
        <f t="shared" si="71"/>
        <v>401339.98</v>
      </c>
    </row>
    <row r="600" spans="1:8" ht="15" hidden="1" customHeight="1" outlineLevel="2">
      <c r="A600" s="7">
        <v>6613</v>
      </c>
      <c r="B600" s="4" t="s">
        <v>504</v>
      </c>
      <c r="C600" s="5">
        <v>3000</v>
      </c>
      <c r="D600" s="5">
        <f t="shared" ref="D600:E602" si="75">C600</f>
        <v>3000</v>
      </c>
      <c r="E600" s="5">
        <f t="shared" si="75"/>
        <v>3000</v>
      </c>
      <c r="H600" s="41">
        <f t="shared" si="71"/>
        <v>3000</v>
      </c>
    </row>
    <row r="601" spans="1:8" ht="15" hidden="1" customHeight="1" outlineLevel="2">
      <c r="A601" s="7">
        <v>6613</v>
      </c>
      <c r="B601" s="4" t="s">
        <v>505</v>
      </c>
      <c r="C601" s="5">
        <v>398339.98</v>
      </c>
      <c r="D601" s="5">
        <f t="shared" si="75"/>
        <v>398339.98</v>
      </c>
      <c r="E601" s="5">
        <f t="shared" si="75"/>
        <v>398339.98</v>
      </c>
      <c r="H601" s="41">
        <f t="shared" si="71"/>
        <v>398339.98</v>
      </c>
    </row>
    <row r="602" spans="1:8" ht="15" hidden="1" customHeight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t="15" hidden="1" customHeight="1" outlineLevel="1">
      <c r="A603" s="164" t="s">
        <v>506</v>
      </c>
      <c r="B603" s="165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 t="shared" si="71"/>
        <v>2000</v>
      </c>
    </row>
    <row r="604" spans="1:8" ht="15" hidden="1" customHeight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t="15" hidden="1" customHeight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t="15" hidden="1" customHeight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t="15" hidden="1" customHeight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t="15" hidden="1" customHeight="1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ht="15" hidden="1" customHeight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t="15" hidden="1" customHeight="1" outlineLevel="1">
      <c r="A610" s="164" t="s">
        <v>513</v>
      </c>
      <c r="B610" s="165"/>
      <c r="C610" s="32">
        <f>SUM(C611:C615)</f>
        <v>40000</v>
      </c>
      <c r="D610" s="32">
        <f>SUM(D611:D615)</f>
        <v>40000</v>
      </c>
      <c r="E610" s="32">
        <f>SUM(E611:E615)</f>
        <v>40000</v>
      </c>
      <c r="H610" s="41">
        <f t="shared" si="71"/>
        <v>40000</v>
      </c>
    </row>
    <row r="611" spans="1:8" ht="15" hidden="1" customHeight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t="15" hidden="1" customHeight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t="15" hidden="1" customHeight="1" outlineLevel="2">
      <c r="A613" s="7">
        <v>6615</v>
      </c>
      <c r="B613" s="4" t="s">
        <v>516</v>
      </c>
      <c r="C613" s="5">
        <v>40000</v>
      </c>
      <c r="D613" s="5">
        <f t="shared" si="77"/>
        <v>40000</v>
      </c>
      <c r="E613" s="5">
        <f t="shared" si="77"/>
        <v>40000</v>
      </c>
      <c r="H613" s="41">
        <f t="shared" si="71"/>
        <v>40000</v>
      </c>
    </row>
    <row r="614" spans="1:8" ht="15" hidden="1" customHeight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t="15" hidden="1" customHeight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t="15" hidden="1" customHeight="1" outlineLevel="1">
      <c r="A616" s="164" t="s">
        <v>519</v>
      </c>
      <c r="B616" s="165"/>
      <c r="C616" s="32">
        <f>SUM(C617:C627)</f>
        <v>8610</v>
      </c>
      <c r="D616" s="32">
        <f>SUM(D617:D627)</f>
        <v>8610</v>
      </c>
      <c r="E616" s="32">
        <f>SUM(E617:E627)</f>
        <v>8610</v>
      </c>
      <c r="H616" s="41">
        <f t="shared" si="71"/>
        <v>8610</v>
      </c>
    </row>
    <row r="617" spans="1:8" ht="15" hidden="1" customHeight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t="15" hidden="1" customHeight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t="15" hidden="1" customHeight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t="15" hidden="1" customHeight="1" outlineLevel="2">
      <c r="A620" s="7">
        <v>6616</v>
      </c>
      <c r="B620" s="4" t="s">
        <v>523</v>
      </c>
      <c r="C620" s="5">
        <v>8610</v>
      </c>
      <c r="D620" s="5">
        <f t="shared" si="78"/>
        <v>8610</v>
      </c>
      <c r="E620" s="5">
        <f t="shared" si="78"/>
        <v>8610</v>
      </c>
      <c r="H620" s="41">
        <f t="shared" si="71"/>
        <v>8610</v>
      </c>
    </row>
    <row r="621" spans="1:8" ht="15" hidden="1" customHeight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t="15" hidden="1" customHeight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t="15" hidden="1" customHeight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t="15" hidden="1" customHeight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t="15" hidden="1" customHeight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t="15" hidden="1" customHeight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t="15" hidden="1" customHeight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t="15" hidden="1" customHeight="1" outlineLevel="1">
      <c r="A628" s="164" t="s">
        <v>531</v>
      </c>
      <c r="B628" s="165"/>
      <c r="C628" s="32">
        <f>SUM(C629:C637)</f>
        <v>41897.33</v>
      </c>
      <c r="D628" s="32">
        <f>SUM(D629:D637)</f>
        <v>41897.33</v>
      </c>
      <c r="E628" s="32">
        <f>SUM(E629:E637)</f>
        <v>41897.33</v>
      </c>
      <c r="H628" s="41">
        <f t="shared" si="71"/>
        <v>41897.33</v>
      </c>
    </row>
    <row r="629" spans="1:10" ht="15" hidden="1" customHeight="1" outlineLevel="2">
      <c r="A629" s="7">
        <v>6617</v>
      </c>
      <c r="B629" s="4" t="s">
        <v>532</v>
      </c>
      <c r="C629" s="5">
        <v>22897.33</v>
      </c>
      <c r="D629" s="5">
        <f>C629</f>
        <v>22897.33</v>
      </c>
      <c r="E629" s="5">
        <f>D629</f>
        <v>22897.33</v>
      </c>
      <c r="H629" s="41">
        <f t="shared" si="71"/>
        <v>22897.33</v>
      </c>
    </row>
    <row r="630" spans="1:10" ht="15" hidden="1" customHeight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t="15" hidden="1" customHeight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t="15" hidden="1" customHeight="1" outlineLevel="2">
      <c r="A632" s="7">
        <v>6617</v>
      </c>
      <c r="B632" s="4" t="s">
        <v>535</v>
      </c>
      <c r="C632" s="5">
        <v>4000</v>
      </c>
      <c r="D632" s="5">
        <f t="shared" si="79"/>
        <v>4000</v>
      </c>
      <c r="E632" s="5">
        <f t="shared" si="79"/>
        <v>4000</v>
      </c>
      <c r="H632" s="41">
        <f t="shared" si="71"/>
        <v>4000</v>
      </c>
    </row>
    <row r="633" spans="1:10" ht="15" hidden="1" customHeight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t="15" hidden="1" customHeight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t="15" hidden="1" customHeight="1" outlineLevel="2">
      <c r="A635" s="7">
        <v>6617</v>
      </c>
      <c r="B635" s="4" t="s">
        <v>538</v>
      </c>
      <c r="C635" s="5">
        <v>15000</v>
      </c>
      <c r="D635" s="5">
        <f t="shared" si="79"/>
        <v>15000</v>
      </c>
      <c r="E635" s="5">
        <f t="shared" si="79"/>
        <v>15000</v>
      </c>
      <c r="H635" s="41">
        <f t="shared" si="71"/>
        <v>15000</v>
      </c>
    </row>
    <row r="636" spans="1:10" ht="15" hidden="1" customHeight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t="15" hidden="1" customHeight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t="15" hidden="1" customHeight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t="15" hidden="1" customHeight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t="15" hidden="1" customHeight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t="15" hidden="1" customHeight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t="15" hidden="1" customHeight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t="15" hidden="1" customHeight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t="15" hidden="1" customHeight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t="15" hidden="1" customHeight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t="15" hidden="1" customHeight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t="15" hidden="1" customHeight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t="15" hidden="1" customHeight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t="15" hidden="1" customHeight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t="15" hidden="1" customHeight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t="15" hidden="1" customHeight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t="15" hidden="1" customHeight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t="15" hidden="1" customHeight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t="15" hidden="1" customHeight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t="15" hidden="1" customHeight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t="15" hidden="1" customHeight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t="15" hidden="1" customHeight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t="15" hidden="1" customHeight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t="15" hidden="1" customHeight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t="15" hidden="1" customHeight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t="15" hidden="1" customHeight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t="15" hidden="1" customHeight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t="15" hidden="1" customHeight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t="15" hidden="1" customHeight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t="15" hidden="1" customHeight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t="15" hidden="1" customHeight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t="15" hidden="1" customHeight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t="15" hidden="1" customHeight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t="15" hidden="1" customHeight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t="15" hidden="1" customHeight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t="15" hidden="1" customHeight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t="15" hidden="1" customHeight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t="15" hidden="1" customHeight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t="15" hidden="1" customHeight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t="15" hidden="1" customHeight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t="15" hidden="1" customHeight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t="15" hidden="1" customHeight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t="15" hidden="1" customHeight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t="15" hidden="1" customHeight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t="15" hidden="1" customHeight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t="15" hidden="1" customHeight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t="15" hidden="1" customHeight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t="15" hidden="1" customHeight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t="15" hidden="1" customHeight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t="15" hidden="1" customHeight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t="15" hidden="1" customHeight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t="15" hidden="1" customHeight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t="15" hidden="1" customHeight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t="15" hidden="1" customHeight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t="15" hidden="1" customHeight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t="15" hidden="1" customHeight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t="15" hidden="1" customHeight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t="15" hidden="1" customHeight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t="15" hidden="1" customHeight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t="15" hidden="1" customHeight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t="15" hidden="1" customHeight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t="15" hidden="1" customHeight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t="15" hidden="1" customHeight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t="15" hidden="1" customHeight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t="15" hidden="1" customHeight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t="15" hidden="1" customHeight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t="15" hidden="1" customHeight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t="15" hidden="1" customHeight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t="15" hidden="1" customHeight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t="15" hidden="1" customHeight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t="15" hidden="1" customHeight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t="15" hidden="1" customHeight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t="15" hidden="1" customHeight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t="15" hidden="1" customHeight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t="15" hidden="1" customHeight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t="15" hidden="1" customHeight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t="15" hidden="1" customHeight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2" t="s">
        <v>570</v>
      </c>
      <c r="B716" s="163"/>
      <c r="C716" s="36">
        <f>C717</f>
        <v>40000</v>
      </c>
      <c r="D716" s="36">
        <f>D717</f>
        <v>40000</v>
      </c>
      <c r="E716" s="36">
        <f>E717</f>
        <v>100519</v>
      </c>
      <c r="G716" s="39" t="s">
        <v>66</v>
      </c>
      <c r="H716" s="41">
        <f t="shared" si="92"/>
        <v>40000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40000</v>
      </c>
      <c r="D717" s="33">
        <f>D718+D722</f>
        <v>40000</v>
      </c>
      <c r="E717" s="33">
        <f>E718+E722</f>
        <v>100519</v>
      </c>
      <c r="G717" s="39" t="s">
        <v>599</v>
      </c>
      <c r="H717" s="41">
        <f t="shared" si="92"/>
        <v>40000</v>
      </c>
      <c r="I717" s="42"/>
      <c r="J717" s="40" t="b">
        <f>AND(H717=I717)</f>
        <v>0</v>
      </c>
    </row>
    <row r="718" spans="1:10" ht="15" hidden="1" customHeight="1" outlineLevel="1" collapsed="1">
      <c r="A718" s="158" t="s">
        <v>851</v>
      </c>
      <c r="B718" s="159"/>
      <c r="C718" s="31">
        <f>SUM(C719:C721)</f>
        <v>40000</v>
      </c>
      <c r="D718" s="31">
        <f>SUM(D719:D721)</f>
        <v>40000</v>
      </c>
      <c r="E718" s="31">
        <f>SUM(E719:E721)</f>
        <v>100519</v>
      </c>
      <c r="H718" s="41">
        <f t="shared" si="92"/>
        <v>40000</v>
      </c>
    </row>
    <row r="719" spans="1:10" ht="15" hidden="1" customHeight="1" outlineLevel="2">
      <c r="A719" s="6">
        <v>10950</v>
      </c>
      <c r="B719" s="4" t="s">
        <v>572</v>
      </c>
      <c r="C719" s="5">
        <v>40000</v>
      </c>
      <c r="D719" s="5">
        <f>C719</f>
        <v>40000</v>
      </c>
      <c r="E719" s="143">
        <v>100519</v>
      </c>
      <c r="H719" s="41">
        <f t="shared" si="92"/>
        <v>40000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t="15" hidden="1" customHeight="1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t="15" hidden="1" customHeight="1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t="15" hidden="1" customHeight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t="15" hidden="1" customHeight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t="15" hidden="1" customHeight="1" outlineLevel="1">
      <c r="A730" s="158" t="s">
        <v>848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t="15" hidden="1" customHeight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t="15" hidden="1" customHeight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t="15" hidden="1" customHeight="1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t="15" hidden="1" customHeight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t="15" hidden="1" customHeight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t="15" hidden="1" customHeight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t="15" hidden="1" customHeight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t="15" hidden="1" customHeight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t="15" hidden="1" customHeight="1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t="15" hidden="1" customHeight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t="15" hidden="1" customHeight="1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t="15" hidden="1" customHeight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t="15" hidden="1" customHeight="1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t="15" hidden="1" customHeight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t="15" hidden="1" customHeight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t="15" hidden="1" customHeight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t="15" hidden="1" customHeight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t="15" hidden="1" customHeight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t="15" hidden="1" customHeight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t="15" hidden="1" customHeight="1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t="15" hidden="1" customHeight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t="15" hidden="1" customHeigh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t="15" hidden="1" customHeigh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t="15" hidden="1" customHeight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t="15" hidden="1" customHeight="1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t="15" hidden="1" customHeight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t="15" hidden="1" customHeight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t="15" hidden="1" customHeight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t="15" hidden="1" customHeight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t="15" hidden="1" customHeight="1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t="15" hidden="1" customHeight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t="15" hidden="1" customHeight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t="15" hidden="1" customHeight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t="15" hidden="1" customHeight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t="15" hidden="1" customHeight="1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t="15" hidden="1" customHeight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t="15" hidden="1" customHeight="1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t="15" hidden="1" customHeight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t="15" hidden="1" customHeight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t="15" hidden="1" customHeight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t="15" hidden="1" customHeight="1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t="15" hidden="1" customHeight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t="15" hidden="1" customHeight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t="15" hidden="1" customHeight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t="15" hidden="1" customHeight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t="15" hidden="1" customHeight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t="15" hidden="1" customHeight="1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t="15" hidden="1" customHeight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529" zoomScale="75" zoomScaleNormal="75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52.140625" customWidth="1"/>
    <col min="3" max="3" width="23.28515625" customWidth="1"/>
    <col min="4" max="4" width="15.7109375" customWidth="1"/>
    <col min="5" max="5" width="15.28515625" customWidth="1"/>
    <col min="7" max="7" width="15.5703125" bestFit="1" customWidth="1"/>
    <col min="8" max="8" width="26.5703125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42" t="s">
        <v>853</v>
      </c>
      <c r="E1" s="142" t="s">
        <v>852</v>
      </c>
      <c r="G1" s="43" t="s">
        <v>31</v>
      </c>
      <c r="H1" s="44">
        <f>C2+C114</f>
        <v>1377596.3230000001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545000</v>
      </c>
      <c r="D2" s="26">
        <f>D3+D67</f>
        <v>545000</v>
      </c>
      <c r="E2" s="26">
        <f>E3+E67</f>
        <v>545000</v>
      </c>
      <c r="G2" s="39" t="s">
        <v>60</v>
      </c>
      <c r="H2" s="41">
        <f>C2</f>
        <v>545000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224700</v>
      </c>
      <c r="D3" s="23">
        <f>D4+D11+D38+D61</f>
        <v>224700</v>
      </c>
      <c r="E3" s="23">
        <f>E4+E11+E38+E61</f>
        <v>224700</v>
      </c>
      <c r="G3" s="39" t="s">
        <v>57</v>
      </c>
      <c r="H3" s="41">
        <f t="shared" ref="H3:H66" si="0">C3</f>
        <v>224700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60500</v>
      </c>
      <c r="D4" s="21">
        <f>SUM(D5:D10)</f>
        <v>60500</v>
      </c>
      <c r="E4" s="21">
        <f>SUM(E5:E10)</f>
        <v>60500</v>
      </c>
      <c r="F4" s="17"/>
      <c r="G4" s="39" t="s">
        <v>53</v>
      </c>
      <c r="H4" s="41">
        <f t="shared" si="0"/>
        <v>60500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22000</v>
      </c>
      <c r="D8" s="2">
        <f t="shared" si="1"/>
        <v>22000</v>
      </c>
      <c r="E8" s="2">
        <f t="shared" si="1"/>
        <v>22000</v>
      </c>
      <c r="F8" s="17"/>
      <c r="G8" s="17"/>
      <c r="H8" s="41">
        <f t="shared" si="0"/>
        <v>22000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106500</v>
      </c>
      <c r="D11" s="21">
        <f>SUM(D12:D37)</f>
        <v>106500</v>
      </c>
      <c r="E11" s="21">
        <f>SUM(E12:E37)</f>
        <v>106500</v>
      </c>
      <c r="F11" s="17"/>
      <c r="G11" s="39" t="s">
        <v>54</v>
      </c>
      <c r="H11" s="41">
        <f t="shared" si="0"/>
        <v>106500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95000</v>
      </c>
      <c r="D12" s="2">
        <f>C12</f>
        <v>95000</v>
      </c>
      <c r="E12" s="2">
        <f>D12</f>
        <v>95000</v>
      </c>
      <c r="H12" s="41">
        <f t="shared" si="0"/>
        <v>95000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4000</v>
      </c>
      <c r="D18" s="2">
        <f t="shared" si="2"/>
        <v>4000</v>
      </c>
      <c r="E18" s="2">
        <f t="shared" si="2"/>
        <v>4000</v>
      </c>
      <c r="H18" s="41">
        <f t="shared" si="0"/>
        <v>4000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5" t="s">
        <v>145</v>
      </c>
      <c r="B38" s="176"/>
      <c r="C38" s="21">
        <f>SUM(C39:C60)</f>
        <v>57700</v>
      </c>
      <c r="D38" s="21">
        <f>SUM(D39:D60)</f>
        <v>57700</v>
      </c>
      <c r="E38" s="21">
        <f>SUM(E39:E60)</f>
        <v>57700</v>
      </c>
      <c r="G38" s="39" t="s">
        <v>55</v>
      </c>
      <c r="H38" s="41">
        <f t="shared" si="0"/>
        <v>57700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3500</v>
      </c>
      <c r="D45" s="2">
        <f t="shared" si="4"/>
        <v>3500</v>
      </c>
      <c r="E45" s="2">
        <f t="shared" si="4"/>
        <v>3500</v>
      </c>
      <c r="H45" s="41">
        <f t="shared" si="0"/>
        <v>3500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5" t="s">
        <v>158</v>
      </c>
      <c r="B61" s="17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320300</v>
      </c>
      <c r="D67" s="25">
        <f>D97+D68</f>
        <v>320300</v>
      </c>
      <c r="E67" s="25">
        <f>E97+E68</f>
        <v>320300</v>
      </c>
      <c r="G67" s="39" t="s">
        <v>59</v>
      </c>
      <c r="H67" s="41">
        <f t="shared" ref="H67:H130" si="7">C67</f>
        <v>320300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20600</v>
      </c>
      <c r="D68" s="21">
        <f>SUM(D69:D96)</f>
        <v>20600</v>
      </c>
      <c r="E68" s="21">
        <f>SUM(E69:E96)</f>
        <v>20600</v>
      </c>
      <c r="G68" s="39" t="s">
        <v>56</v>
      </c>
      <c r="H68" s="41">
        <f t="shared" si="7"/>
        <v>20600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>
        <v>2500</v>
      </c>
      <c r="D80" s="2">
        <f t="shared" si="8"/>
        <v>2500</v>
      </c>
      <c r="E80" s="2">
        <f t="shared" si="8"/>
        <v>2500</v>
      </c>
      <c r="H80" s="41">
        <f t="shared" si="7"/>
        <v>2500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1800</v>
      </c>
      <c r="D82" s="2">
        <f t="shared" si="8"/>
        <v>1800</v>
      </c>
      <c r="E82" s="2">
        <f t="shared" si="8"/>
        <v>1800</v>
      </c>
      <c r="H82" s="41">
        <f t="shared" si="7"/>
        <v>1800</v>
      </c>
    </row>
    <row r="83" spans="1:8" s="16" customFormat="1" ht="15" customHeight="1" outlineLevel="1">
      <c r="A83" s="3">
        <v>5205</v>
      </c>
      <c r="B83" s="2" t="s">
        <v>175</v>
      </c>
      <c r="C83" s="2">
        <v>800</v>
      </c>
      <c r="D83" s="2">
        <f t="shared" si="8"/>
        <v>800</v>
      </c>
      <c r="E83" s="2">
        <f t="shared" si="8"/>
        <v>800</v>
      </c>
      <c r="H83" s="41">
        <f t="shared" si="7"/>
        <v>800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299700</v>
      </c>
      <c r="D97" s="21">
        <f>SUM(D98:D113)</f>
        <v>299700</v>
      </c>
      <c r="E97" s="21">
        <f>SUM(E98:E113)</f>
        <v>299700</v>
      </c>
      <c r="G97" s="39" t="s">
        <v>58</v>
      </c>
      <c r="H97" s="41">
        <f t="shared" si="7"/>
        <v>299700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customHeight="1" outlineLevel="1">
      <c r="A99" s="3">
        <v>6002</v>
      </c>
      <c r="B99" s="1" t="s">
        <v>185</v>
      </c>
      <c r="C99" s="2">
        <v>59000</v>
      </c>
      <c r="D99" s="2">
        <f t="shared" ref="D99:E113" si="10">C99</f>
        <v>59000</v>
      </c>
      <c r="E99" s="2">
        <f t="shared" si="10"/>
        <v>59000</v>
      </c>
      <c r="H99" s="41">
        <f t="shared" si="7"/>
        <v>59000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0" t="s">
        <v>62</v>
      </c>
      <c r="B114" s="181"/>
      <c r="C114" s="26">
        <f>C115+C152+C177</f>
        <v>832596.32300000009</v>
      </c>
      <c r="D114" s="26">
        <f>D115+D152+D177</f>
        <v>832596.32300000009</v>
      </c>
      <c r="E114" s="26">
        <f>E115+E152+E177</f>
        <v>832596.32300000009</v>
      </c>
      <c r="G114" s="39" t="s">
        <v>62</v>
      </c>
      <c r="H114" s="41">
        <f t="shared" si="7"/>
        <v>832596.32300000009</v>
      </c>
      <c r="I114" s="42"/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701382.32300000009</v>
      </c>
      <c r="D115" s="23">
        <f>D116+D135</f>
        <v>701382.32300000009</v>
      </c>
      <c r="E115" s="23">
        <f>E116+E135</f>
        <v>701382.32300000009</v>
      </c>
      <c r="G115" s="39" t="s">
        <v>61</v>
      </c>
      <c r="H115" s="41">
        <f t="shared" si="7"/>
        <v>701382.32300000009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227108</v>
      </c>
      <c r="D116" s="21">
        <f>D117+D120+D123+D126+D129+D132</f>
        <v>227108</v>
      </c>
      <c r="E116" s="21">
        <f>E117+E120+E123+E126+E129+E132</f>
        <v>227108</v>
      </c>
      <c r="G116" s="39" t="s">
        <v>583</v>
      </c>
      <c r="H116" s="41">
        <f t="shared" si="7"/>
        <v>227108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227108</v>
      </c>
      <c r="D117" s="2">
        <f>D118+D119</f>
        <v>227108</v>
      </c>
      <c r="E117" s="2">
        <f>E118+E119</f>
        <v>227108</v>
      </c>
      <c r="H117" s="41">
        <f t="shared" si="7"/>
        <v>227108</v>
      </c>
    </row>
    <row r="118" spans="1:10" ht="15" customHeight="1" outlineLevel="2">
      <c r="A118" s="130"/>
      <c r="B118" s="129" t="s">
        <v>855</v>
      </c>
      <c r="C118" s="128">
        <v>60519</v>
      </c>
      <c r="D118" s="128">
        <f>C118</f>
        <v>60519</v>
      </c>
      <c r="E118" s="128">
        <f>D118</f>
        <v>60519</v>
      </c>
      <c r="H118" s="41">
        <f t="shared" si="7"/>
        <v>60519</v>
      </c>
    </row>
    <row r="119" spans="1:10" ht="15" customHeight="1" outlineLevel="2">
      <c r="A119" s="130"/>
      <c r="B119" s="129" t="s">
        <v>860</v>
      </c>
      <c r="C119" s="128">
        <v>166589</v>
      </c>
      <c r="D119" s="128">
        <f>C119</f>
        <v>166589</v>
      </c>
      <c r="E119" s="128">
        <f>D119</f>
        <v>166589</v>
      </c>
      <c r="H119" s="41">
        <f t="shared" si="7"/>
        <v>166589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5" t="s">
        <v>202</v>
      </c>
      <c r="B135" s="176"/>
      <c r="C135" s="21">
        <f>C136+C140+C143+C146+C149</f>
        <v>474274.32300000003</v>
      </c>
      <c r="D135" s="21">
        <f>D136+D140+D143+D146+D149</f>
        <v>474274.32300000003</v>
      </c>
      <c r="E135" s="21">
        <f>E136+E140+E143+E146+E149</f>
        <v>474274.32300000003</v>
      </c>
      <c r="G135" s="39" t="s">
        <v>584</v>
      </c>
      <c r="H135" s="41">
        <f t="shared" si="11"/>
        <v>474274.32300000003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474274.32300000003</v>
      </c>
      <c r="D136" s="2">
        <f>D137+D138+D139</f>
        <v>474274.32300000003</v>
      </c>
      <c r="E136" s="2">
        <f>E137+E138+E139</f>
        <v>474274.32300000003</v>
      </c>
      <c r="H136" s="41">
        <f t="shared" si="11"/>
        <v>474274.32300000003</v>
      </c>
    </row>
    <row r="137" spans="1:10" ht="15" customHeight="1" outlineLevel="2">
      <c r="A137" s="130"/>
      <c r="B137" s="129" t="s">
        <v>855</v>
      </c>
      <c r="C137" s="128">
        <v>335587.59</v>
      </c>
      <c r="D137" s="128">
        <f>C137</f>
        <v>335587.59</v>
      </c>
      <c r="E137" s="128">
        <f>D137</f>
        <v>335587.59</v>
      </c>
      <c r="H137" s="41">
        <f t="shared" si="11"/>
        <v>335587.59</v>
      </c>
    </row>
    <row r="138" spans="1:10" ht="15" customHeight="1" outlineLevel="2">
      <c r="A138" s="130"/>
      <c r="B138" s="129" t="s">
        <v>862</v>
      </c>
      <c r="C138" s="128">
        <v>100995.10400000001</v>
      </c>
      <c r="D138" s="128">
        <f t="shared" ref="D138:E139" si="12">C138</f>
        <v>100995.10400000001</v>
      </c>
      <c r="E138" s="128">
        <f t="shared" si="12"/>
        <v>100995.10400000001</v>
      </c>
      <c r="H138" s="41">
        <f t="shared" si="11"/>
        <v>100995.10400000001</v>
      </c>
    </row>
    <row r="139" spans="1:10" ht="15" customHeight="1" outlineLevel="2">
      <c r="A139" s="130"/>
      <c r="B139" s="129" t="s">
        <v>861</v>
      </c>
      <c r="C139" s="128">
        <v>37691.629000000001</v>
      </c>
      <c r="D139" s="128">
        <f t="shared" si="12"/>
        <v>37691.629000000001</v>
      </c>
      <c r="E139" s="128">
        <f t="shared" si="12"/>
        <v>37691.629000000001</v>
      </c>
      <c r="H139" s="41">
        <f t="shared" si="11"/>
        <v>37691.629000000001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7" t="s">
        <v>581</v>
      </c>
      <c r="B152" s="178"/>
      <c r="C152" s="23">
        <f>C153+C163+C170</f>
        <v>131214</v>
      </c>
      <c r="D152" s="23">
        <f>D153+D163+D170</f>
        <v>131214</v>
      </c>
      <c r="E152" s="23">
        <f>E153+E163+E170</f>
        <v>131214</v>
      </c>
      <c r="G152" s="39" t="s">
        <v>66</v>
      </c>
      <c r="H152" s="41">
        <f t="shared" si="11"/>
        <v>131214</v>
      </c>
      <c r="I152" s="42"/>
      <c r="J152" s="40" t="b">
        <f>AND(H152=I152)</f>
        <v>0</v>
      </c>
    </row>
    <row r="153" spans="1:10">
      <c r="A153" s="175" t="s">
        <v>208</v>
      </c>
      <c r="B153" s="176"/>
      <c r="C153" s="21">
        <f>C154+C157+C160</f>
        <v>131214</v>
      </c>
      <c r="D153" s="21">
        <f>D154+D157+D160</f>
        <v>131214</v>
      </c>
      <c r="E153" s="21">
        <f>E154+E157+E160</f>
        <v>131214</v>
      </c>
      <c r="G153" s="39" t="s">
        <v>585</v>
      </c>
      <c r="H153" s="41">
        <f t="shared" si="11"/>
        <v>131214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131214</v>
      </c>
      <c r="D154" s="2">
        <f>D155+D156</f>
        <v>131214</v>
      </c>
      <c r="E154" s="2">
        <f>E155+E156</f>
        <v>131214</v>
      </c>
      <c r="H154" s="41">
        <f t="shared" si="11"/>
        <v>131214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131214</v>
      </c>
      <c r="D156" s="128">
        <f>C156</f>
        <v>131214</v>
      </c>
      <c r="E156" s="128">
        <f>D156</f>
        <v>131214</v>
      </c>
      <c r="H156" s="41">
        <f t="shared" si="11"/>
        <v>131214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42" t="s">
        <v>853</v>
      </c>
      <c r="E256" s="142" t="s">
        <v>852</v>
      </c>
      <c r="G256" s="47" t="s">
        <v>589</v>
      </c>
      <c r="H256" s="48">
        <f>C257+C559</f>
        <v>1377596.3229999999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541000</v>
      </c>
      <c r="D257" s="37">
        <v>541000</v>
      </c>
      <c r="E257" s="37">
        <v>541000</v>
      </c>
      <c r="G257" s="39" t="s">
        <v>60</v>
      </c>
      <c r="H257" s="41">
        <f>C257</f>
        <v>541000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522903</v>
      </c>
      <c r="D258" s="36">
        <f>D259+D339+D483+D547</f>
        <v>453203</v>
      </c>
      <c r="E258" s="36">
        <f>E259+E339+E483+E547</f>
        <v>453203</v>
      </c>
      <c r="G258" s="39" t="s">
        <v>57</v>
      </c>
      <c r="H258" s="41">
        <f t="shared" ref="H258:H321" si="21">C258</f>
        <v>522903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285000</v>
      </c>
      <c r="D259" s="33">
        <f>D260+D263+D314</f>
        <v>215300</v>
      </c>
      <c r="E259" s="33">
        <f>E260+E263+E314</f>
        <v>215300</v>
      </c>
      <c r="G259" s="39" t="s">
        <v>590</v>
      </c>
      <c r="H259" s="41">
        <f t="shared" si="21"/>
        <v>285000</v>
      </c>
      <c r="I259" s="42"/>
      <c r="J259" s="40" t="b">
        <f>AND(H259=I259)</f>
        <v>0</v>
      </c>
    </row>
    <row r="260" spans="1:10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4" t="s">
        <v>269</v>
      </c>
      <c r="B263" s="165"/>
      <c r="C263" s="32">
        <f>C264+C265+C289+C296+C298+C302+C305+C308+C313</f>
        <v>269620</v>
      </c>
      <c r="D263" s="32">
        <f>D264+D265+D289+D296+D298+D302+D305+D308+D313</f>
        <v>215000</v>
      </c>
      <c r="E263" s="32">
        <f>E264+E265+E289+E296+E298+E302+E305+E308+E313</f>
        <v>215000</v>
      </c>
      <c r="H263" s="41">
        <f t="shared" si="21"/>
        <v>269620</v>
      </c>
    </row>
    <row r="264" spans="1:10" outlineLevel="2">
      <c r="A264" s="6">
        <v>1101</v>
      </c>
      <c r="B264" s="4" t="s">
        <v>34</v>
      </c>
      <c r="C264" s="5">
        <v>95000</v>
      </c>
      <c r="D264" s="5">
        <f>C264</f>
        <v>95000</v>
      </c>
      <c r="E264" s="5">
        <f>D264</f>
        <v>95000</v>
      </c>
      <c r="H264" s="41">
        <f t="shared" si="21"/>
        <v>95000</v>
      </c>
    </row>
    <row r="265" spans="1:10" outlineLevel="2">
      <c r="A265" s="6">
        <v>1101</v>
      </c>
      <c r="B265" s="4" t="s">
        <v>35</v>
      </c>
      <c r="C265" s="5">
        <v>117500</v>
      </c>
      <c r="D265" s="5">
        <v>117500</v>
      </c>
      <c r="E265" s="5">
        <v>117500</v>
      </c>
      <c r="H265" s="41">
        <f t="shared" si="21"/>
        <v>117500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3300</v>
      </c>
      <c r="D289" s="5">
        <f>SUM(D290:D295)</f>
        <v>0</v>
      </c>
      <c r="E289" s="5">
        <f>SUM(E290:E295)</f>
        <v>0</v>
      </c>
      <c r="H289" s="41">
        <f t="shared" si="21"/>
        <v>3300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8760</v>
      </c>
      <c r="D298" s="5">
        <f>SUM(D299:D301)</f>
        <v>0</v>
      </c>
      <c r="E298" s="5">
        <f>SUM(E299:E301)</f>
        <v>0</v>
      </c>
      <c r="H298" s="41">
        <f t="shared" si="21"/>
        <v>8760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2560</v>
      </c>
      <c r="D305" s="5">
        <f>SUM(D306:D307)</f>
        <v>0</v>
      </c>
      <c r="E305" s="5">
        <f>SUM(E306:E307)</f>
        <v>0</v>
      </c>
      <c r="H305" s="41">
        <f t="shared" si="21"/>
        <v>2560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40000</v>
      </c>
      <c r="D308" s="5">
        <f>SUM(D309:D312)</f>
        <v>0</v>
      </c>
      <c r="E308" s="5">
        <f>SUM(E309:E312)</f>
        <v>0</v>
      </c>
      <c r="H308" s="41">
        <f t="shared" si="21"/>
        <v>40000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2500</v>
      </c>
      <c r="D313" s="5">
        <f>C313</f>
        <v>2500</v>
      </c>
      <c r="E313" s="5">
        <f>D313</f>
        <v>2500</v>
      </c>
      <c r="H313" s="41">
        <f t="shared" si="21"/>
        <v>2500</v>
      </c>
    </row>
    <row r="314" spans="1:8" outlineLevel="1">
      <c r="A314" s="164" t="s">
        <v>601</v>
      </c>
      <c r="B314" s="165"/>
      <c r="C314" s="32">
        <f>C315+C325+C331+C336+C337+C338+C328</f>
        <v>15380</v>
      </c>
      <c r="D314" s="32">
        <f>D315+D325+D331+D336+D337+D338+D328</f>
        <v>300</v>
      </c>
      <c r="E314" s="32">
        <f>E315+E325+E331+E336+E337+E338+E328</f>
        <v>300</v>
      </c>
      <c r="H314" s="41">
        <f t="shared" si="21"/>
        <v>15380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12580</v>
      </c>
      <c r="D325" s="5">
        <f>SUM(D326:D327)</f>
        <v>0</v>
      </c>
      <c r="E325" s="5">
        <f>SUM(E326:E327)</f>
        <v>0</v>
      </c>
      <c r="H325" s="41">
        <f t="shared" si="28"/>
        <v>12580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2500</v>
      </c>
      <c r="D331" s="5">
        <f>SUM(D332:D335)</f>
        <v>0</v>
      </c>
      <c r="E331" s="5">
        <f>SUM(E332:E335)</f>
        <v>0</v>
      </c>
      <c r="H331" s="41">
        <f t="shared" si="28"/>
        <v>2500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300</v>
      </c>
      <c r="D338" s="5">
        <f t="shared" si="30"/>
        <v>300</v>
      </c>
      <c r="E338" s="5">
        <f t="shared" si="30"/>
        <v>300</v>
      </c>
      <c r="H338" s="41">
        <f t="shared" si="28"/>
        <v>300</v>
      </c>
    </row>
    <row r="339" spans="1:10">
      <c r="A339" s="160" t="s">
        <v>270</v>
      </c>
      <c r="B339" s="161"/>
      <c r="C339" s="33">
        <f>C340+C444+C482</f>
        <v>214800</v>
      </c>
      <c r="D339" s="33">
        <f>D340+D444+D482</f>
        <v>214800</v>
      </c>
      <c r="E339" s="33">
        <f>E340+E444+E482</f>
        <v>214800</v>
      </c>
      <c r="G339" s="39" t="s">
        <v>591</v>
      </c>
      <c r="H339" s="41">
        <f t="shared" si="28"/>
        <v>214800</v>
      </c>
      <c r="I339" s="42"/>
      <c r="J339" s="40" t="b">
        <f>AND(H339=I339)</f>
        <v>0</v>
      </c>
    </row>
    <row r="340" spans="1:10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197300</v>
      </c>
      <c r="D340" s="32">
        <f>D341+D342+D343+D344+D347+D348+D353+D356+D357+D362+D367+BH290668+D371+D372+D373+D376+D377+D378+D382+D388+D391+D392+D395+D398+D399+D404+D407+D408+D409+D412+D415+D416+D419+D420+D421+D422+D429+D443</f>
        <v>197300</v>
      </c>
      <c r="E340" s="32">
        <f>E341+E342+E343+E344+E347+E348+E353+E356+E357+E362+E367+BI290668+E371+E372+E373+E376+E377+E378+E382+E388+E391+E392+E395+E398+E399+E404+E407+E408+E409+E412+E415+E416+E419+E420+E421+E422+E429+E443</f>
        <v>197300</v>
      </c>
      <c r="H340" s="41">
        <f t="shared" si="28"/>
        <v>197300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1700</v>
      </c>
      <c r="D342" s="5">
        <f t="shared" ref="D342:E343" si="31">C342</f>
        <v>1700</v>
      </c>
      <c r="E342" s="5">
        <f t="shared" si="31"/>
        <v>1700</v>
      </c>
      <c r="H342" s="41">
        <f t="shared" si="28"/>
        <v>1700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8800</v>
      </c>
      <c r="D347" s="5">
        <f t="shared" si="32"/>
        <v>8800</v>
      </c>
      <c r="E347" s="5">
        <f t="shared" si="32"/>
        <v>8800</v>
      </c>
      <c r="H347" s="41">
        <f t="shared" si="28"/>
        <v>8800</v>
      </c>
    </row>
    <row r="348" spans="1:10" outlineLevel="2">
      <c r="A348" s="6">
        <v>2201</v>
      </c>
      <c r="B348" s="4" t="s">
        <v>277</v>
      </c>
      <c r="C348" s="5">
        <f>SUM(C349:C352)</f>
        <v>16000</v>
      </c>
      <c r="D348" s="5">
        <f>SUM(D349:D352)</f>
        <v>16000</v>
      </c>
      <c r="E348" s="5">
        <f>SUM(E349:E352)</f>
        <v>16000</v>
      </c>
      <c r="H348" s="41">
        <f t="shared" si="28"/>
        <v>16000</v>
      </c>
    </row>
    <row r="349" spans="1:10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  <c r="H349" s="41">
        <f t="shared" si="28"/>
        <v>16000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1200</v>
      </c>
      <c r="D356" s="5">
        <f t="shared" si="34"/>
        <v>1200</v>
      </c>
      <c r="E356" s="5">
        <f t="shared" si="34"/>
        <v>1200</v>
      </c>
      <c r="H356" s="41">
        <f t="shared" si="28"/>
        <v>1200</v>
      </c>
    </row>
    <row r="357" spans="1:8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23500</v>
      </c>
      <c r="D362" s="5">
        <f>SUM(D363:D366)</f>
        <v>23500</v>
      </c>
      <c r="E362" s="5">
        <f>SUM(E363:E366)</f>
        <v>23500</v>
      </c>
      <c r="H362" s="41">
        <f t="shared" si="28"/>
        <v>23500</v>
      </c>
    </row>
    <row r="363" spans="1:8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8"/>
        <v>2500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5700</v>
      </c>
      <c r="D372" s="5">
        <f t="shared" si="37"/>
        <v>5700</v>
      </c>
      <c r="E372" s="5">
        <f t="shared" si="37"/>
        <v>5700</v>
      </c>
      <c r="H372" s="41">
        <f t="shared" si="28"/>
        <v>5700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>
        <v>2500</v>
      </c>
      <c r="D380" s="30">
        <f t="shared" ref="D380:E381" si="39">C380</f>
        <v>2500</v>
      </c>
      <c r="E380" s="30">
        <f t="shared" si="39"/>
        <v>2500</v>
      </c>
      <c r="H380" s="41">
        <f t="shared" si="28"/>
        <v>2500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2200</v>
      </c>
      <c r="D382" s="5">
        <f>SUM(D383:D387)</f>
        <v>2200</v>
      </c>
      <c r="E382" s="5">
        <f>SUM(E383:E387)</f>
        <v>2200</v>
      </c>
      <c r="H382" s="41">
        <f t="shared" si="28"/>
        <v>2200</v>
      </c>
    </row>
    <row r="383" spans="1:8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28"/>
        <v>300</v>
      </c>
    </row>
    <row r="384" spans="1:8" outlineLevel="3">
      <c r="A384" s="29"/>
      <c r="B384" s="28" t="s">
        <v>305</v>
      </c>
      <c r="C384" s="30">
        <v>200</v>
      </c>
      <c r="D384" s="30">
        <f t="shared" ref="D384:E387" si="40">C384</f>
        <v>200</v>
      </c>
      <c r="E384" s="30">
        <f t="shared" si="40"/>
        <v>200</v>
      </c>
      <c r="H384" s="41">
        <f t="shared" si="28"/>
        <v>200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7000</v>
      </c>
      <c r="D413" s="30">
        <f t="shared" ref="D413:E415" si="46">C413</f>
        <v>7000</v>
      </c>
      <c r="E413" s="30">
        <f t="shared" si="46"/>
        <v>7000</v>
      </c>
      <c r="H413" s="41">
        <f t="shared" si="41"/>
        <v>7000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43800</v>
      </c>
      <c r="D429" s="5">
        <f>SUM(D430:D442)</f>
        <v>43800</v>
      </c>
      <c r="E429" s="5">
        <f>SUM(E430:E442)</f>
        <v>43800</v>
      </c>
      <c r="H429" s="41">
        <f t="shared" si="41"/>
        <v>43800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12000</v>
      </c>
      <c r="D433" s="30">
        <f t="shared" si="49"/>
        <v>12000</v>
      </c>
      <c r="E433" s="30">
        <f t="shared" si="49"/>
        <v>12000</v>
      </c>
      <c r="H433" s="41">
        <f t="shared" si="41"/>
        <v>12000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800</v>
      </c>
      <c r="D436" s="30">
        <f t="shared" si="49"/>
        <v>800</v>
      </c>
      <c r="E436" s="30">
        <f t="shared" si="49"/>
        <v>800</v>
      </c>
      <c r="H436" s="41">
        <f t="shared" si="41"/>
        <v>800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14000</v>
      </c>
      <c r="D441" s="30">
        <f t="shared" si="49"/>
        <v>14000</v>
      </c>
      <c r="E441" s="30">
        <f t="shared" si="49"/>
        <v>14000</v>
      </c>
      <c r="H441" s="41">
        <f t="shared" si="41"/>
        <v>14000</v>
      </c>
    </row>
    <row r="442" spans="1:8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4" t="s">
        <v>357</v>
      </c>
      <c r="B444" s="165"/>
      <c r="C444" s="32">
        <f>C445+C454+C455+C459+C462+C463+C468+C474+C477+C480+C481+C450</f>
        <v>17500</v>
      </c>
      <c r="D444" s="32">
        <f>D445+D454+D455+D459+D462+D463+D468+D474+D477+D480+D481+D450</f>
        <v>17500</v>
      </c>
      <c r="E444" s="32">
        <f>E445+E454+E455+E459+E462+E463+E468+E474+E477+E480+E481+E450</f>
        <v>17500</v>
      </c>
      <c r="H444" s="41">
        <f t="shared" si="41"/>
        <v>17500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3500</v>
      </c>
      <c r="D445" s="5">
        <f>SUM(D446:D449)</f>
        <v>3500</v>
      </c>
      <c r="E445" s="5">
        <f>SUM(E446:E449)</f>
        <v>3500</v>
      </c>
      <c r="H445" s="41">
        <f t="shared" si="41"/>
        <v>3500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4500</v>
      </c>
      <c r="D454" s="5">
        <f>C454</f>
        <v>4500</v>
      </c>
      <c r="E454" s="5">
        <f>D454</f>
        <v>4500</v>
      </c>
      <c r="H454" s="41">
        <f t="shared" si="51"/>
        <v>4500</v>
      </c>
    </row>
    <row r="455" spans="1:8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1"/>
        <v>3500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C484+C504+C509+C522+C528+C538</f>
        <v>16265</v>
      </c>
      <c r="D483" s="35">
        <f>D484+D504+D509+D522+D528+D538</f>
        <v>16265</v>
      </c>
      <c r="E483" s="35">
        <f>E484+E504+E509+E522+E528+E538</f>
        <v>16265</v>
      </c>
      <c r="G483" s="39" t="s">
        <v>592</v>
      </c>
      <c r="H483" s="41">
        <f t="shared" si="51"/>
        <v>16265</v>
      </c>
      <c r="I483" s="42"/>
      <c r="J483" s="40" t="b">
        <f>AND(H483=I483)</f>
        <v>0</v>
      </c>
    </row>
    <row r="484" spans="1:10" outlineLevel="1">
      <c r="A484" s="164" t="s">
        <v>390</v>
      </c>
      <c r="B484" s="165"/>
      <c r="C484" s="32">
        <f>C485+C486+C490+C491+C494+C497+C500+C501+C502+C503</f>
        <v>8500</v>
      </c>
      <c r="D484" s="32">
        <f>D485+D486+D490+D491+D494+D497+D500+D501+D502+D503</f>
        <v>8500</v>
      </c>
      <c r="E484" s="32">
        <f>E485+E486+E490+E491+E494+E497+E500+E501+E502+E503</f>
        <v>8500</v>
      </c>
      <c r="H484" s="41">
        <f t="shared" si="51"/>
        <v>8500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4" t="s">
        <v>410</v>
      </c>
      <c r="B504" s="165"/>
      <c r="C504" s="32">
        <f>SUM(C505:C508)</f>
        <v>1925</v>
      </c>
      <c r="D504" s="32">
        <f>SUM(D505:D508)</f>
        <v>1925</v>
      </c>
      <c r="E504" s="32">
        <f>SUM(E505:E508)</f>
        <v>1925</v>
      </c>
      <c r="H504" s="41">
        <f t="shared" si="51"/>
        <v>1925</v>
      </c>
    </row>
    <row r="505" spans="1:12" outlineLevel="2" collapsed="1">
      <c r="A505" s="6">
        <v>3303</v>
      </c>
      <c r="B505" s="4" t="s">
        <v>411</v>
      </c>
      <c r="C505" s="5">
        <v>1425</v>
      </c>
      <c r="D505" s="5">
        <f>C505</f>
        <v>1425</v>
      </c>
      <c r="E505" s="5">
        <f>D505</f>
        <v>1425</v>
      </c>
      <c r="H505" s="41">
        <f t="shared" si="51"/>
        <v>1425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4" t="s">
        <v>414</v>
      </c>
      <c r="B509" s="165"/>
      <c r="C509" s="32">
        <f>C510+C511+C512+C513+C517+C518+C519+C520+C521</f>
        <v>5300</v>
      </c>
      <c r="D509" s="32">
        <f>D510+D511+D512+D513+D517+D518+D519+D520+D521</f>
        <v>5300</v>
      </c>
      <c r="E509" s="32">
        <f>E510+E511+E512+E513+E517+E518+E519+E520+E521</f>
        <v>5300</v>
      </c>
      <c r="F509" s="51"/>
      <c r="H509" s="41">
        <f t="shared" si="51"/>
        <v>5300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outlineLevel="2">
      <c r="A521" s="6">
        <v>3305</v>
      </c>
      <c r="B521" s="4" t="s">
        <v>409</v>
      </c>
      <c r="C521" s="5">
        <v>600</v>
      </c>
      <c r="D521" s="5">
        <f t="shared" si="62"/>
        <v>600</v>
      </c>
      <c r="E521" s="5">
        <f t="shared" si="62"/>
        <v>600</v>
      </c>
      <c r="H521" s="41">
        <f t="shared" si="63"/>
        <v>600</v>
      </c>
    </row>
    <row r="522" spans="1:8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4" t="s">
        <v>441</v>
      </c>
      <c r="B538" s="165"/>
      <c r="C538" s="32">
        <f>SUM(C539:C544)</f>
        <v>540</v>
      </c>
      <c r="D538" s="32">
        <f>SUM(D539:D544)</f>
        <v>540</v>
      </c>
      <c r="E538" s="32">
        <f>SUM(E539:E544)</f>
        <v>540</v>
      </c>
      <c r="H538" s="41">
        <f t="shared" si="63"/>
        <v>540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540</v>
      </c>
      <c r="D540" s="5">
        <f t="shared" ref="D540:E543" si="66">C540</f>
        <v>540</v>
      </c>
      <c r="E540" s="5">
        <f t="shared" si="66"/>
        <v>540</v>
      </c>
      <c r="H540" s="41">
        <f t="shared" si="63"/>
        <v>540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8" t="s">
        <v>449</v>
      </c>
      <c r="B547" s="169"/>
      <c r="C547" s="35">
        <f>C548+C549</f>
        <v>6838</v>
      </c>
      <c r="D547" s="35">
        <f>D548+D549</f>
        <v>6838</v>
      </c>
      <c r="E547" s="35">
        <f>E548+E549</f>
        <v>6838</v>
      </c>
      <c r="G547" s="39" t="s">
        <v>593</v>
      </c>
      <c r="H547" s="41">
        <f t="shared" si="63"/>
        <v>6838</v>
      </c>
      <c r="I547" s="42"/>
      <c r="J547" s="40" t="b">
        <f>AND(H547=I547)</f>
        <v>0</v>
      </c>
    </row>
    <row r="548" spans="1:10" outlineLevel="1">
      <c r="A548" s="164" t="s">
        <v>450</v>
      </c>
      <c r="B548" s="165"/>
      <c r="C548" s="32">
        <v>6838</v>
      </c>
      <c r="D548" s="32">
        <f>C548</f>
        <v>6838</v>
      </c>
      <c r="E548" s="32">
        <f>D548</f>
        <v>6838</v>
      </c>
      <c r="H548" s="41">
        <f t="shared" si="63"/>
        <v>6838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2" t="s">
        <v>455</v>
      </c>
      <c r="B550" s="163"/>
      <c r="C550" s="36">
        <f>C551</f>
        <v>18097</v>
      </c>
      <c r="D550" s="36">
        <f>D551</f>
        <v>18097</v>
      </c>
      <c r="E550" s="36">
        <f>E551</f>
        <v>18097</v>
      </c>
      <c r="G550" s="39" t="s">
        <v>59</v>
      </c>
      <c r="H550" s="41">
        <f t="shared" si="63"/>
        <v>18097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18097</v>
      </c>
      <c r="D551" s="33">
        <f>D552+D556</f>
        <v>18097</v>
      </c>
      <c r="E551" s="33">
        <f>E552+E556</f>
        <v>18097</v>
      </c>
      <c r="G551" s="39" t="s">
        <v>594</v>
      </c>
      <c r="H551" s="41">
        <f t="shared" si="63"/>
        <v>18097</v>
      </c>
      <c r="I551" s="42"/>
      <c r="J551" s="40" t="b">
        <f>AND(H551=I551)</f>
        <v>0</v>
      </c>
    </row>
    <row r="552" spans="1:10" outlineLevel="1">
      <c r="A552" s="164" t="s">
        <v>457</v>
      </c>
      <c r="B552" s="165"/>
      <c r="C552" s="32">
        <f>SUM(C553:C555)</f>
        <v>18097</v>
      </c>
      <c r="D552" s="32">
        <f>SUM(D553:D555)</f>
        <v>18097</v>
      </c>
      <c r="E552" s="32">
        <f>SUM(E553:E555)</f>
        <v>18097</v>
      </c>
      <c r="H552" s="41">
        <f t="shared" si="63"/>
        <v>18097</v>
      </c>
    </row>
    <row r="553" spans="1:10" outlineLevel="2" collapsed="1">
      <c r="A553" s="6">
        <v>5500</v>
      </c>
      <c r="B553" s="4" t="s">
        <v>458</v>
      </c>
      <c r="C553" s="5">
        <v>18097</v>
      </c>
      <c r="D553" s="5">
        <f t="shared" ref="D553:E555" si="67">C553</f>
        <v>18097</v>
      </c>
      <c r="E553" s="5">
        <f t="shared" si="67"/>
        <v>18097</v>
      </c>
      <c r="H553" s="41">
        <f t="shared" si="63"/>
        <v>18097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6" t="s">
        <v>62</v>
      </c>
      <c r="B559" s="167"/>
      <c r="C559" s="37">
        <f>C560+C716+C725</f>
        <v>836596.32299999997</v>
      </c>
      <c r="D559" s="37">
        <f>D560+D716+D725</f>
        <v>836596.32299999997</v>
      </c>
      <c r="E559" s="146">
        <f>E560+E716+E725</f>
        <v>836596.32299999997</v>
      </c>
      <c r="G559" s="39" t="s">
        <v>62</v>
      </c>
      <c r="H559" s="41">
        <f t="shared" si="63"/>
        <v>836596.32299999997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775077.32299999997</v>
      </c>
      <c r="D560" s="36">
        <f>D561+D638+D642+D645</f>
        <v>775077.32299999997</v>
      </c>
      <c r="E560" s="36">
        <f>E561+E638+E642+E645</f>
        <v>775077.32299999997</v>
      </c>
      <c r="G560" s="39" t="s">
        <v>61</v>
      </c>
      <c r="H560" s="41">
        <f t="shared" si="63"/>
        <v>775077.32299999997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775077.32299999997</v>
      </c>
      <c r="D561" s="38">
        <f>D562+D567+D568+D569+D576+D577+D581+D584+D585+D586+D587+D592+D595+D599+D603+D610+D616+D628</f>
        <v>775077.32299999997</v>
      </c>
      <c r="E561" s="38">
        <f>E562+E567+E568+E569+E576+E577+E581+E584+E585+E586+E587+E592+E595+E599+E603+E610+E616+E628</f>
        <v>775077.32299999997</v>
      </c>
      <c r="G561" s="39" t="s">
        <v>595</v>
      </c>
      <c r="H561" s="41">
        <f t="shared" si="63"/>
        <v>775077.32299999997</v>
      </c>
      <c r="I561" s="42"/>
      <c r="J561" s="40" t="b">
        <f>AND(H561=I561)</f>
        <v>0</v>
      </c>
    </row>
    <row r="562" spans="1:10" outlineLevel="1">
      <c r="A562" s="164" t="s">
        <v>466</v>
      </c>
      <c r="B562" s="165"/>
      <c r="C562" s="32">
        <f>SUM(C563:C566)</f>
        <v>14256</v>
      </c>
      <c r="D562" s="32">
        <f>SUM(D563:D566)</f>
        <v>14256</v>
      </c>
      <c r="E562" s="32">
        <f>SUM(E563:E566)</f>
        <v>14256</v>
      </c>
      <c r="H562" s="41">
        <f t="shared" si="63"/>
        <v>14256</v>
      </c>
    </row>
    <row r="563" spans="1:10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3"/>
        <v>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9256</v>
      </c>
      <c r="D566" s="5">
        <f t="shared" si="68"/>
        <v>9256</v>
      </c>
      <c r="E566" s="5">
        <f t="shared" si="68"/>
        <v>9256</v>
      </c>
      <c r="H566" s="41">
        <f t="shared" si="63"/>
        <v>9256</v>
      </c>
    </row>
    <row r="567" spans="1:10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4" t="s">
        <v>473</v>
      </c>
      <c r="B569" s="165"/>
      <c r="C569" s="32">
        <f>SUM(C570:C575)</f>
        <v>50336</v>
      </c>
      <c r="D569" s="32">
        <f>SUM(D570:D575)</f>
        <v>50336</v>
      </c>
      <c r="E569" s="32">
        <f>SUM(E570:E575)</f>
        <v>50336</v>
      </c>
      <c r="H569" s="41">
        <f t="shared" si="63"/>
        <v>50336</v>
      </c>
    </row>
    <row r="570" spans="1:10" outlineLevel="2">
      <c r="A570" s="7">
        <v>6603</v>
      </c>
      <c r="B570" s="4" t="s">
        <v>474</v>
      </c>
      <c r="C570" s="5">
        <v>25000</v>
      </c>
      <c r="D570" s="5">
        <f>C570</f>
        <v>25000</v>
      </c>
      <c r="E570" s="5">
        <f>D570</f>
        <v>25000</v>
      </c>
      <c r="H570" s="41">
        <f t="shared" si="63"/>
        <v>25000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15000</v>
      </c>
      <c r="D572" s="5">
        <f t="shared" si="69"/>
        <v>15000</v>
      </c>
      <c r="E572" s="5">
        <f t="shared" si="69"/>
        <v>15000</v>
      </c>
      <c r="H572" s="41">
        <f t="shared" si="63"/>
        <v>15000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10336</v>
      </c>
      <c r="D575" s="5">
        <f t="shared" si="69"/>
        <v>10336</v>
      </c>
      <c r="E575" s="5">
        <f t="shared" si="69"/>
        <v>10336</v>
      </c>
      <c r="H575" s="41">
        <f t="shared" si="63"/>
        <v>10336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4" t="s">
        <v>481</v>
      </c>
      <c r="B577" s="165"/>
      <c r="C577" s="32">
        <f>SUM(C578:C580)</f>
        <v>11000</v>
      </c>
      <c r="D577" s="32">
        <f>SUM(D578:D580)</f>
        <v>11000</v>
      </c>
      <c r="E577" s="32">
        <f>SUM(E578:E580)</f>
        <v>7500</v>
      </c>
      <c r="H577" s="41">
        <f t="shared" si="63"/>
        <v>11000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11000</v>
      </c>
      <c r="D580" s="5">
        <f t="shared" si="70"/>
        <v>11000</v>
      </c>
      <c r="E580" s="143">
        <v>7500</v>
      </c>
      <c r="H580" s="41">
        <f t="shared" si="71"/>
        <v>11000</v>
      </c>
    </row>
    <row r="581" spans="1:8" outlineLevel="1">
      <c r="A581" s="164" t="s">
        <v>485</v>
      </c>
      <c r="B581" s="165"/>
      <c r="C581" s="32">
        <f>SUM(C582:C583)</f>
        <v>73000</v>
      </c>
      <c r="D581" s="32">
        <f>SUM(D582:D583)</f>
        <v>73000</v>
      </c>
      <c r="E581" s="32">
        <f>SUM(E582:E583)</f>
        <v>73000</v>
      </c>
      <c r="H581" s="41">
        <f t="shared" si="71"/>
        <v>73000</v>
      </c>
    </row>
    <row r="582" spans="1:8" outlineLevel="2">
      <c r="A582" s="7">
        <v>6606</v>
      </c>
      <c r="B582" s="4" t="s">
        <v>486</v>
      </c>
      <c r="C582" s="5">
        <v>40000</v>
      </c>
      <c r="D582" s="5">
        <f t="shared" ref="D582:E586" si="72">C582</f>
        <v>40000</v>
      </c>
      <c r="E582" s="5">
        <f t="shared" si="72"/>
        <v>40000</v>
      </c>
      <c r="H582" s="41">
        <f t="shared" si="71"/>
        <v>40000</v>
      </c>
    </row>
    <row r="583" spans="1:8" outlineLevel="2">
      <c r="A583" s="7">
        <v>6606</v>
      </c>
      <c r="B583" s="4" t="s">
        <v>487</v>
      </c>
      <c r="C583" s="5">
        <v>33000</v>
      </c>
      <c r="D583" s="5">
        <f t="shared" si="72"/>
        <v>33000</v>
      </c>
      <c r="E583" s="5">
        <f t="shared" si="72"/>
        <v>33000</v>
      </c>
      <c r="H583" s="41">
        <f t="shared" si="71"/>
        <v>33000</v>
      </c>
    </row>
    <row r="584" spans="1:8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149">
        <v>3500</v>
      </c>
      <c r="H585" s="41">
        <f t="shared" si="71"/>
        <v>0</v>
      </c>
    </row>
    <row r="586" spans="1:8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4" t="s">
        <v>491</v>
      </c>
      <c r="B587" s="165"/>
      <c r="C587" s="32">
        <f>SUM(C588:C591)</f>
        <v>60000</v>
      </c>
      <c r="D587" s="32">
        <f>SUM(D588:D591)</f>
        <v>60000</v>
      </c>
      <c r="E587" s="32">
        <f>SUM(E588:E591)</f>
        <v>60000</v>
      </c>
      <c r="H587" s="41">
        <f t="shared" si="71"/>
        <v>60000</v>
      </c>
    </row>
    <row r="588" spans="1:8" outlineLevel="2">
      <c r="A588" s="7">
        <v>6610</v>
      </c>
      <c r="B588" s="4" t="s">
        <v>492</v>
      </c>
      <c r="C588" s="5">
        <v>56000</v>
      </c>
      <c r="D588" s="5">
        <f>C588</f>
        <v>56000</v>
      </c>
      <c r="E588" s="5">
        <f>D588</f>
        <v>56000</v>
      </c>
      <c r="H588" s="41">
        <f t="shared" si="71"/>
        <v>56000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4000</v>
      </c>
      <c r="D591" s="5">
        <f t="shared" si="73"/>
        <v>4000</v>
      </c>
      <c r="E591" s="5">
        <f t="shared" si="73"/>
        <v>4000</v>
      </c>
      <c r="H591" s="41">
        <f t="shared" si="71"/>
        <v>4000</v>
      </c>
    </row>
    <row r="592" spans="1:8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4" t="s">
        <v>503</v>
      </c>
      <c r="B599" s="165"/>
      <c r="C599" s="32">
        <f>SUM(C600:C602)</f>
        <v>398785</v>
      </c>
      <c r="D599" s="32">
        <f>SUM(D600:D602)</f>
        <v>398785</v>
      </c>
      <c r="E599" s="32">
        <f>SUM(E600:E602)</f>
        <v>398785</v>
      </c>
      <c r="H599" s="41">
        <f t="shared" si="71"/>
        <v>398785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368785</v>
      </c>
      <c r="D601" s="5">
        <f t="shared" si="75"/>
        <v>368785</v>
      </c>
      <c r="E601" s="5">
        <f t="shared" si="75"/>
        <v>368785</v>
      </c>
      <c r="H601" s="41">
        <f t="shared" si="71"/>
        <v>368785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4" t="s">
        <v>506</v>
      </c>
      <c r="B603" s="165"/>
      <c r="C603" s="32">
        <f>SUM(C604:C609)</f>
        <v>7000</v>
      </c>
      <c r="D603" s="32">
        <f>SUM(D604:D609)</f>
        <v>7000</v>
      </c>
      <c r="E603" s="32">
        <f>SUM(E604:E609)</f>
        <v>7000</v>
      </c>
      <c r="H603" s="41">
        <f t="shared" si="71"/>
        <v>7000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7000</v>
      </c>
      <c r="D608" s="5">
        <f t="shared" si="76"/>
        <v>7000</v>
      </c>
      <c r="E608" s="5">
        <f t="shared" si="76"/>
        <v>7000</v>
      </c>
      <c r="H608" s="41">
        <f t="shared" si="71"/>
        <v>7000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4" t="s">
        <v>513</v>
      </c>
      <c r="B610" s="165"/>
      <c r="C610" s="32">
        <f>SUM(C611:C615)</f>
        <v>80000</v>
      </c>
      <c r="D610" s="32">
        <f>SUM(D611:D615)</f>
        <v>80000</v>
      </c>
      <c r="E610" s="32">
        <f>SUM(E611:E615)</f>
        <v>80000</v>
      </c>
      <c r="H610" s="41">
        <f t="shared" si="71"/>
        <v>80000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80000</v>
      </c>
      <c r="D613" s="5">
        <f t="shared" si="77"/>
        <v>80000</v>
      </c>
      <c r="E613" s="5">
        <f t="shared" si="77"/>
        <v>80000</v>
      </c>
      <c r="H613" s="41">
        <f t="shared" si="71"/>
        <v>80000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4" t="s">
        <v>519</v>
      </c>
      <c r="B616" s="165"/>
      <c r="C616" s="32">
        <f>SUM(C617:C627)</f>
        <v>8610</v>
      </c>
      <c r="D616" s="32">
        <f>SUM(D617:D627)</f>
        <v>8610</v>
      </c>
      <c r="E616" s="32">
        <f>SUM(E617:E627)</f>
        <v>8610</v>
      </c>
      <c r="H616" s="41">
        <f t="shared" si="71"/>
        <v>8610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8610</v>
      </c>
      <c r="D620" s="5">
        <f t="shared" si="78"/>
        <v>8610</v>
      </c>
      <c r="E620" s="5">
        <f t="shared" si="78"/>
        <v>8610</v>
      </c>
      <c r="H620" s="41">
        <f t="shared" si="71"/>
        <v>8610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4" t="s">
        <v>531</v>
      </c>
      <c r="B628" s="165"/>
      <c r="C628" s="32">
        <f>SUM(C629:C637)</f>
        <v>72090.323000000004</v>
      </c>
      <c r="D628" s="32">
        <f>SUM(D629:D637)</f>
        <v>72090.323000000004</v>
      </c>
      <c r="E628" s="32">
        <f>SUM(E629:E637)</f>
        <v>72090.323000000004</v>
      </c>
      <c r="H628" s="41">
        <f t="shared" si="71"/>
        <v>72090.323000000004</v>
      </c>
    </row>
    <row r="629" spans="1:10" outlineLevel="2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  <c r="H629" s="41">
        <f t="shared" si="71"/>
        <v>30000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27090.323</v>
      </c>
      <c r="D632" s="5">
        <f t="shared" si="79"/>
        <v>27090.323</v>
      </c>
      <c r="E632" s="5">
        <f t="shared" si="79"/>
        <v>27090.323</v>
      </c>
      <c r="H632" s="41">
        <f t="shared" si="71"/>
        <v>27090.323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15000</v>
      </c>
      <c r="D635" s="5">
        <f t="shared" si="79"/>
        <v>15000</v>
      </c>
      <c r="E635" s="5">
        <f t="shared" si="79"/>
        <v>15000</v>
      </c>
      <c r="H635" s="41">
        <f t="shared" si="71"/>
        <v>15000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2" t="s">
        <v>570</v>
      </c>
      <c r="B716" s="163"/>
      <c r="C716" s="36">
        <f>C717</f>
        <v>61519</v>
      </c>
      <c r="D716" s="36">
        <f>D717</f>
        <v>61519</v>
      </c>
      <c r="E716" s="36">
        <f>E717</f>
        <v>61519</v>
      </c>
      <c r="G716" s="39" t="s">
        <v>66</v>
      </c>
      <c r="H716" s="41">
        <f t="shared" si="92"/>
        <v>61519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61519</v>
      </c>
      <c r="D717" s="33">
        <f>D718+D722</f>
        <v>61519</v>
      </c>
      <c r="E717" s="33">
        <f>E718+E722</f>
        <v>61519</v>
      </c>
      <c r="G717" s="39" t="s">
        <v>599</v>
      </c>
      <c r="H717" s="41">
        <f t="shared" si="92"/>
        <v>61519</v>
      </c>
      <c r="I717" s="42"/>
      <c r="J717" s="40" t="b">
        <f>AND(H717=I717)</f>
        <v>0</v>
      </c>
    </row>
    <row r="718" spans="1:10" outlineLevel="1" collapsed="1">
      <c r="A718" s="158" t="s">
        <v>851</v>
      </c>
      <c r="B718" s="159"/>
      <c r="C718" s="31">
        <f>SUM(C719:C721)</f>
        <v>61519</v>
      </c>
      <c r="D718" s="31">
        <f>SUM(D719:D721)</f>
        <v>61519</v>
      </c>
      <c r="E718" s="31">
        <f>SUM(E719:E721)</f>
        <v>61519</v>
      </c>
      <c r="H718" s="41">
        <f t="shared" si="92"/>
        <v>61519</v>
      </c>
    </row>
    <row r="719" spans="1:10" ht="15" customHeight="1" outlineLevel="2">
      <c r="A719" s="6">
        <v>10950</v>
      </c>
      <c r="B719" s="4" t="s">
        <v>572</v>
      </c>
      <c r="C719" s="5">
        <v>61519</v>
      </c>
      <c r="D719" s="5">
        <f>C719</f>
        <v>61519</v>
      </c>
      <c r="E719" s="5">
        <f>D719</f>
        <v>61519</v>
      </c>
      <c r="H719" s="41">
        <f t="shared" si="92"/>
        <v>61519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8" t="s">
        <v>848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4" zoomScaleNormal="100" workbookViewId="0">
      <selection activeCell="C254" sqref="C254"/>
    </sheetView>
  </sheetViews>
  <sheetFormatPr baseColWidth="10" defaultColWidth="9.140625" defaultRowHeight="15" outlineLevelRow="3"/>
  <cols>
    <col min="1" max="1" width="7" bestFit="1" customWidth="1"/>
    <col min="2" max="2" width="38.28515625" customWidth="1"/>
    <col min="3" max="3" width="16" customWidth="1"/>
    <col min="4" max="4" width="16.28515625" customWidth="1"/>
    <col min="5" max="5" width="16.140625" customWidth="1"/>
    <col min="7" max="7" width="15.5703125" bestFit="1" customWidth="1"/>
    <col min="8" max="8" width="19.140625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40" t="s">
        <v>853</v>
      </c>
      <c r="E1" s="140" t="s">
        <v>852</v>
      </c>
      <c r="G1" s="43" t="s">
        <v>31</v>
      </c>
      <c r="H1" s="44">
        <f>C2+C114</f>
        <v>1291998</v>
      </c>
      <c r="I1" s="144">
        <v>1291334.6599999999</v>
      </c>
      <c r="J1" s="46" t="b">
        <f>AND(H1=I1)</f>
        <v>0</v>
      </c>
    </row>
    <row r="2" spans="1:14">
      <c r="A2" s="182" t="s">
        <v>60</v>
      </c>
      <c r="B2" s="182"/>
      <c r="C2" s="26">
        <f>C3+C67</f>
        <v>600000</v>
      </c>
      <c r="D2" s="26">
        <f>D3+D67</f>
        <v>600000</v>
      </c>
      <c r="E2" s="26">
        <f>E3+E67</f>
        <v>600000</v>
      </c>
      <c r="G2" s="39" t="s">
        <v>60</v>
      </c>
      <c r="H2" s="41">
        <f>C2</f>
        <v>600000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259700</v>
      </c>
      <c r="D3" s="23">
        <f>D4+D11+D38+D61</f>
        <v>259700</v>
      </c>
      <c r="E3" s="23">
        <f>E4+E11+E38+E61</f>
        <v>259700</v>
      </c>
      <c r="G3" s="39" t="s">
        <v>57</v>
      </c>
      <c r="H3" s="41">
        <f t="shared" ref="H3:H66" si="0">C3</f>
        <v>259700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63500</v>
      </c>
      <c r="D4" s="21">
        <f>SUM(D5:D10)</f>
        <v>63500</v>
      </c>
      <c r="E4" s="21">
        <f>SUM(E5:E10)</f>
        <v>63500</v>
      </c>
      <c r="F4" s="17"/>
      <c r="G4" s="39" t="s">
        <v>53</v>
      </c>
      <c r="H4" s="41">
        <f t="shared" si="0"/>
        <v>63500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75" t="s">
        <v>125</v>
      </c>
      <c r="B11" s="176"/>
      <c r="C11" s="21">
        <f>SUM(C12:C37)</f>
        <v>133500</v>
      </c>
      <c r="D11" s="21">
        <f>SUM(D12:D37)</f>
        <v>133500</v>
      </c>
      <c r="E11" s="21">
        <f>SUM(E12:E37)</f>
        <v>133500</v>
      </c>
      <c r="F11" s="17"/>
      <c r="G11" s="39" t="s">
        <v>54</v>
      </c>
      <c r="H11" s="41">
        <f t="shared" si="0"/>
        <v>133500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125000</v>
      </c>
      <c r="D12" s="2">
        <f>C12</f>
        <v>125000</v>
      </c>
      <c r="E12" s="2">
        <f>D12</f>
        <v>125000</v>
      </c>
      <c r="H12" s="41">
        <f t="shared" si="0"/>
        <v>125000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4000</v>
      </c>
      <c r="D18" s="2">
        <f t="shared" si="2"/>
        <v>4000</v>
      </c>
      <c r="E18" s="2">
        <f t="shared" si="2"/>
        <v>4000</v>
      </c>
      <c r="H18" s="41">
        <f t="shared" si="0"/>
        <v>4000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75" t="s">
        <v>145</v>
      </c>
      <c r="B38" s="176"/>
      <c r="C38" s="21">
        <f>SUM(C39:C60)</f>
        <v>62700</v>
      </c>
      <c r="D38" s="21">
        <f>SUM(D39:D60)</f>
        <v>62700</v>
      </c>
      <c r="E38" s="21">
        <f>SUM(E39:E60)</f>
        <v>62700</v>
      </c>
      <c r="G38" s="39" t="s">
        <v>55</v>
      </c>
      <c r="H38" s="41">
        <f t="shared" si="0"/>
        <v>62700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9000</v>
      </c>
      <c r="D53" s="2">
        <f t="shared" si="4"/>
        <v>9000</v>
      </c>
      <c r="E53" s="2">
        <f t="shared" si="4"/>
        <v>9000</v>
      </c>
      <c r="H53" s="41">
        <f t="shared" si="0"/>
        <v>9000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5" t="s">
        <v>158</v>
      </c>
      <c r="B61" s="17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9" t="s">
        <v>579</v>
      </c>
      <c r="B67" s="179"/>
      <c r="C67" s="25">
        <f>C97+C68</f>
        <v>340300</v>
      </c>
      <c r="D67" s="25">
        <f>D97+D68</f>
        <v>340300</v>
      </c>
      <c r="E67" s="25">
        <f>E97+E68</f>
        <v>340300</v>
      </c>
      <c r="G67" s="39" t="s">
        <v>59</v>
      </c>
      <c r="H67" s="41">
        <f t="shared" ref="H67:H130" si="7">C67</f>
        <v>340300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19600</v>
      </c>
      <c r="D68" s="21">
        <f>SUM(D69:D96)</f>
        <v>19600</v>
      </c>
      <c r="E68" s="21">
        <f>SUM(E69:E96)</f>
        <v>19600</v>
      </c>
      <c r="G68" s="39" t="s">
        <v>56</v>
      </c>
      <c r="H68" s="41">
        <f t="shared" si="7"/>
        <v>19600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hidden="1" customHeight="1" outlineLevel="1">
      <c r="A80" s="3">
        <v>5202</v>
      </c>
      <c r="B80" s="2" t="s">
        <v>172</v>
      </c>
      <c r="C80" s="2">
        <v>2500</v>
      </c>
      <c r="D80" s="2">
        <f t="shared" si="8"/>
        <v>2500</v>
      </c>
      <c r="E80" s="2">
        <f t="shared" si="8"/>
        <v>2500</v>
      </c>
      <c r="H80" s="41">
        <f t="shared" si="7"/>
        <v>2500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1000</v>
      </c>
      <c r="D82" s="2">
        <f t="shared" si="8"/>
        <v>1000</v>
      </c>
      <c r="E82" s="2">
        <f t="shared" si="8"/>
        <v>1000</v>
      </c>
      <c r="H82" s="41">
        <f t="shared" si="7"/>
        <v>1000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320700</v>
      </c>
      <c r="D97" s="21">
        <f>SUM(D98:D113)</f>
        <v>320700</v>
      </c>
      <c r="E97" s="21">
        <f>SUM(E98:E113)</f>
        <v>320700</v>
      </c>
      <c r="G97" s="39" t="s">
        <v>58</v>
      </c>
      <c r="H97" s="41">
        <f t="shared" si="7"/>
        <v>320700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  <c r="H98" s="41">
        <f t="shared" si="7"/>
        <v>250000</v>
      </c>
    </row>
    <row r="99" spans="1:10" ht="15" hidden="1" customHeight="1" outlineLevel="1">
      <c r="A99" s="3">
        <v>6002</v>
      </c>
      <c r="B99" s="1" t="s">
        <v>185</v>
      </c>
      <c r="C99" s="2">
        <v>70000</v>
      </c>
      <c r="D99" s="2">
        <f t="shared" ref="D99:E113" si="10">C99</f>
        <v>70000</v>
      </c>
      <c r="E99" s="2">
        <f t="shared" si="10"/>
        <v>70000</v>
      </c>
      <c r="H99" s="41">
        <f t="shared" si="7"/>
        <v>70000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hidden="1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0" t="s">
        <v>62</v>
      </c>
      <c r="B114" s="181"/>
      <c r="C114" s="26">
        <f>C115+C152+C177</f>
        <v>691998</v>
      </c>
      <c r="D114" s="26">
        <f>D115+D152+D177</f>
        <v>691998</v>
      </c>
      <c r="E114" s="148">
        <v>691334.66</v>
      </c>
      <c r="G114" s="39" t="s">
        <v>62</v>
      </c>
      <c r="H114" s="41">
        <f t="shared" si="7"/>
        <v>691998</v>
      </c>
      <c r="I114" s="144">
        <v>691334.66</v>
      </c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534593</v>
      </c>
      <c r="D115" s="23">
        <f>D116+D135</f>
        <v>534593</v>
      </c>
      <c r="E115" s="23">
        <f>E116+E135</f>
        <v>544593</v>
      </c>
      <c r="G115" s="39" t="s">
        <v>61</v>
      </c>
      <c r="H115" s="41">
        <f t="shared" si="7"/>
        <v>534593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217595</v>
      </c>
      <c r="D116" s="21">
        <f>D117+D120+D123+D126+D129+D132</f>
        <v>217595</v>
      </c>
      <c r="E116" s="145">
        <f>E117+E120+E123+E126+E129+E132</f>
        <v>227595</v>
      </c>
      <c r="G116" s="39" t="s">
        <v>583</v>
      </c>
      <c r="H116" s="41">
        <f t="shared" si="7"/>
        <v>217595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217595</v>
      </c>
      <c r="D117" s="2">
        <f>D118+D119</f>
        <v>217595</v>
      </c>
      <c r="E117" s="2">
        <f>E118+E119</f>
        <v>217595</v>
      </c>
      <c r="H117" s="41">
        <f t="shared" si="7"/>
        <v>217595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217595</v>
      </c>
      <c r="D119" s="128">
        <f>C119</f>
        <v>217595</v>
      </c>
      <c r="E119" s="128">
        <f>D119</f>
        <v>217595</v>
      </c>
      <c r="H119" s="41">
        <f t="shared" si="7"/>
        <v>217595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143">
        <v>10000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5" t="s">
        <v>202</v>
      </c>
      <c r="B135" s="176"/>
      <c r="C135" s="21">
        <f>C136+C140+C143+C146+C149</f>
        <v>316998</v>
      </c>
      <c r="D135" s="21">
        <f>D136+D140+D143+D146+D149</f>
        <v>316998</v>
      </c>
      <c r="E135" s="21">
        <f>E136+E140+E143+E146+E149</f>
        <v>316998</v>
      </c>
      <c r="G135" s="39" t="s">
        <v>584</v>
      </c>
      <c r="H135" s="41">
        <f t="shared" si="11"/>
        <v>316998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316998</v>
      </c>
      <c r="D136" s="2">
        <f>D137+D138+D139</f>
        <v>316998</v>
      </c>
      <c r="E136" s="2">
        <f>E137+E138+E139</f>
        <v>316998</v>
      </c>
      <c r="H136" s="41">
        <f t="shared" si="11"/>
        <v>316998</v>
      </c>
    </row>
    <row r="137" spans="1:10" ht="15" hidden="1" customHeight="1" outlineLevel="2">
      <c r="A137" s="130"/>
      <c r="B137" s="129" t="s">
        <v>855</v>
      </c>
      <c r="C137" s="128">
        <v>267000</v>
      </c>
      <c r="D137" s="128">
        <f>C137</f>
        <v>267000</v>
      </c>
      <c r="E137" s="128">
        <f>D137</f>
        <v>267000</v>
      </c>
      <c r="H137" s="41">
        <f t="shared" si="11"/>
        <v>267000</v>
      </c>
    </row>
    <row r="138" spans="1:10" ht="15" hidden="1" customHeight="1" outlineLevel="2">
      <c r="A138" s="130"/>
      <c r="B138" s="129" t="s">
        <v>862</v>
      </c>
      <c r="C138" s="128">
        <v>10000</v>
      </c>
      <c r="D138" s="128">
        <f t="shared" ref="D138:E139" si="12">C138</f>
        <v>10000</v>
      </c>
      <c r="E138" s="128">
        <f t="shared" si="12"/>
        <v>10000</v>
      </c>
      <c r="H138" s="41">
        <f t="shared" si="11"/>
        <v>10000</v>
      </c>
    </row>
    <row r="139" spans="1:10" ht="15" hidden="1" customHeight="1" outlineLevel="2">
      <c r="A139" s="130"/>
      <c r="B139" s="129" t="s">
        <v>861</v>
      </c>
      <c r="C139" s="128">
        <v>39998</v>
      </c>
      <c r="D139" s="128">
        <f t="shared" si="12"/>
        <v>39998</v>
      </c>
      <c r="E139" s="128">
        <f t="shared" si="12"/>
        <v>39998</v>
      </c>
      <c r="H139" s="41">
        <f t="shared" si="11"/>
        <v>39998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7" t="s">
        <v>581</v>
      </c>
      <c r="B152" s="178"/>
      <c r="C152" s="23">
        <f>C153+C163+C170</f>
        <v>157405</v>
      </c>
      <c r="D152" s="23">
        <f>D153+D163+D170</f>
        <v>157405</v>
      </c>
      <c r="E152" s="23">
        <f>E153+E163+E170</f>
        <v>157405</v>
      </c>
      <c r="G152" s="39" t="s">
        <v>66</v>
      </c>
      <c r="H152" s="41">
        <f t="shared" si="11"/>
        <v>157405</v>
      </c>
      <c r="I152" s="42"/>
      <c r="J152" s="40" t="b">
        <f>AND(H152=I152)</f>
        <v>0</v>
      </c>
    </row>
    <row r="153" spans="1:10">
      <c r="A153" s="175" t="s">
        <v>208</v>
      </c>
      <c r="B153" s="176"/>
      <c r="C153" s="21">
        <f>C154+C157+C160</f>
        <v>157405</v>
      </c>
      <c r="D153" s="21">
        <f>D154+D157+D160</f>
        <v>157405</v>
      </c>
      <c r="E153" s="21">
        <f>E154+E157+E160</f>
        <v>157405</v>
      </c>
      <c r="G153" s="39" t="s">
        <v>585</v>
      </c>
      <c r="H153" s="41">
        <f t="shared" si="11"/>
        <v>157405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157405</v>
      </c>
      <c r="D154" s="2">
        <f>D155+D156</f>
        <v>157405</v>
      </c>
      <c r="E154" s="2">
        <f>E155+E156</f>
        <v>157405</v>
      </c>
      <c r="H154" s="41">
        <f t="shared" si="11"/>
        <v>157405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157405</v>
      </c>
      <c r="D156" s="128">
        <f>C156</f>
        <v>157405</v>
      </c>
      <c r="E156" s="128">
        <f>D156</f>
        <v>157405</v>
      </c>
      <c r="H156" s="41">
        <f t="shared" si="11"/>
        <v>157405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4" spans="1:10">
      <c r="C254" s="51"/>
    </row>
    <row r="256" spans="1:10" ht="18.75">
      <c r="A256" s="174" t="s">
        <v>67</v>
      </c>
      <c r="B256" s="174"/>
      <c r="C256" s="174"/>
      <c r="D256" s="140" t="s">
        <v>853</v>
      </c>
      <c r="E256" s="140" t="s">
        <v>852</v>
      </c>
      <c r="G256" s="47" t="s">
        <v>589</v>
      </c>
      <c r="H256" s="48">
        <f>C257+C559</f>
        <v>1291998</v>
      </c>
      <c r="I256" s="144">
        <v>1291334.6599999999</v>
      </c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600000</v>
      </c>
      <c r="D257" s="37">
        <f>D258+D550</f>
        <v>600000</v>
      </c>
      <c r="E257" s="37">
        <f>E258+E550</f>
        <v>600000</v>
      </c>
      <c r="G257" s="39" t="s">
        <v>60</v>
      </c>
      <c r="H257" s="41">
        <f>C257</f>
        <v>600000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582557</v>
      </c>
      <c r="D258" s="36">
        <f>D259+D339+D483+D547</f>
        <v>582557</v>
      </c>
      <c r="E258" s="36">
        <f>E259+E339+E483+E547</f>
        <v>582557</v>
      </c>
      <c r="G258" s="39" t="s">
        <v>57</v>
      </c>
      <c r="H258" s="41">
        <f t="shared" ref="H258:H321" si="21">C258</f>
        <v>582557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371682</v>
      </c>
      <c r="D259" s="33">
        <f>D260+D263+D314</f>
        <v>371682</v>
      </c>
      <c r="E259" s="33">
        <f>E260+E263+E314</f>
        <v>371682</v>
      </c>
      <c r="G259" s="39" t="s">
        <v>590</v>
      </c>
      <c r="H259" s="41">
        <f t="shared" si="21"/>
        <v>371682</v>
      </c>
      <c r="I259" s="42"/>
      <c r="J259" s="40" t="b">
        <f>AND(H259=I259)</f>
        <v>0</v>
      </c>
    </row>
    <row r="260" spans="1:10" hidden="1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4" t="s">
        <v>269</v>
      </c>
      <c r="B263" s="165"/>
      <c r="C263" s="32">
        <f>C264+C265+C289+C296+C298+C302+C305+C308+C313</f>
        <v>359982</v>
      </c>
      <c r="D263" s="32">
        <f>D264+D265+D289+D296+D298+D302+D305+D308+D313</f>
        <v>359982</v>
      </c>
      <c r="E263" s="32">
        <f>E264+E265+E289+E296+E298+E302+E305+E308+E313</f>
        <v>359982</v>
      </c>
      <c r="H263" s="41">
        <f t="shared" si="21"/>
        <v>359982</v>
      </c>
    </row>
    <row r="264" spans="1:10" hidden="1" outlineLevel="2">
      <c r="A264" s="6">
        <v>1101</v>
      </c>
      <c r="B264" s="4" t="s">
        <v>34</v>
      </c>
      <c r="C264" s="5">
        <v>125000</v>
      </c>
      <c r="D264" s="5">
        <f>C264</f>
        <v>125000</v>
      </c>
      <c r="E264" s="5">
        <f>D264</f>
        <v>125000</v>
      </c>
      <c r="H264" s="41">
        <f t="shared" si="21"/>
        <v>125000</v>
      </c>
    </row>
    <row r="265" spans="1:10" hidden="1" outlineLevel="2">
      <c r="A265" s="6">
        <v>1101</v>
      </c>
      <c r="B265" s="4" t="s">
        <v>35</v>
      </c>
      <c r="C265" s="5">
        <v>161702</v>
      </c>
      <c r="D265" s="5">
        <v>161702</v>
      </c>
      <c r="E265" s="5">
        <v>161702</v>
      </c>
      <c r="H265" s="41">
        <f t="shared" si="21"/>
        <v>161702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8080</v>
      </c>
      <c r="D289" s="5">
        <v>8080</v>
      </c>
      <c r="E289" s="5">
        <v>8080</v>
      </c>
      <c r="H289" s="41">
        <f t="shared" si="21"/>
        <v>8080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v>9500</v>
      </c>
      <c r="D298" s="5">
        <v>9500</v>
      </c>
      <c r="E298" s="5">
        <v>9500</v>
      </c>
      <c r="H298" s="41">
        <f t="shared" si="21"/>
        <v>9500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1900</v>
      </c>
      <c r="D305" s="5">
        <v>1900</v>
      </c>
      <c r="E305" s="5">
        <v>1900</v>
      </c>
      <c r="H305" s="41">
        <f t="shared" si="21"/>
        <v>1900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52500</v>
      </c>
      <c r="D308" s="5">
        <v>52500</v>
      </c>
      <c r="E308" s="5">
        <v>52500</v>
      </c>
      <c r="H308" s="41">
        <f t="shared" si="21"/>
        <v>52500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4" t="s">
        <v>601</v>
      </c>
      <c r="B314" s="165"/>
      <c r="C314" s="32">
        <f>C315+C325+C331+C336+C337+C338+C328</f>
        <v>11700</v>
      </c>
      <c r="D314" s="32">
        <f>D315+D325+D331+D336+D337+D338+D328</f>
        <v>11700</v>
      </c>
      <c r="E314" s="32">
        <f>E315+E325+E331+E336+E337+E338+E328</f>
        <v>11700</v>
      </c>
      <c r="H314" s="41">
        <f t="shared" si="21"/>
        <v>11700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9800</v>
      </c>
      <c r="D325" s="5">
        <v>9800</v>
      </c>
      <c r="E325" s="5">
        <v>9800</v>
      </c>
      <c r="H325" s="41">
        <f t="shared" si="28"/>
        <v>9800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1900</v>
      </c>
      <c r="D331" s="5">
        <v>1900</v>
      </c>
      <c r="E331" s="5">
        <v>1900</v>
      </c>
      <c r="H331" s="41">
        <f t="shared" si="28"/>
        <v>1900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0" t="s">
        <v>270</v>
      </c>
      <c r="B339" s="161"/>
      <c r="C339" s="33">
        <f>C340+C444+C482</f>
        <v>193500</v>
      </c>
      <c r="D339" s="33">
        <f>D340+D444+D482</f>
        <v>193500</v>
      </c>
      <c r="E339" s="33">
        <f>E340+E444+E482</f>
        <v>193500</v>
      </c>
      <c r="G339" s="39" t="s">
        <v>591</v>
      </c>
      <c r="H339" s="41">
        <f t="shared" si="28"/>
        <v>193500</v>
      </c>
      <c r="I339" s="42"/>
      <c r="J339" s="40" t="b">
        <f>AND(H339=I339)</f>
        <v>0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178000</v>
      </c>
      <c r="D340" s="32">
        <f>D341+D342+D343+D344+D347+D348+D353+D356+D357+D362+D367+BH290668+D371+D372+D373+D376+D377+D378+D382+D388+D391+D392+D395+D398+D399+D404+D407+D408+D409+D412+D415+D416+D419+D420+D421+D422+D429+D443</f>
        <v>178000</v>
      </c>
      <c r="E340" s="32">
        <f>E341+E342+E343+E344+E347+E348+E353+E356+E357+E362+E367+BI290668+E371+E372+E373+E376+E377+E378+E382+E388+E391+E392+E395+E398+E399+E404+E407+E408+E409+E412+E415+E416+E419+E420+E421+E422+E429+E443</f>
        <v>178000</v>
      </c>
      <c r="H340" s="41">
        <f t="shared" si="28"/>
        <v>178000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1400</v>
      </c>
      <c r="D342" s="5">
        <f t="shared" ref="D342:E343" si="31">C342</f>
        <v>1400</v>
      </c>
      <c r="E342" s="5">
        <f t="shared" si="31"/>
        <v>1400</v>
      </c>
      <c r="H342" s="41">
        <f t="shared" si="28"/>
        <v>1400</v>
      </c>
    </row>
    <row r="343" spans="1:10" hidden="1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hidden="1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300</v>
      </c>
      <c r="D356" s="5">
        <f t="shared" si="34"/>
        <v>300</v>
      </c>
      <c r="E356" s="5">
        <f t="shared" si="34"/>
        <v>300</v>
      </c>
      <c r="H356" s="41">
        <f t="shared" si="28"/>
        <v>300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16000</v>
      </c>
      <c r="D362" s="5">
        <f>SUM(D363:D366)</f>
        <v>16000</v>
      </c>
      <c r="E362" s="5">
        <f>SUM(E363:E366)</f>
        <v>16000</v>
      </c>
      <c r="H362" s="41">
        <f t="shared" si="28"/>
        <v>16000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4500</v>
      </c>
      <c r="D372" s="5">
        <f t="shared" si="37"/>
        <v>4500</v>
      </c>
      <c r="E372" s="5">
        <f t="shared" si="37"/>
        <v>4500</v>
      </c>
      <c r="H372" s="41">
        <f t="shared" si="28"/>
        <v>4500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hidden="1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28"/>
        <v>300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hidden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49400</v>
      </c>
      <c r="D429" s="5">
        <f>SUM(D430:D442)</f>
        <v>49400</v>
      </c>
      <c r="E429" s="5">
        <f>SUM(E430:E442)</f>
        <v>49400</v>
      </c>
      <c r="H429" s="41">
        <f t="shared" si="41"/>
        <v>49400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3400</v>
      </c>
      <c r="D431" s="30">
        <f t="shared" ref="D431:E442" si="49">C431</f>
        <v>3400</v>
      </c>
      <c r="E431" s="30">
        <f t="shared" si="49"/>
        <v>3400</v>
      </c>
      <c r="H431" s="41">
        <f t="shared" si="41"/>
        <v>3400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21000</v>
      </c>
      <c r="D441" s="30">
        <f t="shared" si="49"/>
        <v>21000</v>
      </c>
      <c r="E441" s="30">
        <f t="shared" si="49"/>
        <v>21000</v>
      </c>
      <c r="H441" s="41">
        <f t="shared" si="41"/>
        <v>21000</v>
      </c>
    </row>
    <row r="442" spans="1:8" hidden="1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15500</v>
      </c>
      <c r="D444" s="32">
        <f>D445+D454+D455+D459+D462+D463+D468+D474+D477+D480+D481+D450</f>
        <v>15500</v>
      </c>
      <c r="E444" s="32">
        <f>E445+E454+E455+E459+E462+E463+E468+E474+E477+E480+E481+E450</f>
        <v>15500</v>
      </c>
      <c r="H444" s="41">
        <f t="shared" si="41"/>
        <v>15500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4500</v>
      </c>
      <c r="D454" s="5">
        <f>C454</f>
        <v>4500</v>
      </c>
      <c r="E454" s="5">
        <f>D454</f>
        <v>4500</v>
      </c>
      <c r="H454" s="41">
        <f t="shared" si="51"/>
        <v>4500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hidden="1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0" t="s">
        <v>389</v>
      </c>
      <c r="B483" s="171"/>
      <c r="C483" s="35">
        <f>C484+C504+C509+C522+C528+C538</f>
        <v>16160</v>
      </c>
      <c r="D483" s="35">
        <f>D484+D504+D509+D522+D528+D538</f>
        <v>16160</v>
      </c>
      <c r="E483" s="35">
        <f>E484+E504+E509+E522+E528+E538</f>
        <v>16160</v>
      </c>
      <c r="G483" s="39" t="s">
        <v>592</v>
      </c>
      <c r="H483" s="41">
        <f t="shared" si="51"/>
        <v>16160</v>
      </c>
      <c r="I483" s="42"/>
      <c r="J483" s="40" t="b">
        <f>AND(H483=I483)</f>
        <v>0</v>
      </c>
    </row>
    <row r="484" spans="1:10" hidden="1" outlineLevel="1">
      <c r="A484" s="164" t="s">
        <v>390</v>
      </c>
      <c r="B484" s="165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10000</v>
      </c>
      <c r="H484" s="41">
        <f t="shared" si="51"/>
        <v>10000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3500</v>
      </c>
      <c r="D500" s="5">
        <f t="shared" si="59"/>
        <v>3500</v>
      </c>
      <c r="E500" s="5">
        <f t="shared" si="59"/>
        <v>3500</v>
      </c>
      <c r="H500" s="41">
        <f t="shared" si="51"/>
        <v>3500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4" t="s">
        <v>410</v>
      </c>
      <c r="B504" s="165"/>
      <c r="C504" s="32">
        <f>SUM(C505:C508)</f>
        <v>2360</v>
      </c>
      <c r="D504" s="32">
        <f>SUM(D505:D508)</f>
        <v>2360</v>
      </c>
      <c r="E504" s="32">
        <f>SUM(E505:E508)</f>
        <v>2360</v>
      </c>
      <c r="H504" s="41">
        <f t="shared" si="51"/>
        <v>2360</v>
      </c>
    </row>
    <row r="505" spans="1:12" hidden="1" outlineLevel="2" collapsed="1">
      <c r="A505" s="6">
        <v>3303</v>
      </c>
      <c r="B505" s="4" t="s">
        <v>411</v>
      </c>
      <c r="C505" s="5">
        <v>1860</v>
      </c>
      <c r="D505" s="5">
        <f>C505</f>
        <v>1860</v>
      </c>
      <c r="E505" s="5">
        <f>D505</f>
        <v>1860</v>
      </c>
      <c r="H505" s="41">
        <f t="shared" si="51"/>
        <v>1860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4" t="s">
        <v>414</v>
      </c>
      <c r="B509" s="165"/>
      <c r="C509" s="32">
        <f>C510+C511+C512+C513+C517+C518+C519+C520+C521</f>
        <v>3200</v>
      </c>
      <c r="D509" s="32">
        <f>D510+D511+D512+D513+D517+D518+D519+D520+D521</f>
        <v>3200</v>
      </c>
      <c r="E509" s="32">
        <f>E510+E511+E512+E513+E517+E518+E519+E520+E521</f>
        <v>3200</v>
      </c>
      <c r="F509" s="51"/>
      <c r="H509" s="41">
        <f t="shared" si="51"/>
        <v>3200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hidden="1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hidden="1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hidden="1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hidden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4" t="s">
        <v>441</v>
      </c>
      <c r="B538" s="165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8" t="s">
        <v>449</v>
      </c>
      <c r="B547" s="169"/>
      <c r="C547" s="35">
        <f>C548+C549</f>
        <v>1215</v>
      </c>
      <c r="D547" s="35">
        <f>D548+D549</f>
        <v>1215</v>
      </c>
      <c r="E547" s="35">
        <f>E548+E549</f>
        <v>1215</v>
      </c>
      <c r="G547" s="39" t="s">
        <v>593</v>
      </c>
      <c r="H547" s="41">
        <f t="shared" si="63"/>
        <v>1215</v>
      </c>
      <c r="I547" s="42"/>
      <c r="J547" s="40" t="b">
        <f>AND(H547=I547)</f>
        <v>0</v>
      </c>
    </row>
    <row r="548" spans="1:10" hidden="1" outlineLevel="1">
      <c r="A548" s="164" t="s">
        <v>450</v>
      </c>
      <c r="B548" s="165"/>
      <c r="C548" s="32">
        <v>1215</v>
      </c>
      <c r="D548" s="32">
        <f>C548</f>
        <v>1215</v>
      </c>
      <c r="E548" s="32">
        <f>D548</f>
        <v>1215</v>
      </c>
      <c r="H548" s="41">
        <f t="shared" si="63"/>
        <v>1215</v>
      </c>
    </row>
    <row r="549" spans="1:10" hidden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2" t="s">
        <v>455</v>
      </c>
      <c r="B550" s="163"/>
      <c r="C550" s="36">
        <f>C551</f>
        <v>17443</v>
      </c>
      <c r="D550" s="36">
        <f>D551</f>
        <v>17443</v>
      </c>
      <c r="E550" s="36">
        <f>E551</f>
        <v>17443</v>
      </c>
      <c r="G550" s="39" t="s">
        <v>59</v>
      </c>
      <c r="H550" s="41">
        <f t="shared" si="63"/>
        <v>17443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17443</v>
      </c>
      <c r="D551" s="33">
        <f>D552+D556</f>
        <v>17443</v>
      </c>
      <c r="E551" s="33">
        <f>E552+E556</f>
        <v>17443</v>
      </c>
      <c r="G551" s="39" t="s">
        <v>594</v>
      </c>
      <c r="H551" s="41">
        <f t="shared" si="63"/>
        <v>17443</v>
      </c>
      <c r="I551" s="42"/>
      <c r="J551" s="40" t="b">
        <f>AND(H551=I551)</f>
        <v>0</v>
      </c>
    </row>
    <row r="552" spans="1:10" hidden="1" outlineLevel="1">
      <c r="A552" s="164" t="s">
        <v>457</v>
      </c>
      <c r="B552" s="165"/>
      <c r="C552" s="32">
        <f>SUM(C553:C555)</f>
        <v>17443</v>
      </c>
      <c r="D552" s="32">
        <f>SUM(D553:D555)</f>
        <v>17443</v>
      </c>
      <c r="E552" s="32">
        <f>SUM(E553:E555)</f>
        <v>17443</v>
      </c>
      <c r="H552" s="41">
        <f t="shared" si="63"/>
        <v>17443</v>
      </c>
    </row>
    <row r="553" spans="1:10" hidden="1" outlineLevel="2" collapsed="1">
      <c r="A553" s="6">
        <v>5500</v>
      </c>
      <c r="B553" s="4" t="s">
        <v>458</v>
      </c>
      <c r="C553" s="5">
        <v>17443</v>
      </c>
      <c r="D553" s="5">
        <f t="shared" ref="D553:E555" si="67">C553</f>
        <v>17443</v>
      </c>
      <c r="E553" s="5">
        <f t="shared" si="67"/>
        <v>17443</v>
      </c>
      <c r="H553" s="41">
        <f t="shared" si="63"/>
        <v>17443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/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6" t="s">
        <v>62</v>
      </c>
      <c r="B559" s="167"/>
      <c r="C559" s="37">
        <f>C560+C716+C725</f>
        <v>691998</v>
      </c>
      <c r="D559" s="37">
        <f>D560+D716+D725</f>
        <v>691998</v>
      </c>
      <c r="E559" s="146">
        <v>691334.66</v>
      </c>
      <c r="G559" s="39" t="s">
        <v>62</v>
      </c>
      <c r="H559" s="41">
        <f t="shared" si="63"/>
        <v>691998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650326</v>
      </c>
      <c r="D560" s="36">
        <f>D561+D638+D642+D645</f>
        <v>650326</v>
      </c>
      <c r="E560" s="36">
        <f>E561+E638+E642+E645</f>
        <v>675326</v>
      </c>
      <c r="G560" s="39" t="s">
        <v>61</v>
      </c>
      <c r="H560" s="41">
        <f t="shared" si="63"/>
        <v>650326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650326</v>
      </c>
      <c r="D561" s="38">
        <f>D562+D567+D568+D569+D576+D577+D581+D584+D585+D586+D587+D592+D595+D599+D603+D610+D616+D628</f>
        <v>650326</v>
      </c>
      <c r="E561" s="38">
        <f>E562+E567+E568+E569+E576+E577+E581+E584+E585+E586+E587+E592+E595+E599+E603+E610+E616+E628</f>
        <v>675326</v>
      </c>
      <c r="G561" s="39" t="s">
        <v>595</v>
      </c>
      <c r="H561" s="41">
        <f t="shared" si="63"/>
        <v>650326</v>
      </c>
      <c r="I561" s="42"/>
      <c r="J561" s="40" t="b">
        <f>AND(H561=I561)</f>
        <v>0</v>
      </c>
    </row>
    <row r="562" spans="1:10" hidden="1" outlineLevel="1">
      <c r="A562" s="164" t="s">
        <v>466</v>
      </c>
      <c r="B562" s="165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hidden="1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3"/>
        <v>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hidden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4" t="s">
        <v>473</v>
      </c>
      <c r="B569" s="165"/>
      <c r="C569" s="32">
        <f>SUM(C570:C575)</f>
        <v>42500</v>
      </c>
      <c r="D569" s="32">
        <f>SUM(D570:D575)</f>
        <v>42500</v>
      </c>
      <c r="E569" s="32">
        <f>SUM(E570:E575)</f>
        <v>42500</v>
      </c>
      <c r="H569" s="41">
        <f t="shared" si="63"/>
        <v>42500</v>
      </c>
    </row>
    <row r="570" spans="1:10" hidden="1" outlineLevel="2">
      <c r="A570" s="7">
        <v>6603</v>
      </c>
      <c r="B570" s="4" t="s">
        <v>474</v>
      </c>
      <c r="C570" s="5">
        <v>17500</v>
      </c>
      <c r="D570" s="5">
        <f>C570</f>
        <v>17500</v>
      </c>
      <c r="E570" s="5">
        <f>D570</f>
        <v>17500</v>
      </c>
      <c r="H570" s="41">
        <f t="shared" si="63"/>
        <v>17500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5000</v>
      </c>
      <c r="D574" s="5">
        <f t="shared" si="69"/>
        <v>5000</v>
      </c>
      <c r="E574" s="5">
        <f t="shared" si="69"/>
        <v>5000</v>
      </c>
      <c r="H574" s="41">
        <f t="shared" si="63"/>
        <v>5000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4" t="s">
        <v>485</v>
      </c>
      <c r="B581" s="165"/>
      <c r="C581" s="32">
        <f>SUM(C582:C583)</f>
        <v>118800</v>
      </c>
      <c r="D581" s="32">
        <f>SUM(D582:D583)</f>
        <v>118800</v>
      </c>
      <c r="E581" s="32">
        <f>SUM(E582:E583)</f>
        <v>118800</v>
      </c>
      <c r="H581" s="41">
        <f t="shared" si="71"/>
        <v>118800</v>
      </c>
    </row>
    <row r="582" spans="1:8" hidden="1" outlineLevel="2">
      <c r="A582" s="7">
        <v>6606</v>
      </c>
      <c r="B582" s="4" t="s">
        <v>486</v>
      </c>
      <c r="C582" s="5">
        <v>103800</v>
      </c>
      <c r="D582" s="5">
        <f t="shared" ref="D582:E586" si="72">C582</f>
        <v>103800</v>
      </c>
      <c r="E582" s="5">
        <f t="shared" si="72"/>
        <v>103800</v>
      </c>
      <c r="H582" s="41">
        <f t="shared" si="71"/>
        <v>103800</v>
      </c>
    </row>
    <row r="583" spans="1:8" hidden="1" outlineLevel="2">
      <c r="A583" s="7">
        <v>6606</v>
      </c>
      <c r="B583" s="4" t="s">
        <v>487</v>
      </c>
      <c r="C583" s="5">
        <v>15000</v>
      </c>
      <c r="D583" s="5">
        <f t="shared" si="72"/>
        <v>15000</v>
      </c>
      <c r="E583" s="5">
        <f t="shared" si="72"/>
        <v>15000</v>
      </c>
      <c r="H583" s="41">
        <f t="shared" si="71"/>
        <v>15000</v>
      </c>
    </row>
    <row r="584" spans="1:8" hidden="1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4" t="s">
        <v>491</v>
      </c>
      <c r="B587" s="165"/>
      <c r="C587" s="32">
        <f>SUM(C588:C591)</f>
        <v>70000</v>
      </c>
      <c r="D587" s="32">
        <f>SUM(D588:D591)</f>
        <v>70000</v>
      </c>
      <c r="E587" s="32">
        <f>SUM(E588:E591)</f>
        <v>70000</v>
      </c>
      <c r="H587" s="41">
        <f t="shared" si="71"/>
        <v>70000</v>
      </c>
    </row>
    <row r="588" spans="1:8" hidden="1" outlineLevel="2">
      <c r="A588" s="7">
        <v>6610</v>
      </c>
      <c r="B588" s="4" t="s">
        <v>492</v>
      </c>
      <c r="C588" s="5">
        <v>65000</v>
      </c>
      <c r="D588" s="5">
        <f>C588</f>
        <v>65000</v>
      </c>
      <c r="E588" s="5">
        <f>D588</f>
        <v>65000</v>
      </c>
      <c r="H588" s="41">
        <f t="shared" si="71"/>
        <v>65000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5000</v>
      </c>
      <c r="D591" s="5">
        <f t="shared" si="73"/>
        <v>5000</v>
      </c>
      <c r="E591" s="5">
        <f t="shared" si="73"/>
        <v>5000</v>
      </c>
      <c r="H591" s="41">
        <f t="shared" si="71"/>
        <v>5000</v>
      </c>
    </row>
    <row r="592" spans="1:8" hidden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4" t="s">
        <v>503</v>
      </c>
      <c r="B599" s="165"/>
      <c r="C599" s="32">
        <f>SUM(C600:C602)</f>
        <v>235000</v>
      </c>
      <c r="D599" s="32">
        <f>SUM(D600:D602)</f>
        <v>235000</v>
      </c>
      <c r="E599" s="32">
        <f>SUM(E600:E602)</f>
        <v>235000</v>
      </c>
      <c r="H599" s="41">
        <f t="shared" si="71"/>
        <v>235000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235000</v>
      </c>
      <c r="D601" s="5">
        <f t="shared" si="75"/>
        <v>235000</v>
      </c>
      <c r="E601" s="5">
        <f t="shared" si="75"/>
        <v>235000</v>
      </c>
      <c r="H601" s="41">
        <f t="shared" si="71"/>
        <v>235000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4" t="s">
        <v>506</v>
      </c>
      <c r="B603" s="165"/>
      <c r="C603" s="32">
        <f>SUM(C604:C609)</f>
        <v>10000</v>
      </c>
      <c r="D603" s="32">
        <f>SUM(D604:D609)</f>
        <v>10000</v>
      </c>
      <c r="E603" s="32">
        <f>SUM(E604:E609)</f>
        <v>10000</v>
      </c>
      <c r="H603" s="41">
        <f t="shared" si="71"/>
        <v>10000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10000</v>
      </c>
      <c r="D608" s="5">
        <f t="shared" si="76"/>
        <v>10000</v>
      </c>
      <c r="E608" s="5">
        <f t="shared" si="76"/>
        <v>10000</v>
      </c>
      <c r="H608" s="41">
        <f t="shared" si="71"/>
        <v>10000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4" t="s">
        <v>513</v>
      </c>
      <c r="B610" s="165"/>
      <c r="C610" s="32">
        <f>SUM(C611:C615)</f>
        <v>81000</v>
      </c>
      <c r="D610" s="32">
        <f>SUM(D611:D615)</f>
        <v>81000</v>
      </c>
      <c r="E610" s="32">
        <f>SUM(E611:E615)</f>
        <v>81000</v>
      </c>
      <c r="H610" s="41">
        <f t="shared" si="71"/>
        <v>81000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81000</v>
      </c>
      <c r="D613" s="5">
        <f t="shared" si="77"/>
        <v>81000</v>
      </c>
      <c r="E613" s="5">
        <f t="shared" si="77"/>
        <v>81000</v>
      </c>
      <c r="H613" s="41">
        <f t="shared" si="71"/>
        <v>81000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149">
        <v>25000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143">
        <v>25000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4" t="s">
        <v>531</v>
      </c>
      <c r="B628" s="165"/>
      <c r="C628" s="32">
        <f>SUM(C629:C637)</f>
        <v>83026</v>
      </c>
      <c r="D628" s="32">
        <f>SUM(D629:D637)</f>
        <v>83026</v>
      </c>
      <c r="E628" s="32">
        <f>SUM(E629:E637)</f>
        <v>83026</v>
      </c>
      <c r="H628" s="41">
        <f t="shared" si="71"/>
        <v>83026</v>
      </c>
    </row>
    <row r="629" spans="1:10" hidden="1" outlineLevel="2">
      <c r="A629" s="7">
        <v>6617</v>
      </c>
      <c r="B629" s="4" t="s">
        <v>532</v>
      </c>
      <c r="C629" s="5">
        <v>40000</v>
      </c>
      <c r="D629" s="5">
        <f>C629</f>
        <v>40000</v>
      </c>
      <c r="E629" s="5">
        <f>D629</f>
        <v>40000</v>
      </c>
      <c r="H629" s="41">
        <f t="shared" si="71"/>
        <v>40000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43026</v>
      </c>
      <c r="D632" s="5">
        <f t="shared" si="79"/>
        <v>43026</v>
      </c>
      <c r="E632" s="5">
        <f t="shared" si="79"/>
        <v>43026</v>
      </c>
      <c r="H632" s="41">
        <f t="shared" si="71"/>
        <v>43026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2" t="s">
        <v>570</v>
      </c>
      <c r="B716" s="163"/>
      <c r="C716" s="36">
        <f>C717</f>
        <v>41672</v>
      </c>
      <c r="D716" s="36">
        <f>D717</f>
        <v>41672</v>
      </c>
      <c r="E716" s="36">
        <f>E717</f>
        <v>41672</v>
      </c>
      <c r="G716" s="39" t="s">
        <v>66</v>
      </c>
      <c r="H716" s="41">
        <f t="shared" si="92"/>
        <v>41672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41672</v>
      </c>
      <c r="D717" s="33">
        <f>D718+D722</f>
        <v>41672</v>
      </c>
      <c r="E717" s="33">
        <f>E718+E722</f>
        <v>41672</v>
      </c>
      <c r="G717" s="39" t="s">
        <v>599</v>
      </c>
      <c r="H717" s="41">
        <f t="shared" si="92"/>
        <v>41672</v>
      </c>
      <c r="I717" s="42"/>
      <c r="J717" s="40" t="b">
        <f>AND(H717=I717)</f>
        <v>0</v>
      </c>
    </row>
    <row r="718" spans="1:10" hidden="1" outlineLevel="1" collapsed="1">
      <c r="A718" s="158" t="s">
        <v>851</v>
      </c>
      <c r="B718" s="159"/>
      <c r="C718" s="31">
        <f>SUM(C719:C721)</f>
        <v>41672</v>
      </c>
      <c r="D718" s="31">
        <f>SUM(D719:D721)</f>
        <v>41672</v>
      </c>
      <c r="E718" s="31">
        <f>SUM(E719:E721)</f>
        <v>41672</v>
      </c>
      <c r="H718" s="41">
        <f t="shared" si="92"/>
        <v>41672</v>
      </c>
    </row>
    <row r="719" spans="1:10" ht="15" hidden="1" customHeight="1" outlineLevel="2">
      <c r="A719" s="6">
        <v>10950</v>
      </c>
      <c r="B719" s="4" t="s">
        <v>572</v>
      </c>
      <c r="C719" s="5">
        <v>41672</v>
      </c>
      <c r="D719" s="5">
        <f>C719</f>
        <v>41672</v>
      </c>
      <c r="E719" s="5">
        <f>D719</f>
        <v>41672</v>
      </c>
      <c r="H719" s="41">
        <f t="shared" si="92"/>
        <v>41672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848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7" workbookViewId="0">
      <selection activeCell="K725" sqref="K725"/>
    </sheetView>
  </sheetViews>
  <sheetFormatPr baseColWidth="10" defaultColWidth="9.140625" defaultRowHeight="15" outlineLevelRow="3"/>
  <cols>
    <col min="1" max="1" width="7" bestFit="1" customWidth="1"/>
    <col min="2" max="2" width="57.5703125" customWidth="1"/>
    <col min="3" max="3" width="19.140625" customWidth="1"/>
    <col min="4" max="4" width="16.140625" customWidth="1"/>
    <col min="5" max="5" width="16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42" t="s">
        <v>853</v>
      </c>
      <c r="E1" s="142" t="s">
        <v>852</v>
      </c>
      <c r="G1" s="43" t="s">
        <v>31</v>
      </c>
      <c r="H1" s="44">
        <f>C2+C114</f>
        <v>2368839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1300000</v>
      </c>
      <c r="D2" s="26">
        <f>D3+D67</f>
        <v>1300000</v>
      </c>
      <c r="E2" s="26">
        <f>E3+E67</f>
        <v>1300000</v>
      </c>
      <c r="G2" s="39" t="s">
        <v>60</v>
      </c>
      <c r="H2" s="41">
        <f>C2</f>
        <v>1300000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377000</v>
      </c>
      <c r="D3" s="23">
        <f>D4+D11+D38+D61</f>
        <v>377000</v>
      </c>
      <c r="E3" s="23">
        <f>E4+E11+E38+E61</f>
        <v>377000</v>
      </c>
      <c r="G3" s="39" t="s">
        <v>57</v>
      </c>
      <c r="H3" s="41">
        <f t="shared" ref="H3:H66" si="0">C3</f>
        <v>377000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83500</v>
      </c>
      <c r="D4" s="21">
        <f>SUM(D5:D10)</f>
        <v>83500</v>
      </c>
      <c r="E4" s="21">
        <f>SUM(E5:E10)</f>
        <v>83500</v>
      </c>
      <c r="F4" s="17"/>
      <c r="G4" s="39" t="s">
        <v>53</v>
      </c>
      <c r="H4" s="41">
        <f t="shared" si="0"/>
        <v>83500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7"/>
      <c r="G7" s="17"/>
      <c r="H7" s="41">
        <f t="shared" si="0"/>
        <v>45000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75" t="s">
        <v>125</v>
      </c>
      <c r="B11" s="176"/>
      <c r="C11" s="21">
        <f>SUM(C12:C37)</f>
        <v>206500</v>
      </c>
      <c r="D11" s="21">
        <f>SUM(D12:D37)</f>
        <v>206500</v>
      </c>
      <c r="E11" s="21">
        <f>SUM(E12:E37)</f>
        <v>206500</v>
      </c>
      <c r="F11" s="17"/>
      <c r="G11" s="39" t="s">
        <v>54</v>
      </c>
      <c r="H11" s="41">
        <f t="shared" si="0"/>
        <v>206500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196000</v>
      </c>
      <c r="D12" s="2">
        <f>C12</f>
        <v>196000</v>
      </c>
      <c r="E12" s="2">
        <f>D12</f>
        <v>196000</v>
      </c>
      <c r="H12" s="41">
        <f t="shared" si="0"/>
        <v>196000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>
        <v>4000</v>
      </c>
      <c r="D20" s="2">
        <f t="shared" si="2"/>
        <v>4000</v>
      </c>
      <c r="E20" s="2">
        <f t="shared" si="2"/>
        <v>4000</v>
      </c>
      <c r="H20" s="41">
        <f t="shared" si="0"/>
        <v>4000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3500</v>
      </c>
      <c r="D32" s="2">
        <f t="shared" si="3"/>
        <v>3500</v>
      </c>
      <c r="E32" s="2">
        <f t="shared" si="3"/>
        <v>3500</v>
      </c>
      <c r="H32" s="41">
        <f t="shared" si="0"/>
        <v>3500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75" t="s">
        <v>145</v>
      </c>
      <c r="B38" s="176"/>
      <c r="C38" s="21">
        <f>SUM(C39:C60)</f>
        <v>85000</v>
      </c>
      <c r="D38" s="21">
        <f>SUM(D39:D60)</f>
        <v>85000</v>
      </c>
      <c r="E38" s="21">
        <f>SUM(E39:E60)</f>
        <v>85000</v>
      </c>
      <c r="G38" s="39" t="s">
        <v>55</v>
      </c>
      <c r="H38" s="41">
        <f t="shared" si="0"/>
        <v>85000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hidden="1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5" t="s">
        <v>158</v>
      </c>
      <c r="B61" s="176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105</v>
      </c>
      <c r="H61" s="41">
        <f t="shared" si="0"/>
        <v>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2000</v>
      </c>
      <c r="D64" s="2">
        <f t="shared" si="6"/>
        <v>2000</v>
      </c>
      <c r="E64" s="2">
        <f t="shared" si="6"/>
        <v>2000</v>
      </c>
      <c r="H64" s="41">
        <f t="shared" si="0"/>
        <v>2000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9" t="s">
        <v>579</v>
      </c>
      <c r="B67" s="179"/>
      <c r="C67" s="25">
        <f>C97+C68</f>
        <v>923000</v>
      </c>
      <c r="D67" s="25">
        <f>D97+D68</f>
        <v>923000</v>
      </c>
      <c r="E67" s="25">
        <f>E97+E68</f>
        <v>923000</v>
      </c>
      <c r="G67" s="39" t="s">
        <v>59</v>
      </c>
      <c r="H67" s="41">
        <f t="shared" ref="H67:H130" si="7">C67</f>
        <v>923000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22500</v>
      </c>
      <c r="D68" s="21">
        <f>SUM(D69:D96)</f>
        <v>22500</v>
      </c>
      <c r="E68" s="21">
        <f>SUM(E69:E96)</f>
        <v>22500</v>
      </c>
      <c r="G68" s="39" t="s">
        <v>56</v>
      </c>
      <c r="H68" s="41">
        <f t="shared" si="7"/>
        <v>22500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hidden="1" customHeight="1" outlineLevel="1">
      <c r="A80" s="3">
        <v>5202</v>
      </c>
      <c r="B80" s="2" t="s">
        <v>172</v>
      </c>
      <c r="C80" s="2">
        <v>2000</v>
      </c>
      <c r="D80" s="2">
        <f t="shared" si="8"/>
        <v>2000</v>
      </c>
      <c r="E80" s="2">
        <f t="shared" si="8"/>
        <v>2000</v>
      </c>
      <c r="H80" s="41">
        <f t="shared" si="7"/>
        <v>2000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1000</v>
      </c>
      <c r="D82" s="2">
        <f t="shared" si="8"/>
        <v>1000</v>
      </c>
      <c r="E82" s="2">
        <f t="shared" si="8"/>
        <v>1000</v>
      </c>
      <c r="H82" s="41">
        <f t="shared" si="7"/>
        <v>1000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</v>
      </c>
      <c r="D83" s="2">
        <f t="shared" si="8"/>
        <v>1000</v>
      </c>
      <c r="E83" s="2">
        <f t="shared" si="8"/>
        <v>1000</v>
      </c>
      <c r="H83" s="41">
        <f t="shared" si="7"/>
        <v>1000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hidden="1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900500</v>
      </c>
      <c r="D97" s="21">
        <f>SUM(D98:D113)</f>
        <v>900500</v>
      </c>
      <c r="E97" s="21">
        <f>SUM(E98:E113)</f>
        <v>900500</v>
      </c>
      <c r="G97" s="39" t="s">
        <v>58</v>
      </c>
      <c r="H97" s="41">
        <f t="shared" si="7"/>
        <v>900500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900000</v>
      </c>
      <c r="D98" s="2">
        <f>C98</f>
        <v>900000</v>
      </c>
      <c r="E98" s="2">
        <f>D98</f>
        <v>900000</v>
      </c>
      <c r="H98" s="41">
        <f t="shared" si="7"/>
        <v>900000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0" t="s">
        <v>62</v>
      </c>
      <c r="B114" s="181"/>
      <c r="C114" s="26">
        <f>C115+C152+C177</f>
        <v>1068839</v>
      </c>
      <c r="D114" s="26">
        <f>D115+D152+D177</f>
        <v>1068839</v>
      </c>
      <c r="E114" s="26">
        <f>E115+E152+E177</f>
        <v>1068839</v>
      </c>
      <c r="G114" s="39" t="s">
        <v>62</v>
      </c>
      <c r="H114" s="41">
        <f t="shared" si="7"/>
        <v>1068839</v>
      </c>
      <c r="I114" s="42"/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988839</v>
      </c>
      <c r="D115" s="23">
        <f>D116+D135</f>
        <v>988839</v>
      </c>
      <c r="E115" s="23">
        <f>E116+E135</f>
        <v>988839</v>
      </c>
      <c r="G115" s="39" t="s">
        <v>61</v>
      </c>
      <c r="H115" s="41">
        <f t="shared" si="7"/>
        <v>988839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685000</v>
      </c>
      <c r="D116" s="21">
        <f>D117+D120+D123+D126+D129+D132</f>
        <v>685000</v>
      </c>
      <c r="E116" s="21">
        <f>E117+E120+E123+E126+E129+E132</f>
        <v>685000</v>
      </c>
      <c r="G116" s="39" t="s">
        <v>583</v>
      </c>
      <c r="H116" s="41">
        <f t="shared" si="7"/>
        <v>685000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685000</v>
      </c>
      <c r="D117" s="2">
        <f>D118+D119</f>
        <v>685000</v>
      </c>
      <c r="E117" s="2">
        <f>E118+E119</f>
        <v>685000</v>
      </c>
      <c r="H117" s="41">
        <f t="shared" si="7"/>
        <v>685000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685000</v>
      </c>
      <c r="D119" s="128">
        <f>C119</f>
        <v>685000</v>
      </c>
      <c r="E119" s="128">
        <f>D119</f>
        <v>685000</v>
      </c>
      <c r="H119" s="41">
        <f t="shared" si="7"/>
        <v>685000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5" t="s">
        <v>202</v>
      </c>
      <c r="B135" s="176"/>
      <c r="C135" s="21">
        <f>C136+C140+C143+C146+C149</f>
        <v>303839</v>
      </c>
      <c r="D135" s="21">
        <f>D136+D140+D143+D146+D149</f>
        <v>303839</v>
      </c>
      <c r="E135" s="21">
        <f>E136+E140+E143+E146+E149</f>
        <v>303839</v>
      </c>
      <c r="G135" s="39" t="s">
        <v>584</v>
      </c>
      <c r="H135" s="41">
        <f t="shared" si="11"/>
        <v>303839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303839</v>
      </c>
      <c r="D136" s="2">
        <f>D137+D138+D139</f>
        <v>303839</v>
      </c>
      <c r="E136" s="2">
        <f>E137+E138+E139</f>
        <v>303839</v>
      </c>
      <c r="H136" s="41">
        <f t="shared" si="11"/>
        <v>303839</v>
      </c>
    </row>
    <row r="137" spans="1:10" ht="15" hidden="1" customHeight="1" outlineLevel="2">
      <c r="A137" s="130"/>
      <c r="B137" s="129" t="s">
        <v>855</v>
      </c>
      <c r="C137" s="128">
        <v>200000</v>
      </c>
      <c r="D137" s="128">
        <f>C137</f>
        <v>200000</v>
      </c>
      <c r="E137" s="128">
        <f>D137</f>
        <v>200000</v>
      </c>
      <c r="H137" s="41">
        <f t="shared" si="11"/>
        <v>200000</v>
      </c>
    </row>
    <row r="138" spans="1:10" ht="15" hidden="1" customHeight="1" outlineLevel="2">
      <c r="A138" s="130"/>
      <c r="B138" s="129" t="s">
        <v>862</v>
      </c>
      <c r="C138" s="128">
        <v>80000</v>
      </c>
      <c r="D138" s="128">
        <f t="shared" ref="D138:E139" si="12">C138</f>
        <v>80000</v>
      </c>
      <c r="E138" s="128">
        <f t="shared" si="12"/>
        <v>80000</v>
      </c>
      <c r="H138" s="41">
        <f t="shared" si="11"/>
        <v>80000</v>
      </c>
    </row>
    <row r="139" spans="1:10" ht="15" hidden="1" customHeight="1" outlineLevel="2">
      <c r="A139" s="130"/>
      <c r="B139" s="129" t="s">
        <v>861</v>
      </c>
      <c r="C139" s="128">
        <v>23839</v>
      </c>
      <c r="D139" s="128">
        <f t="shared" si="12"/>
        <v>23839</v>
      </c>
      <c r="E139" s="128">
        <f t="shared" si="12"/>
        <v>23839</v>
      </c>
      <c r="H139" s="41">
        <f t="shared" si="11"/>
        <v>23839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7" t="s">
        <v>581</v>
      </c>
      <c r="B152" s="178"/>
      <c r="C152" s="23">
        <f>C153+C163+C170</f>
        <v>80000</v>
      </c>
      <c r="D152" s="23">
        <f>D153+D163+D170</f>
        <v>80000</v>
      </c>
      <c r="E152" s="23">
        <f>E153+E163+E170</f>
        <v>80000</v>
      </c>
      <c r="G152" s="39" t="s">
        <v>66</v>
      </c>
      <c r="H152" s="41">
        <f t="shared" si="11"/>
        <v>80000</v>
      </c>
      <c r="I152" s="42"/>
      <c r="J152" s="40" t="b">
        <f>AND(H152=I152)</f>
        <v>0</v>
      </c>
    </row>
    <row r="153" spans="1:10">
      <c r="A153" s="175" t="s">
        <v>208</v>
      </c>
      <c r="B153" s="176"/>
      <c r="C153" s="21">
        <f>C154+C157+C160</f>
        <v>80000</v>
      </c>
      <c r="D153" s="21">
        <f>D154+D157+D160</f>
        <v>80000</v>
      </c>
      <c r="E153" s="21">
        <f>E154+E157+E160</f>
        <v>80000</v>
      </c>
      <c r="G153" s="39" t="s">
        <v>585</v>
      </c>
      <c r="H153" s="41">
        <f t="shared" si="11"/>
        <v>80000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80000</v>
      </c>
      <c r="D154" s="2">
        <f>D155+D156</f>
        <v>80000</v>
      </c>
      <c r="E154" s="2">
        <f>E155+E156</f>
        <v>80000</v>
      </c>
      <c r="H154" s="41">
        <f t="shared" si="11"/>
        <v>80000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80000</v>
      </c>
      <c r="D156" s="128">
        <f>C156</f>
        <v>80000</v>
      </c>
      <c r="E156" s="128">
        <f>D156</f>
        <v>80000</v>
      </c>
      <c r="H156" s="41">
        <f t="shared" si="11"/>
        <v>80000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4" t="s">
        <v>67</v>
      </c>
      <c r="B256" s="174"/>
      <c r="C256" s="174"/>
      <c r="D256" s="142" t="s">
        <v>853</v>
      </c>
      <c r="E256" s="142" t="s">
        <v>852</v>
      </c>
      <c r="G256" s="47" t="s">
        <v>589</v>
      </c>
      <c r="H256" s="48">
        <f>C257+C559</f>
        <v>2368839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1300000</v>
      </c>
      <c r="D257" s="37">
        <f>D258+D550</f>
        <v>1296000</v>
      </c>
      <c r="E257" s="37">
        <f>E258+E550</f>
        <v>1296000</v>
      </c>
      <c r="G257" s="39" t="s">
        <v>60</v>
      </c>
      <c r="H257" s="41">
        <f>C257</f>
        <v>1300000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1274429</v>
      </c>
      <c r="D258" s="36">
        <f>D259+D339+D483+D547</f>
        <v>1270429</v>
      </c>
      <c r="E258" s="36">
        <f>E259+E339+E483+E547</f>
        <v>1270429</v>
      </c>
      <c r="G258" s="39" t="s">
        <v>57</v>
      </c>
      <c r="H258" s="41">
        <f t="shared" ref="H258:H321" si="21">C258</f>
        <v>1274429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500000</v>
      </c>
      <c r="D259" s="33">
        <f>D260+D263+D314</f>
        <v>500000</v>
      </c>
      <c r="E259" s="33">
        <f>E260+E263+E314</f>
        <v>500000</v>
      </c>
      <c r="G259" s="39" t="s">
        <v>590</v>
      </c>
      <c r="H259" s="41">
        <f t="shared" si="21"/>
        <v>500000</v>
      </c>
      <c r="I259" s="42"/>
      <c r="J259" s="40" t="b">
        <f>AND(H259=I259)</f>
        <v>0</v>
      </c>
    </row>
    <row r="260" spans="1:10" hidden="1" outlineLevel="1">
      <c r="A260" s="164" t="s">
        <v>268</v>
      </c>
      <c r="B260" s="16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4" t="s">
        <v>269</v>
      </c>
      <c r="B263" s="165"/>
      <c r="C263" s="32">
        <f>C264+C265+C289+C296+C298+C302+C305+C308+C313</f>
        <v>482380</v>
      </c>
      <c r="D263" s="32">
        <f>D264+D265+D289+D296+D298+D302+D305+D308+D313</f>
        <v>482380</v>
      </c>
      <c r="E263" s="32">
        <f>E264+E265+E289+E296+E298+E302+E305+E308+E313</f>
        <v>482380</v>
      </c>
      <c r="H263" s="41">
        <f t="shared" si="21"/>
        <v>482380</v>
      </c>
    </row>
    <row r="264" spans="1:10" hidden="1" outlineLevel="2">
      <c r="A264" s="6">
        <v>1101</v>
      </c>
      <c r="B264" s="4" t="s">
        <v>34</v>
      </c>
      <c r="C264" s="5">
        <v>145000</v>
      </c>
      <c r="D264" s="5">
        <f>C264</f>
        <v>145000</v>
      </c>
      <c r="E264" s="5">
        <f>D264</f>
        <v>145000</v>
      </c>
      <c r="H264" s="41">
        <f t="shared" si="21"/>
        <v>145000</v>
      </c>
    </row>
    <row r="265" spans="1:10" hidden="1" outlineLevel="2">
      <c r="A265" s="6">
        <v>1101</v>
      </c>
      <c r="B265" s="4" t="s">
        <v>35</v>
      </c>
      <c r="C265" s="5">
        <v>245080</v>
      </c>
      <c r="D265" s="5">
        <v>245080</v>
      </c>
      <c r="E265" s="5">
        <v>245080</v>
      </c>
      <c r="H265" s="41">
        <f t="shared" si="21"/>
        <v>245080</v>
      </c>
    </row>
    <row r="266" spans="1:10" hidden="1" outlineLevel="3">
      <c r="A266" s="29"/>
      <c r="B266" s="28" t="s">
        <v>218</v>
      </c>
      <c r="C266" s="30">
        <v>10000</v>
      </c>
      <c r="D266" s="30">
        <f>C266</f>
        <v>10000</v>
      </c>
      <c r="E266" s="30">
        <f>D266</f>
        <v>10000</v>
      </c>
      <c r="H266" s="41">
        <f t="shared" si="21"/>
        <v>10000</v>
      </c>
    </row>
    <row r="267" spans="1:10" hidden="1" outlineLevel="3">
      <c r="A267" s="29"/>
      <c r="B267" s="28" t="s">
        <v>219</v>
      </c>
      <c r="C267" s="30">
        <v>60080</v>
      </c>
      <c r="D267" s="30">
        <f t="shared" ref="D267:E282" si="22">C267</f>
        <v>60080</v>
      </c>
      <c r="E267" s="30">
        <f t="shared" si="22"/>
        <v>60080</v>
      </c>
      <c r="H267" s="41">
        <f t="shared" si="21"/>
        <v>60080</v>
      </c>
    </row>
    <row r="268" spans="1:10" hidden="1" outlineLevel="3">
      <c r="A268" s="29"/>
      <c r="B268" s="28" t="s">
        <v>220</v>
      </c>
      <c r="C268" s="30">
        <v>30000</v>
      </c>
      <c r="D268" s="30">
        <f t="shared" si="22"/>
        <v>30000</v>
      </c>
      <c r="E268" s="30">
        <f t="shared" si="22"/>
        <v>30000</v>
      </c>
      <c r="H268" s="41">
        <f t="shared" si="21"/>
        <v>30000</v>
      </c>
    </row>
    <row r="269" spans="1:10" hidden="1" outlineLevel="3">
      <c r="A269" s="29"/>
      <c r="B269" s="28" t="s">
        <v>221</v>
      </c>
      <c r="C269" s="30">
        <v>5500</v>
      </c>
      <c r="D269" s="30">
        <f t="shared" si="22"/>
        <v>5500</v>
      </c>
      <c r="E269" s="30">
        <f t="shared" si="22"/>
        <v>5500</v>
      </c>
      <c r="H269" s="41">
        <f t="shared" si="21"/>
        <v>5500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17000</v>
      </c>
      <c r="D271" s="30">
        <f t="shared" si="22"/>
        <v>17000</v>
      </c>
      <c r="E271" s="30">
        <f t="shared" si="22"/>
        <v>17000</v>
      </c>
      <c r="H271" s="41">
        <f t="shared" si="21"/>
        <v>17000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9000</v>
      </c>
      <c r="D276" s="30">
        <f t="shared" si="22"/>
        <v>9000</v>
      </c>
      <c r="E276" s="30">
        <f t="shared" si="22"/>
        <v>9000</v>
      </c>
      <c r="H276" s="41">
        <f t="shared" si="21"/>
        <v>9000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7000</v>
      </c>
      <c r="D280" s="30">
        <f t="shared" si="22"/>
        <v>7000</v>
      </c>
      <c r="E280" s="30">
        <f t="shared" si="22"/>
        <v>7000</v>
      </c>
      <c r="H280" s="41">
        <f t="shared" si="21"/>
        <v>7000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95000</v>
      </c>
      <c r="D286" s="30">
        <f t="shared" si="23"/>
        <v>95000</v>
      </c>
      <c r="E286" s="30">
        <f t="shared" si="23"/>
        <v>95000</v>
      </c>
      <c r="H286" s="41">
        <f t="shared" si="21"/>
        <v>95000</v>
      </c>
    </row>
    <row r="287" spans="1:8" hidden="1" outlineLevel="3">
      <c r="A287" s="29"/>
      <c r="B287" s="28" t="s">
        <v>239</v>
      </c>
      <c r="C287" s="30">
        <v>10000</v>
      </c>
      <c r="D287" s="30">
        <f t="shared" si="23"/>
        <v>10000</v>
      </c>
      <c r="E287" s="30">
        <f t="shared" si="23"/>
        <v>10000</v>
      </c>
      <c r="H287" s="41">
        <f t="shared" si="21"/>
        <v>10000</v>
      </c>
    </row>
    <row r="288" spans="1:8" hidden="1" outlineLevel="3">
      <c r="A288" s="29"/>
      <c r="B288" s="28" t="s">
        <v>240</v>
      </c>
      <c r="C288" s="30">
        <v>1500</v>
      </c>
      <c r="D288" s="30">
        <f t="shared" si="23"/>
        <v>1500</v>
      </c>
      <c r="E288" s="30">
        <f t="shared" si="23"/>
        <v>1500</v>
      </c>
      <c r="H288" s="41">
        <f t="shared" si="21"/>
        <v>1500</v>
      </c>
    </row>
    <row r="289" spans="1:8" hidden="1" outlineLevel="2">
      <c r="A289" s="6">
        <v>1101</v>
      </c>
      <c r="B289" s="4" t="s">
        <v>36</v>
      </c>
      <c r="C289" s="5">
        <f>SUM(C290:C295)</f>
        <v>9000</v>
      </c>
      <c r="D289" s="5">
        <f>SUM(D290:D295)</f>
        <v>9000</v>
      </c>
      <c r="E289" s="5">
        <f>SUM(E290:E295)</f>
        <v>9000</v>
      </c>
      <c r="H289" s="41">
        <f t="shared" si="21"/>
        <v>9000</v>
      </c>
    </row>
    <row r="290" spans="1:8" hidden="1" outlineLevel="3">
      <c r="A290" s="29"/>
      <c r="B290" s="28" t="s">
        <v>241</v>
      </c>
      <c r="C290" s="30">
        <v>7500</v>
      </c>
      <c r="D290" s="30">
        <f>C290</f>
        <v>7500</v>
      </c>
      <c r="E290" s="30">
        <f>D290</f>
        <v>7500</v>
      </c>
      <c r="H290" s="41">
        <f t="shared" si="21"/>
        <v>7500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1500</v>
      </c>
      <c r="D295" s="30">
        <f t="shared" si="24"/>
        <v>1500</v>
      </c>
      <c r="E295" s="30">
        <f t="shared" si="24"/>
        <v>1500</v>
      </c>
      <c r="H295" s="41">
        <f t="shared" si="21"/>
        <v>1500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12000</v>
      </c>
      <c r="D298" s="5">
        <f>SUM(D299:D301)</f>
        <v>12000</v>
      </c>
      <c r="E298" s="5">
        <f>SUM(E299:E301)</f>
        <v>12000</v>
      </c>
      <c r="H298" s="41">
        <f t="shared" si="21"/>
        <v>12000</v>
      </c>
    </row>
    <row r="299" spans="1:8" hidden="1" outlineLevel="3">
      <c r="A299" s="29"/>
      <c r="B299" s="28" t="s">
        <v>248</v>
      </c>
      <c r="C299" s="30">
        <v>3000</v>
      </c>
      <c r="D299" s="30">
        <f>C299</f>
        <v>3000</v>
      </c>
      <c r="E299" s="30">
        <f>D299</f>
        <v>3000</v>
      </c>
      <c r="H299" s="41">
        <f t="shared" si="21"/>
        <v>3000</v>
      </c>
    </row>
    <row r="300" spans="1:8" hidden="1" outlineLevel="3">
      <c r="A300" s="29"/>
      <c r="B300" s="28" t="s">
        <v>249</v>
      </c>
      <c r="C300" s="30">
        <v>9000</v>
      </c>
      <c r="D300" s="30">
        <f t="shared" ref="D300:E301" si="25">C300</f>
        <v>9000</v>
      </c>
      <c r="E300" s="30">
        <f t="shared" si="25"/>
        <v>9000</v>
      </c>
      <c r="H300" s="41">
        <f t="shared" si="21"/>
        <v>9000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hidden="1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hidden="1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hidden="1" outlineLevel="2">
      <c r="A305" s="6">
        <v>1101</v>
      </c>
      <c r="B305" s="4" t="s">
        <v>38</v>
      </c>
      <c r="C305" s="5">
        <f>SUM(C306:C307)</f>
        <v>1700</v>
      </c>
      <c r="D305" s="5">
        <f>SUM(D306:D307)</f>
        <v>1700</v>
      </c>
      <c r="E305" s="5">
        <f>SUM(E306:E307)</f>
        <v>1700</v>
      </c>
      <c r="H305" s="41">
        <f t="shared" si="21"/>
        <v>1700</v>
      </c>
    </row>
    <row r="306" spans="1:8" hidden="1" outlineLevel="3">
      <c r="A306" s="29"/>
      <c r="B306" s="28" t="s">
        <v>254</v>
      </c>
      <c r="C306" s="30">
        <v>1200</v>
      </c>
      <c r="D306" s="30">
        <f>C306</f>
        <v>1200</v>
      </c>
      <c r="E306" s="30">
        <f>D306</f>
        <v>1200</v>
      </c>
      <c r="H306" s="41">
        <f t="shared" si="21"/>
        <v>1200</v>
      </c>
    </row>
    <row r="307" spans="1:8" hidden="1" outlineLevel="3">
      <c r="A307" s="29"/>
      <c r="B307" s="28" t="s">
        <v>255</v>
      </c>
      <c r="C307" s="30">
        <v>500</v>
      </c>
      <c r="D307" s="30">
        <f>C307</f>
        <v>500</v>
      </c>
      <c r="E307" s="30">
        <f>D307</f>
        <v>500</v>
      </c>
      <c r="H307" s="41">
        <f t="shared" si="21"/>
        <v>500</v>
      </c>
    </row>
    <row r="308" spans="1:8" hidden="1" outlineLevel="2">
      <c r="A308" s="6">
        <v>1101</v>
      </c>
      <c r="B308" s="4" t="s">
        <v>39</v>
      </c>
      <c r="C308" s="5">
        <f>SUM(C309:C312)</f>
        <v>66300</v>
      </c>
      <c r="D308" s="5">
        <f>SUM(D309:D312)</f>
        <v>66300</v>
      </c>
      <c r="E308" s="5">
        <f>SUM(E309:E312)</f>
        <v>66300</v>
      </c>
      <c r="H308" s="41">
        <f t="shared" si="21"/>
        <v>66300</v>
      </c>
    </row>
    <row r="309" spans="1:8" hidden="1" outlineLevel="3">
      <c r="A309" s="29"/>
      <c r="B309" s="28" t="s">
        <v>256</v>
      </c>
      <c r="C309" s="30">
        <v>45000</v>
      </c>
      <c r="D309" s="30">
        <f>C309</f>
        <v>45000</v>
      </c>
      <c r="E309" s="30">
        <f>D309</f>
        <v>45000</v>
      </c>
      <c r="H309" s="41">
        <f t="shared" si="21"/>
        <v>45000</v>
      </c>
    </row>
    <row r="310" spans="1:8" hidden="1" outlineLevel="3">
      <c r="A310" s="29"/>
      <c r="B310" s="28" t="s">
        <v>257</v>
      </c>
      <c r="C310" s="30">
        <v>17300</v>
      </c>
      <c r="D310" s="30">
        <f t="shared" ref="D310:E312" si="26">C310</f>
        <v>17300</v>
      </c>
      <c r="E310" s="30">
        <f t="shared" si="26"/>
        <v>17300</v>
      </c>
      <c r="H310" s="41">
        <f t="shared" si="21"/>
        <v>17300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4000</v>
      </c>
      <c r="D312" s="30">
        <f t="shared" si="26"/>
        <v>4000</v>
      </c>
      <c r="E312" s="30">
        <f t="shared" si="26"/>
        <v>4000</v>
      </c>
      <c r="H312" s="41">
        <f t="shared" si="21"/>
        <v>4000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4" t="s">
        <v>601</v>
      </c>
      <c r="B314" s="165"/>
      <c r="C314" s="32">
        <f>C315+C325+C331+C336+C337+C338+C328</f>
        <v>16660</v>
      </c>
      <c r="D314" s="32">
        <f>D315+D325+D331+D336+D337+D338+D328</f>
        <v>16660</v>
      </c>
      <c r="E314" s="32">
        <f>E315+E325+E331+E336+E337+E338+E328</f>
        <v>16660</v>
      </c>
      <c r="H314" s="41">
        <f t="shared" si="21"/>
        <v>16660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13600</v>
      </c>
      <c r="D325" s="5">
        <f>SUM(D326:D327)</f>
        <v>13600</v>
      </c>
      <c r="E325" s="5">
        <f>SUM(E326:E327)</f>
        <v>13600</v>
      </c>
      <c r="H325" s="41">
        <f t="shared" si="28"/>
        <v>13600</v>
      </c>
    </row>
    <row r="326" spans="1:8" hidden="1" outlineLevel="3">
      <c r="A326" s="29"/>
      <c r="B326" s="28" t="s">
        <v>264</v>
      </c>
      <c r="C326" s="30">
        <v>13600</v>
      </c>
      <c r="D326" s="30">
        <f>C326</f>
        <v>13600</v>
      </c>
      <c r="E326" s="30">
        <f>D326</f>
        <v>13600</v>
      </c>
      <c r="H326" s="41">
        <f t="shared" si="28"/>
        <v>13600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3060</v>
      </c>
      <c r="D331" s="5">
        <f>SUM(D332:D335)</f>
        <v>3060</v>
      </c>
      <c r="E331" s="5">
        <f>SUM(E332:E335)</f>
        <v>3060</v>
      </c>
      <c r="H331" s="41">
        <f t="shared" si="28"/>
        <v>3060</v>
      </c>
    </row>
    <row r="332" spans="1:8" hidden="1" outlineLevel="3">
      <c r="A332" s="29"/>
      <c r="B332" s="28" t="s">
        <v>256</v>
      </c>
      <c r="C332" s="30">
        <v>1500</v>
      </c>
      <c r="D332" s="30">
        <f>C332</f>
        <v>1500</v>
      </c>
      <c r="E332" s="30">
        <f>D332</f>
        <v>1500</v>
      </c>
      <c r="H332" s="41">
        <f t="shared" si="28"/>
        <v>1500</v>
      </c>
    </row>
    <row r="333" spans="1:8" hidden="1" outlineLevel="3">
      <c r="A333" s="29"/>
      <c r="B333" s="28" t="s">
        <v>257</v>
      </c>
      <c r="C333" s="30">
        <v>1260</v>
      </c>
      <c r="D333" s="30">
        <f t="shared" ref="D333:E335" si="29">C333</f>
        <v>1260</v>
      </c>
      <c r="E333" s="30">
        <f t="shared" si="29"/>
        <v>1260</v>
      </c>
      <c r="H333" s="41">
        <f t="shared" si="28"/>
        <v>1260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300</v>
      </c>
      <c r="D335" s="30">
        <f t="shared" si="29"/>
        <v>300</v>
      </c>
      <c r="E335" s="30">
        <f t="shared" si="29"/>
        <v>300</v>
      </c>
      <c r="H335" s="41">
        <f t="shared" si="28"/>
        <v>300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0" t="s">
        <v>270</v>
      </c>
      <c r="B339" s="161"/>
      <c r="C339" s="33">
        <f>C340+C444+C482</f>
        <v>535100</v>
      </c>
      <c r="D339" s="33">
        <f>D340+D444+D482</f>
        <v>531100</v>
      </c>
      <c r="E339" s="33">
        <f>E340+E444+E482</f>
        <v>531100</v>
      </c>
      <c r="G339" s="39" t="s">
        <v>591</v>
      </c>
      <c r="H339" s="41">
        <f t="shared" si="28"/>
        <v>535100</v>
      </c>
      <c r="I339" s="42"/>
      <c r="J339" s="40" t="b">
        <f>AND(H339=I339)</f>
        <v>0</v>
      </c>
    </row>
    <row r="340" spans="1:10" hidden="1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461600</v>
      </c>
      <c r="D340" s="32">
        <f>D341+D342+D343+D344+D347+D348+D353+D356+D357+D362+D367+BH290668+D371+D372+D373+D376+D377+D378+D382+D388+D391+D392+D395+D398+D399+D404+D407+D408+D409+D412+D415+D416+D419+D420+D421+D422+D429+D443</f>
        <v>457600</v>
      </c>
      <c r="E340" s="32">
        <f>E341+E342+E343+E344+E347+E348+E353+E356+E357+E362+E367+BI290668+E371+E372+E373+E376+E377+E378+E382+E388+E391+E392+E395+E398+E399+E404+E407+E408+E409+E412+E415+E416+E419+E420+E421+E422+E429+E443</f>
        <v>457600</v>
      </c>
      <c r="H340" s="41">
        <f t="shared" si="28"/>
        <v>461600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hidden="1" outlineLevel="2">
      <c r="A348" s="6">
        <v>2201</v>
      </c>
      <c r="B348" s="4" t="s">
        <v>277</v>
      </c>
      <c r="C348" s="5">
        <f>SUM(C349:C352)</f>
        <v>60000</v>
      </c>
      <c r="D348" s="5">
        <f>SUM(D349:D352)</f>
        <v>60000</v>
      </c>
      <c r="E348" s="5">
        <f>SUM(E349:E352)</f>
        <v>60000</v>
      </c>
      <c r="H348" s="41">
        <f t="shared" si="28"/>
        <v>60000</v>
      </c>
    </row>
    <row r="349" spans="1:10" hidden="1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28"/>
        <v>8000</v>
      </c>
    </row>
    <row r="358" spans="1:8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36000</v>
      </c>
      <c r="D362" s="5">
        <f>SUM(D363:D366)</f>
        <v>36000</v>
      </c>
      <c r="E362" s="5">
        <f>SUM(E363:E366)</f>
        <v>36000</v>
      </c>
      <c r="H362" s="41">
        <f t="shared" si="28"/>
        <v>36000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v>4000</v>
      </c>
      <c r="D368" s="5">
        <f>SUM(D369:D370)</f>
        <v>4000</v>
      </c>
      <c r="E368" s="5">
        <f>SUM(E369:E370)</f>
        <v>4000</v>
      </c>
      <c r="H368" s="41">
        <f t="shared" si="28"/>
        <v>4000</v>
      </c>
    </row>
    <row r="369" spans="1:8" hidden="1" outlineLevel="3">
      <c r="A369" s="29"/>
      <c r="B369" s="28" t="s">
        <v>296</v>
      </c>
      <c r="C369" s="30">
        <v>4000</v>
      </c>
      <c r="D369" s="30">
        <f t="shared" ref="D369:E372" si="37">C369</f>
        <v>4000</v>
      </c>
      <c r="E369" s="30">
        <f t="shared" si="37"/>
        <v>4000</v>
      </c>
      <c r="H369" s="41">
        <f t="shared" si="28"/>
        <v>4000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3300</v>
      </c>
      <c r="D382" s="5">
        <f>SUM(D383:D387)</f>
        <v>3300</v>
      </c>
      <c r="E382" s="5">
        <f>SUM(E383:E387)</f>
        <v>3300</v>
      </c>
      <c r="H382" s="41">
        <f t="shared" si="28"/>
        <v>3300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>
        <v>300</v>
      </c>
      <c r="D384" s="30">
        <f t="shared" ref="D384:E387" si="40">C384</f>
        <v>300</v>
      </c>
      <c r="E384" s="30">
        <f t="shared" si="40"/>
        <v>300</v>
      </c>
      <c r="H384" s="41">
        <f t="shared" si="28"/>
        <v>300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8000</v>
      </c>
      <c r="D414" s="30">
        <f t="shared" si="46"/>
        <v>8000</v>
      </c>
      <c r="E414" s="30">
        <f t="shared" si="46"/>
        <v>8000</v>
      </c>
      <c r="H414" s="41">
        <f t="shared" si="41"/>
        <v>8000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84000</v>
      </c>
      <c r="D429" s="5">
        <f>SUM(D430:D442)</f>
        <v>84000</v>
      </c>
      <c r="E429" s="5">
        <f>SUM(E430:E442)</f>
        <v>84000</v>
      </c>
      <c r="H429" s="41">
        <f t="shared" si="41"/>
        <v>84000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hidden="1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hidden="1" outlineLevel="3">
      <c r="A433" s="29"/>
      <c r="B433" s="28" t="s">
        <v>346</v>
      </c>
      <c r="C433" s="30">
        <v>23000</v>
      </c>
      <c r="D433" s="30">
        <f t="shared" si="49"/>
        <v>23000</v>
      </c>
      <c r="E433" s="30">
        <f t="shared" si="49"/>
        <v>23000</v>
      </c>
      <c r="H433" s="41">
        <f t="shared" si="41"/>
        <v>23000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hidden="1" outlineLevel="3">
      <c r="A442" s="29"/>
      <c r="B442" s="28" t="s">
        <v>355</v>
      </c>
      <c r="C442" s="30">
        <v>20000</v>
      </c>
      <c r="D442" s="30">
        <f t="shared" si="49"/>
        <v>20000</v>
      </c>
      <c r="E442" s="30">
        <f t="shared" si="49"/>
        <v>20000</v>
      </c>
      <c r="H442" s="41">
        <f t="shared" si="41"/>
        <v>20000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4" t="s">
        <v>357</v>
      </c>
      <c r="B444" s="165"/>
      <c r="C444" s="32">
        <f>C445+C454+C455+C459+C462+C463+C468+C474+C477+C480+C481+C450</f>
        <v>73500</v>
      </c>
      <c r="D444" s="32">
        <f>D445+D454+D455+D459+D462+D463+D468+D474+D477+D480+D481+D450</f>
        <v>73500</v>
      </c>
      <c r="E444" s="32">
        <f>E445+E454+E455+E459+E462+E463+E468+E474+E477+E480+E481+E450</f>
        <v>73500</v>
      </c>
      <c r="H444" s="41">
        <f t="shared" si="41"/>
        <v>73500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39000</v>
      </c>
      <c r="D445" s="5">
        <f>SUM(D446:D449)</f>
        <v>39000</v>
      </c>
      <c r="E445" s="5">
        <f>SUM(E446:E449)</f>
        <v>39000</v>
      </c>
      <c r="H445" s="41">
        <f t="shared" si="41"/>
        <v>39000</v>
      </c>
    </row>
    <row r="446" spans="1:8" ht="15" hidden="1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30000</v>
      </c>
      <c r="D449" s="30">
        <f t="shared" si="50"/>
        <v>30000</v>
      </c>
      <c r="E449" s="30">
        <f t="shared" si="50"/>
        <v>30000</v>
      </c>
      <c r="H449" s="41">
        <f t="shared" si="41"/>
        <v>30000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  <c r="H474" s="41">
        <f t="shared" si="51"/>
        <v>15000</v>
      </c>
    </row>
    <row r="475" spans="1:8" ht="15" hidden="1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  <c r="H475" s="41">
        <f t="shared" si="51"/>
        <v>15000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0" t="s">
        <v>389</v>
      </c>
      <c r="B483" s="171"/>
      <c r="C483" s="35">
        <f>C484+C504+C509+C522+C528+C538</f>
        <v>57800</v>
      </c>
      <c r="D483" s="35">
        <f>D484+D504+D509+D522+D528+D538</f>
        <v>57800</v>
      </c>
      <c r="E483" s="35">
        <f>E484+E504+E509+E522+E528+E538</f>
        <v>57800</v>
      </c>
      <c r="G483" s="39" t="s">
        <v>592</v>
      </c>
      <c r="H483" s="41">
        <f t="shared" si="51"/>
        <v>57800</v>
      </c>
      <c r="I483" s="42"/>
      <c r="J483" s="40" t="b">
        <f>AND(H483=I483)</f>
        <v>0</v>
      </c>
    </row>
    <row r="484" spans="1:10" hidden="1" outlineLevel="1">
      <c r="A484" s="164" t="s">
        <v>390</v>
      </c>
      <c r="B484" s="165"/>
      <c r="C484" s="32">
        <f>C485+C486+C490+C491+C494+C497+C500+C501+C502+C503</f>
        <v>32000</v>
      </c>
      <c r="D484" s="32">
        <f>D485+D486+D490+D491+D494+D497+D500+D501+D502+D503</f>
        <v>32000</v>
      </c>
      <c r="E484" s="32">
        <f>E485+E486+E490+E491+E494+E497+E500+E501+E502+E503</f>
        <v>32000</v>
      </c>
      <c r="H484" s="41">
        <f t="shared" si="51"/>
        <v>32000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11000</v>
      </c>
      <c r="D497" s="5">
        <f>SUM(D498:D499)</f>
        <v>11000</v>
      </c>
      <c r="E497" s="5">
        <f>SUM(E498:E499)</f>
        <v>11000</v>
      </c>
      <c r="H497" s="41">
        <f t="shared" si="51"/>
        <v>11000</v>
      </c>
    </row>
    <row r="498" spans="1:12" ht="15" hidden="1" customHeight="1" outlineLevel="3">
      <c r="A498" s="28"/>
      <c r="B498" s="28" t="s">
        <v>404</v>
      </c>
      <c r="C498" s="30">
        <v>6000</v>
      </c>
      <c r="D498" s="30">
        <f t="shared" ref="D498:E503" si="59">C498</f>
        <v>6000</v>
      </c>
      <c r="E498" s="30">
        <f t="shared" si="59"/>
        <v>6000</v>
      </c>
      <c r="H498" s="41">
        <f t="shared" si="51"/>
        <v>6000</v>
      </c>
    </row>
    <row r="499" spans="1:12" ht="15" hidden="1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hidden="1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f t="shared" si="59"/>
        <v>6000</v>
      </c>
      <c r="H500" s="41">
        <f t="shared" si="51"/>
        <v>6000</v>
      </c>
    </row>
    <row r="501" spans="1:12" hidden="1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4" t="s">
        <v>410</v>
      </c>
      <c r="B504" s="165"/>
      <c r="C504" s="32">
        <f>SUM(C505:C508)</f>
        <v>17500</v>
      </c>
      <c r="D504" s="32">
        <f>SUM(D505:D508)</f>
        <v>17500</v>
      </c>
      <c r="E504" s="32">
        <f>SUM(E505:E508)</f>
        <v>17500</v>
      </c>
      <c r="H504" s="41">
        <f t="shared" si="51"/>
        <v>17500</v>
      </c>
    </row>
    <row r="505" spans="1:12" hidden="1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1"/>
        <v>2500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5000</v>
      </c>
      <c r="D507" s="5">
        <f t="shared" si="60"/>
        <v>5000</v>
      </c>
      <c r="E507" s="5">
        <f t="shared" si="60"/>
        <v>5000</v>
      </c>
      <c r="H507" s="41">
        <f t="shared" si="51"/>
        <v>5000</v>
      </c>
    </row>
    <row r="508" spans="1:12" hidden="1" outlineLevel="2">
      <c r="A508" s="6">
        <v>3303</v>
      </c>
      <c r="B508" s="4" t="s">
        <v>409</v>
      </c>
      <c r="C508" s="5">
        <v>10000</v>
      </c>
      <c r="D508" s="5">
        <f t="shared" si="60"/>
        <v>10000</v>
      </c>
      <c r="E508" s="5">
        <f t="shared" si="60"/>
        <v>10000</v>
      </c>
      <c r="H508" s="41">
        <f t="shared" si="51"/>
        <v>10000</v>
      </c>
    </row>
    <row r="509" spans="1:12" hidden="1" outlineLevel="1">
      <c r="A509" s="164" t="s">
        <v>414</v>
      </c>
      <c r="B509" s="165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1"/>
        <v>7000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hidden="1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hidden="1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hidden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4" t="s">
        <v>441</v>
      </c>
      <c r="B538" s="165"/>
      <c r="C538" s="32">
        <f>SUM(C539:C544)</f>
        <v>1300</v>
      </c>
      <c r="D538" s="32">
        <f>SUM(D539:D544)</f>
        <v>1300</v>
      </c>
      <c r="E538" s="32">
        <f>SUM(E539:E544)</f>
        <v>1300</v>
      </c>
      <c r="H538" s="41">
        <f t="shared" si="63"/>
        <v>1300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1300</v>
      </c>
      <c r="D540" s="5">
        <f t="shared" ref="D540:E543" si="66">C540</f>
        <v>1300</v>
      </c>
      <c r="E540" s="5">
        <f t="shared" si="66"/>
        <v>1300</v>
      </c>
      <c r="H540" s="41">
        <f t="shared" si="63"/>
        <v>1300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8" t="s">
        <v>449</v>
      </c>
      <c r="B547" s="169"/>
      <c r="C547" s="35">
        <f>C548+C549</f>
        <v>181529</v>
      </c>
      <c r="D547" s="35">
        <f>D548+D549</f>
        <v>181529</v>
      </c>
      <c r="E547" s="35">
        <f>E548+E549</f>
        <v>181529</v>
      </c>
      <c r="G547" s="39" t="s">
        <v>593</v>
      </c>
      <c r="H547" s="41">
        <f t="shared" si="63"/>
        <v>181529</v>
      </c>
      <c r="I547" s="42"/>
      <c r="J547" s="40" t="b">
        <f>AND(H547=I547)</f>
        <v>0</v>
      </c>
    </row>
    <row r="548" spans="1:10" hidden="1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4" t="s">
        <v>451</v>
      </c>
      <c r="B549" s="165"/>
      <c r="C549" s="32">
        <v>181529</v>
      </c>
      <c r="D549" s="32">
        <f>C549</f>
        <v>181529</v>
      </c>
      <c r="E549" s="32">
        <f>D549</f>
        <v>181529</v>
      </c>
      <c r="H549" s="41">
        <f t="shared" si="63"/>
        <v>181529</v>
      </c>
    </row>
    <row r="550" spans="1:10" collapsed="1">
      <c r="A550" s="162" t="s">
        <v>455</v>
      </c>
      <c r="B550" s="163"/>
      <c r="C550" s="36">
        <f>C551</f>
        <v>25571</v>
      </c>
      <c r="D550" s="36">
        <f>D551</f>
        <v>25571</v>
      </c>
      <c r="E550" s="36">
        <f>E551</f>
        <v>25571</v>
      </c>
      <c r="G550" s="39" t="s">
        <v>59</v>
      </c>
      <c r="H550" s="41">
        <f t="shared" si="63"/>
        <v>25571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25571</v>
      </c>
      <c r="D551" s="33">
        <f>D552+D556</f>
        <v>25571</v>
      </c>
      <c r="E551" s="33">
        <f>E552+E556</f>
        <v>25571</v>
      </c>
      <c r="G551" s="39" t="s">
        <v>594</v>
      </c>
      <c r="H551" s="41">
        <f t="shared" si="63"/>
        <v>25571</v>
      </c>
      <c r="I551" s="42"/>
      <c r="J551" s="40" t="b">
        <f>AND(H551=I551)</f>
        <v>0</v>
      </c>
    </row>
    <row r="552" spans="1:10" hidden="1" outlineLevel="1">
      <c r="A552" s="164" t="s">
        <v>457</v>
      </c>
      <c r="B552" s="165"/>
      <c r="C552" s="32">
        <f>SUM(C553:C555)</f>
        <v>25571</v>
      </c>
      <c r="D552" s="32">
        <f>SUM(D553:D555)</f>
        <v>25571</v>
      </c>
      <c r="E552" s="32">
        <f>SUM(E553:E555)</f>
        <v>25571</v>
      </c>
      <c r="H552" s="41">
        <f t="shared" si="63"/>
        <v>25571</v>
      </c>
    </row>
    <row r="553" spans="1:10" hidden="1" outlineLevel="2" collapsed="1">
      <c r="A553" s="6">
        <v>5500</v>
      </c>
      <c r="B553" s="4" t="s">
        <v>458</v>
      </c>
      <c r="C553" s="5">
        <v>25571</v>
      </c>
      <c r="D553" s="5">
        <f t="shared" ref="D553:E555" si="67">C553</f>
        <v>25571</v>
      </c>
      <c r="E553" s="5">
        <f t="shared" si="67"/>
        <v>25571</v>
      </c>
      <c r="H553" s="41">
        <f t="shared" si="63"/>
        <v>25571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6" t="s">
        <v>62</v>
      </c>
      <c r="B559" s="167"/>
      <c r="C559" s="37">
        <f>C560+C716+C725</f>
        <v>1068839</v>
      </c>
      <c r="D559" s="37">
        <f>D560+D716+D725</f>
        <v>1068839</v>
      </c>
      <c r="E559" s="37">
        <f>E560+E716+E725</f>
        <v>1068839</v>
      </c>
      <c r="G559" s="39" t="s">
        <v>62</v>
      </c>
      <c r="H559" s="41">
        <f t="shared" si="63"/>
        <v>1068839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996000</v>
      </c>
      <c r="D560" s="36">
        <f>D561+D638+D642+D645</f>
        <v>996000</v>
      </c>
      <c r="E560" s="36">
        <f>E561+E638+E642+E645</f>
        <v>996000</v>
      </c>
      <c r="G560" s="39" t="s">
        <v>61</v>
      </c>
      <c r="H560" s="41">
        <f t="shared" si="63"/>
        <v>996000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996000</v>
      </c>
      <c r="D561" s="38">
        <f>D562+D567+D568+D569+D576+D577+D581+D584+D585+D586+D587+D592+D595+D599+D603+D610+D616+D628</f>
        <v>996000</v>
      </c>
      <c r="E561" s="38">
        <f>E562+E567+E568+E569+E576+E577+E581+E584+E585+E586+E587+E592+E595+E599+E603+E610+E616+E628</f>
        <v>996000</v>
      </c>
      <c r="G561" s="39" t="s">
        <v>595</v>
      </c>
      <c r="H561" s="41">
        <f t="shared" si="63"/>
        <v>996000</v>
      </c>
      <c r="I561" s="42"/>
      <c r="J561" s="40" t="b">
        <f>AND(H561=I561)</f>
        <v>0</v>
      </c>
    </row>
    <row r="562" spans="1:10" hidden="1" outlineLevel="1">
      <c r="A562" s="164" t="s">
        <v>466</v>
      </c>
      <c r="B562" s="165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hidden="1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hidden="1" outlineLevel="1">
      <c r="A567" s="164" t="s">
        <v>467</v>
      </c>
      <c r="B567" s="165"/>
      <c r="C567" s="31">
        <v>71000</v>
      </c>
      <c r="D567" s="31">
        <f>C567</f>
        <v>71000</v>
      </c>
      <c r="E567" s="31">
        <f>D567</f>
        <v>71000</v>
      </c>
      <c r="H567" s="41">
        <f t="shared" si="63"/>
        <v>71000</v>
      </c>
    </row>
    <row r="568" spans="1:10" hidden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4" t="s">
        <v>473</v>
      </c>
      <c r="B569" s="165"/>
      <c r="C569" s="32">
        <f>SUM(C570:C575)</f>
        <v>30000</v>
      </c>
      <c r="D569" s="32">
        <f>SUM(D570:D575)</f>
        <v>30000</v>
      </c>
      <c r="E569" s="32">
        <f>SUM(E570:E575)</f>
        <v>30000</v>
      </c>
      <c r="H569" s="41">
        <f t="shared" si="63"/>
        <v>30000</v>
      </c>
    </row>
    <row r="570" spans="1:10" hidden="1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  <c r="H570" s="41">
        <f t="shared" si="63"/>
        <v>20000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10000</v>
      </c>
      <c r="D572" s="5">
        <f t="shared" si="69"/>
        <v>10000</v>
      </c>
      <c r="E572" s="5">
        <f t="shared" si="69"/>
        <v>10000</v>
      </c>
      <c r="H572" s="41">
        <f t="shared" si="63"/>
        <v>10000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4" t="s">
        <v>488</v>
      </c>
      <c r="B584" s="16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4" t="s">
        <v>489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4" t="s">
        <v>490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4" t="s">
        <v>491</v>
      </c>
      <c r="B587" s="165"/>
      <c r="C587" s="32">
        <f>SUM(C588:C591)</f>
        <v>10000</v>
      </c>
      <c r="D587" s="32">
        <f>SUM(D588:D591)</f>
        <v>10000</v>
      </c>
      <c r="E587" s="32">
        <f>SUM(E588:E591)</f>
        <v>10000</v>
      </c>
      <c r="H587" s="41">
        <f t="shared" si="71"/>
        <v>10000</v>
      </c>
    </row>
    <row r="588" spans="1:8" hidden="1" outlineLevel="2">
      <c r="A588" s="7">
        <v>6610</v>
      </c>
      <c r="B588" s="4" t="s">
        <v>492</v>
      </c>
      <c r="C588" s="5">
        <v>5000</v>
      </c>
      <c r="D588" s="5">
        <f>C588</f>
        <v>5000</v>
      </c>
      <c r="E588" s="5">
        <f>D588</f>
        <v>5000</v>
      </c>
      <c r="H588" s="41">
        <f t="shared" si="71"/>
        <v>5000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5000</v>
      </c>
      <c r="D591" s="5">
        <f t="shared" si="73"/>
        <v>5000</v>
      </c>
      <c r="E591" s="5">
        <f t="shared" si="73"/>
        <v>5000</v>
      </c>
      <c r="H591" s="41">
        <f t="shared" si="71"/>
        <v>5000</v>
      </c>
    </row>
    <row r="592" spans="1:8" hidden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4" t="s">
        <v>503</v>
      </c>
      <c r="B599" s="165"/>
      <c r="C599" s="32">
        <f>SUM(C600:C602)</f>
        <v>200000</v>
      </c>
      <c r="D599" s="32">
        <f>SUM(D600:D602)</f>
        <v>200000</v>
      </c>
      <c r="E599" s="32">
        <f>SUM(E600:E602)</f>
        <v>200000</v>
      </c>
      <c r="H599" s="41">
        <f t="shared" si="71"/>
        <v>200000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200000</v>
      </c>
      <c r="D601" s="5">
        <f t="shared" si="75"/>
        <v>200000</v>
      </c>
      <c r="E601" s="5">
        <f t="shared" si="75"/>
        <v>200000</v>
      </c>
      <c r="H601" s="41">
        <f t="shared" si="71"/>
        <v>200000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4" t="s">
        <v>506</v>
      </c>
      <c r="B603" s="165"/>
      <c r="C603" s="32">
        <f>SUM(C604:C609)</f>
        <v>600000</v>
      </c>
      <c r="D603" s="32">
        <f>SUM(D604:D609)</f>
        <v>600000</v>
      </c>
      <c r="E603" s="32">
        <f>SUM(E604:E609)</f>
        <v>600000</v>
      </c>
      <c r="H603" s="41">
        <f t="shared" si="71"/>
        <v>600000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600000</v>
      </c>
      <c r="D609" s="5">
        <f t="shared" si="76"/>
        <v>600000</v>
      </c>
      <c r="E609" s="5">
        <f t="shared" si="76"/>
        <v>600000</v>
      </c>
      <c r="H609" s="41">
        <f t="shared" si="71"/>
        <v>600000</v>
      </c>
    </row>
    <row r="610" spans="1:8" hidden="1" outlineLevel="1">
      <c r="A610" s="164" t="s">
        <v>513</v>
      </c>
      <c r="B610" s="165"/>
      <c r="C610" s="32">
        <f>SUM(C611:C615)</f>
        <v>65000</v>
      </c>
      <c r="D610" s="32">
        <f>SUM(D611:D615)</f>
        <v>65000</v>
      </c>
      <c r="E610" s="32">
        <f>SUM(E611:E615)</f>
        <v>65000</v>
      </c>
      <c r="H610" s="41">
        <f t="shared" si="71"/>
        <v>65000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65000</v>
      </c>
      <c r="D613" s="5">
        <f t="shared" si="77"/>
        <v>65000</v>
      </c>
      <c r="E613" s="5">
        <f t="shared" si="77"/>
        <v>65000</v>
      </c>
      <c r="H613" s="41">
        <f t="shared" si="71"/>
        <v>65000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4" t="s">
        <v>542</v>
      </c>
      <c r="B639" s="16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4" t="s">
        <v>543</v>
      </c>
      <c r="B640" s="16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4" t="s">
        <v>544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4" t="s">
        <v>556</v>
      </c>
      <c r="B668" s="16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4" t="s">
        <v>557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4" t="s">
        <v>558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4" t="s">
        <v>567</v>
      </c>
      <c r="B713" s="16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4" t="s">
        <v>568</v>
      </c>
      <c r="B714" s="16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4" t="s">
        <v>569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2" t="s">
        <v>570</v>
      </c>
      <c r="B716" s="163"/>
      <c r="C716" s="36">
        <f>C717</f>
        <v>72839</v>
      </c>
      <c r="D716" s="36">
        <f>D717</f>
        <v>72839</v>
      </c>
      <c r="E716" s="36">
        <f>E717</f>
        <v>72839</v>
      </c>
      <c r="G716" s="39" t="s">
        <v>66</v>
      </c>
      <c r="H716" s="41">
        <f t="shared" si="92"/>
        <v>72839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72839</v>
      </c>
      <c r="D717" s="33">
        <f>D718+D722</f>
        <v>72839</v>
      </c>
      <c r="E717" s="33">
        <f>E718+E722</f>
        <v>72839</v>
      </c>
      <c r="G717" s="39" t="s">
        <v>599</v>
      </c>
      <c r="H717" s="41">
        <f t="shared" si="92"/>
        <v>72839</v>
      </c>
      <c r="I717" s="42"/>
      <c r="J717" s="40" t="b">
        <f>AND(H717=I717)</f>
        <v>0</v>
      </c>
    </row>
    <row r="718" spans="1:10" hidden="1" outlineLevel="1" collapsed="1">
      <c r="A718" s="158" t="s">
        <v>851</v>
      </c>
      <c r="B718" s="159"/>
      <c r="C718" s="31">
        <f>SUM(C719:C721)</f>
        <v>72839</v>
      </c>
      <c r="D718" s="31">
        <f>SUM(D719:D721)</f>
        <v>72839</v>
      </c>
      <c r="E718" s="31">
        <f>SUM(E719:E721)</f>
        <v>72839</v>
      </c>
      <c r="H718" s="41">
        <f t="shared" si="92"/>
        <v>72839</v>
      </c>
    </row>
    <row r="719" spans="1:10" ht="15" hidden="1" customHeight="1" outlineLevel="2">
      <c r="A719" s="6">
        <v>10950</v>
      </c>
      <c r="B719" s="4" t="s">
        <v>572</v>
      </c>
      <c r="C719" s="5">
        <v>72839</v>
      </c>
      <c r="D719" s="5">
        <f>C719</f>
        <v>72839</v>
      </c>
      <c r="E719" s="5">
        <f>D719</f>
        <v>72839</v>
      </c>
      <c r="H719" s="41">
        <f t="shared" si="92"/>
        <v>72839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848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rightToLeft="1" tabSelected="1" zoomScale="80" zoomScaleNormal="80" workbookViewId="0">
      <selection activeCell="D76" sqref="D7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223" t="s">
        <v>1003</v>
      </c>
      <c r="B1" s="223" t="s">
        <v>1004</v>
      </c>
      <c r="C1" s="223" t="s">
        <v>1005</v>
      </c>
      <c r="D1" s="224" t="s">
        <v>613</v>
      </c>
      <c r="E1" s="225"/>
      <c r="F1" s="225"/>
      <c r="G1" s="225"/>
      <c r="H1" s="225"/>
      <c r="I1" s="225"/>
      <c r="J1" s="226"/>
    </row>
    <row r="2" spans="1:10">
      <c r="A2" s="227"/>
      <c r="B2" s="227"/>
      <c r="C2" s="227"/>
      <c r="D2" s="223" t="s">
        <v>625</v>
      </c>
      <c r="E2" s="223" t="s">
        <v>626</v>
      </c>
      <c r="F2" s="228" t="s">
        <v>1006</v>
      </c>
      <c r="G2" s="228" t="s">
        <v>1007</v>
      </c>
      <c r="H2" s="228" t="s">
        <v>1039</v>
      </c>
      <c r="I2" s="229" t="s">
        <v>1008</v>
      </c>
      <c r="J2" s="230"/>
    </row>
    <row r="3" spans="1:10">
      <c r="A3" s="231"/>
      <c r="B3" s="231"/>
      <c r="C3" s="231"/>
      <c r="D3" s="231"/>
      <c r="E3" s="231"/>
      <c r="F3" s="232"/>
      <c r="G3" s="232"/>
      <c r="H3" s="232"/>
      <c r="I3" s="233" t="s">
        <v>1009</v>
      </c>
      <c r="J3" s="234" t="s">
        <v>1010</v>
      </c>
    </row>
    <row r="4" spans="1:10">
      <c r="A4" s="235" t="s">
        <v>1011</v>
      </c>
      <c r="B4" s="235"/>
      <c r="C4" s="235">
        <f t="shared" ref="C4:J4" si="0">C5+C12+C15+C18+C21+C24+C27</f>
        <v>966</v>
      </c>
      <c r="D4" s="235">
        <f t="shared" si="0"/>
        <v>801</v>
      </c>
      <c r="E4" s="235">
        <f t="shared" si="0"/>
        <v>80</v>
      </c>
      <c r="F4" s="235">
        <f t="shared" si="0"/>
        <v>0</v>
      </c>
      <c r="G4" s="235">
        <f t="shared" si="0"/>
        <v>85</v>
      </c>
      <c r="H4" s="235">
        <f>H5+H12+H15+H18+H21+H24+H27</f>
        <v>600</v>
      </c>
      <c r="I4" s="235">
        <f t="shared" si="0"/>
        <v>0</v>
      </c>
      <c r="J4" s="235">
        <f t="shared" si="0"/>
        <v>0</v>
      </c>
    </row>
    <row r="5" spans="1:10">
      <c r="A5" s="236" t="s">
        <v>1012</v>
      </c>
      <c r="B5" s="237"/>
      <c r="C5" s="237">
        <f>SUM(C6:C11)</f>
        <v>366</v>
      </c>
      <c r="D5" s="237">
        <f>SUM(D6:D11)</f>
        <v>201</v>
      </c>
      <c r="E5" s="237">
        <f t="shared" ref="C5:J5" si="1">SUM(E6:E9)</f>
        <v>80</v>
      </c>
      <c r="F5" s="237">
        <f t="shared" si="1"/>
        <v>0</v>
      </c>
      <c r="G5" s="237">
        <f t="shared" si="1"/>
        <v>85</v>
      </c>
      <c r="H5" s="237">
        <f>H6+H7+H8+H9</f>
        <v>0</v>
      </c>
      <c r="I5" s="237">
        <f t="shared" si="1"/>
        <v>0</v>
      </c>
      <c r="J5" s="237">
        <f t="shared" si="1"/>
        <v>0</v>
      </c>
    </row>
    <row r="6" spans="1:10">
      <c r="A6" s="10" t="s">
        <v>866</v>
      </c>
      <c r="B6" s="10">
        <v>2017</v>
      </c>
      <c r="C6" s="10">
        <v>65</v>
      </c>
      <c r="D6" s="10">
        <v>65</v>
      </c>
      <c r="E6" s="10"/>
      <c r="F6" s="10"/>
      <c r="G6" s="10"/>
      <c r="H6" s="10"/>
      <c r="I6" s="10"/>
      <c r="J6" s="10"/>
    </row>
    <row r="7" spans="1:10">
      <c r="A7" s="10" t="s">
        <v>1040</v>
      </c>
      <c r="B7" s="10">
        <v>2017</v>
      </c>
      <c r="C7" s="10">
        <v>200</v>
      </c>
      <c r="D7" s="10">
        <v>35</v>
      </c>
      <c r="E7" s="10">
        <v>80</v>
      </c>
      <c r="F7" s="10"/>
      <c r="G7" s="10">
        <v>85</v>
      </c>
      <c r="H7" s="10"/>
      <c r="I7" s="10"/>
      <c r="J7" s="10"/>
    </row>
    <row r="8" spans="1:10">
      <c r="A8" s="10" t="s">
        <v>1041</v>
      </c>
      <c r="B8" s="10">
        <v>2017</v>
      </c>
      <c r="C8" s="10">
        <v>71</v>
      </c>
      <c r="D8" s="10">
        <v>71</v>
      </c>
      <c r="E8" s="10"/>
      <c r="F8" s="10"/>
      <c r="G8" s="10"/>
      <c r="H8" s="10"/>
      <c r="I8" s="10"/>
      <c r="J8" s="10"/>
    </row>
    <row r="9" spans="1:10">
      <c r="A9" s="10" t="s">
        <v>1042</v>
      </c>
      <c r="B9" s="10">
        <v>2017</v>
      </c>
      <c r="C9" s="10">
        <v>20</v>
      </c>
      <c r="D9" s="10">
        <v>20</v>
      </c>
      <c r="E9" s="10"/>
      <c r="F9" s="10"/>
      <c r="G9" s="10"/>
      <c r="H9" s="10"/>
      <c r="I9" s="10"/>
      <c r="J9" s="10"/>
    </row>
    <row r="10" spans="1:10">
      <c r="A10" s="10" t="s">
        <v>869</v>
      </c>
      <c r="B10" s="10">
        <v>2017</v>
      </c>
      <c r="C10" s="10">
        <v>10</v>
      </c>
      <c r="D10" s="10">
        <v>10</v>
      </c>
      <c r="E10" s="10"/>
      <c r="F10" s="10"/>
      <c r="G10" s="10"/>
      <c r="H10" s="10"/>
      <c r="I10" s="10"/>
      <c r="J10" s="10"/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236" t="s">
        <v>1014</v>
      </c>
      <c r="B12" s="236"/>
      <c r="C12" s="236">
        <f t="shared" ref="C12:J12" si="2">SUM(C13:C14)</f>
        <v>0</v>
      </c>
      <c r="D12" s="236">
        <f t="shared" si="2"/>
        <v>0</v>
      </c>
      <c r="E12" s="236">
        <f t="shared" si="2"/>
        <v>0</v>
      </c>
      <c r="F12" s="236">
        <f t="shared" si="2"/>
        <v>0</v>
      </c>
      <c r="G12" s="236">
        <f t="shared" si="2"/>
        <v>0</v>
      </c>
      <c r="H12" s="236">
        <f>H13+H14</f>
        <v>0</v>
      </c>
      <c r="I12" s="236">
        <f t="shared" si="2"/>
        <v>0</v>
      </c>
      <c r="J12" s="236">
        <f t="shared" si="2"/>
        <v>0</v>
      </c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236" t="s">
        <v>1015</v>
      </c>
      <c r="B15" s="236"/>
      <c r="C15" s="236">
        <f t="shared" ref="C15:J15" si="3">SUM(C16:C17)</f>
        <v>0</v>
      </c>
      <c r="D15" s="236">
        <f t="shared" si="3"/>
        <v>0</v>
      </c>
      <c r="E15" s="236">
        <f t="shared" si="3"/>
        <v>0</v>
      </c>
      <c r="F15" s="236">
        <f t="shared" si="3"/>
        <v>0</v>
      </c>
      <c r="G15" s="236">
        <f t="shared" si="3"/>
        <v>0</v>
      </c>
      <c r="H15" s="236">
        <f>H16+H17</f>
        <v>0</v>
      </c>
      <c r="I15" s="236">
        <f t="shared" si="3"/>
        <v>0</v>
      </c>
      <c r="J15" s="236">
        <f t="shared" si="3"/>
        <v>0</v>
      </c>
    </row>
    <row r="16" spans="1:10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236" t="s">
        <v>1016</v>
      </c>
      <c r="B18" s="236"/>
      <c r="C18" s="236">
        <f t="shared" ref="C18:J18" si="4">SUM(C19:C20)</f>
        <v>0</v>
      </c>
      <c r="D18" s="236">
        <f t="shared" si="4"/>
        <v>0</v>
      </c>
      <c r="E18" s="236">
        <f t="shared" si="4"/>
        <v>0</v>
      </c>
      <c r="F18" s="236">
        <f t="shared" si="4"/>
        <v>0</v>
      </c>
      <c r="G18" s="236">
        <f t="shared" si="4"/>
        <v>0</v>
      </c>
      <c r="H18" s="236">
        <f>H19+H20</f>
        <v>0</v>
      </c>
      <c r="I18" s="236">
        <f t="shared" si="4"/>
        <v>0</v>
      </c>
      <c r="J18" s="236">
        <f t="shared" si="4"/>
        <v>0</v>
      </c>
    </row>
    <row r="19" spans="1:10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236" t="s">
        <v>1017</v>
      </c>
      <c r="B21" s="236"/>
      <c r="C21" s="236">
        <f t="shared" ref="C21:J21" si="5">SUM(C22:C23)</f>
        <v>0</v>
      </c>
      <c r="D21" s="236">
        <f t="shared" si="5"/>
        <v>0</v>
      </c>
      <c r="E21" s="236">
        <f t="shared" si="5"/>
        <v>0</v>
      </c>
      <c r="F21" s="236">
        <f t="shared" si="5"/>
        <v>0</v>
      </c>
      <c r="G21" s="236">
        <f t="shared" si="5"/>
        <v>0</v>
      </c>
      <c r="H21" s="236">
        <f>H22+H23</f>
        <v>0</v>
      </c>
      <c r="I21" s="236">
        <f t="shared" si="5"/>
        <v>0</v>
      </c>
      <c r="J21" s="236">
        <f t="shared" si="5"/>
        <v>0</v>
      </c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236" t="s">
        <v>1018</v>
      </c>
      <c r="B24" s="236"/>
      <c r="C24" s="236">
        <f t="shared" ref="C24:J24" si="6">SUM(C25:C26)</f>
        <v>0</v>
      </c>
      <c r="D24" s="236">
        <f t="shared" si="6"/>
        <v>0</v>
      </c>
      <c r="E24" s="236">
        <f t="shared" si="6"/>
        <v>0</v>
      </c>
      <c r="F24" s="236">
        <f t="shared" si="6"/>
        <v>0</v>
      </c>
      <c r="G24" s="236">
        <f t="shared" si="6"/>
        <v>0</v>
      </c>
      <c r="H24" s="236">
        <f>H25+H26</f>
        <v>0</v>
      </c>
      <c r="I24" s="236">
        <f t="shared" si="6"/>
        <v>0</v>
      </c>
      <c r="J24" s="236">
        <f t="shared" si="6"/>
        <v>0</v>
      </c>
    </row>
    <row r="25" spans="1:10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236" t="s">
        <v>1019</v>
      </c>
      <c r="B27" s="236"/>
      <c r="C27" s="236">
        <f t="shared" ref="C27:J27" si="7">C28+C31</f>
        <v>600</v>
      </c>
      <c r="D27" s="236">
        <f t="shared" si="7"/>
        <v>600</v>
      </c>
      <c r="E27" s="236">
        <f t="shared" si="7"/>
        <v>0</v>
      </c>
      <c r="F27" s="236">
        <f t="shared" si="7"/>
        <v>0</v>
      </c>
      <c r="G27" s="236">
        <f t="shared" si="7"/>
        <v>0</v>
      </c>
      <c r="H27" s="236">
        <f>H28+H31</f>
        <v>600</v>
      </c>
      <c r="I27" s="236">
        <f t="shared" si="7"/>
        <v>0</v>
      </c>
      <c r="J27" s="236">
        <f t="shared" si="7"/>
        <v>0</v>
      </c>
    </row>
    <row r="28" spans="1:10">
      <c r="A28" s="238" t="s">
        <v>1020</v>
      </c>
      <c r="B28" s="238"/>
      <c r="C28" s="238">
        <f t="shared" ref="C28:J28" si="8">SUM(C29:C30)</f>
        <v>600</v>
      </c>
      <c r="D28" s="238">
        <f t="shared" si="8"/>
        <v>600</v>
      </c>
      <c r="E28" s="238">
        <f t="shared" si="8"/>
        <v>0</v>
      </c>
      <c r="F28" s="238">
        <f t="shared" si="8"/>
        <v>0</v>
      </c>
      <c r="G28" s="238">
        <f t="shared" si="8"/>
        <v>0</v>
      </c>
      <c r="H28" s="238">
        <f>H29+H30</f>
        <v>600</v>
      </c>
      <c r="I28" s="238">
        <f t="shared" si="8"/>
        <v>0</v>
      </c>
      <c r="J28" s="238">
        <f t="shared" si="8"/>
        <v>0</v>
      </c>
    </row>
    <row r="29" spans="1:10">
      <c r="A29" s="10" t="s">
        <v>1043</v>
      </c>
      <c r="B29" s="10">
        <v>2017</v>
      </c>
      <c r="C29" s="10">
        <v>600</v>
      </c>
      <c r="D29" s="10">
        <v>600</v>
      </c>
      <c r="E29" s="10"/>
      <c r="F29" s="10"/>
      <c r="G29" s="10"/>
      <c r="H29" s="10">
        <v>600</v>
      </c>
      <c r="I29" s="10"/>
      <c r="J29" s="10"/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238" t="s">
        <v>1021</v>
      </c>
      <c r="B31" s="238"/>
      <c r="C31" s="238">
        <f t="shared" ref="C31:J31" si="9">SUM(C32:C33)</f>
        <v>0</v>
      </c>
      <c r="D31" s="238">
        <f t="shared" si="9"/>
        <v>0</v>
      </c>
      <c r="E31" s="238">
        <f t="shared" si="9"/>
        <v>0</v>
      </c>
      <c r="F31" s="238">
        <f t="shared" si="9"/>
        <v>0</v>
      </c>
      <c r="G31" s="238">
        <f t="shared" si="9"/>
        <v>0</v>
      </c>
      <c r="H31" s="238">
        <f>H32+H33</f>
        <v>0</v>
      </c>
      <c r="I31" s="238">
        <f t="shared" si="9"/>
        <v>0</v>
      </c>
      <c r="J31" s="238">
        <f t="shared" si="9"/>
        <v>0</v>
      </c>
    </row>
    <row r="32" spans="1:10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>
      <c r="A34" s="239" t="s">
        <v>1022</v>
      </c>
      <c r="B34" s="239"/>
      <c r="C34" s="239">
        <f t="shared" ref="C34:J34" si="10">C35+C50+C53+C56+C59+C62+C65+C72+C75</f>
        <v>0</v>
      </c>
      <c r="D34" s="239">
        <f t="shared" si="10"/>
        <v>0</v>
      </c>
      <c r="E34" s="239">
        <f t="shared" si="10"/>
        <v>0</v>
      </c>
      <c r="F34" s="239">
        <f t="shared" si="10"/>
        <v>0</v>
      </c>
      <c r="G34" s="239">
        <f t="shared" si="10"/>
        <v>0</v>
      </c>
      <c r="H34" s="239">
        <f>H35+H50+H53+H56+H59+H62+H65+H72+H75</f>
        <v>0</v>
      </c>
      <c r="I34" s="239">
        <f t="shared" si="10"/>
        <v>0</v>
      </c>
      <c r="J34" s="239">
        <f t="shared" si="10"/>
        <v>0</v>
      </c>
    </row>
    <row r="35" spans="1:10">
      <c r="A35" s="236" t="s">
        <v>1012</v>
      </c>
      <c r="B35" s="236"/>
      <c r="C35" s="236">
        <f t="shared" ref="C35:J35" si="11">SUM(C36:C49)</f>
        <v>0</v>
      </c>
      <c r="D35" s="236">
        <f t="shared" si="11"/>
        <v>0</v>
      </c>
      <c r="E35" s="236">
        <f t="shared" si="11"/>
        <v>0</v>
      </c>
      <c r="F35" s="236">
        <f t="shared" si="11"/>
        <v>0</v>
      </c>
      <c r="G35" s="236">
        <f t="shared" si="11"/>
        <v>0</v>
      </c>
      <c r="H35" s="236">
        <f>H36+H38+H37+H39+H40+H41+H42+H43+H44+H45+H46+H47+H48+H49</f>
        <v>0</v>
      </c>
      <c r="I35" s="236">
        <f t="shared" si="11"/>
        <v>0</v>
      </c>
      <c r="J35" s="236">
        <f t="shared" si="11"/>
        <v>0</v>
      </c>
    </row>
    <row r="36" spans="1:10">
      <c r="A36" s="10" t="s">
        <v>1013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1023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1024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1025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1026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1027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1028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1029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1030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1031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0" t="s">
        <v>1032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>
      <c r="A47" s="10" t="s">
        <v>1033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240" t="s">
        <v>1034</v>
      </c>
      <c r="B48" s="240"/>
      <c r="C48" s="240"/>
      <c r="D48" s="240"/>
      <c r="E48" s="240"/>
      <c r="F48" s="240"/>
      <c r="G48" s="240"/>
      <c r="H48" s="240"/>
      <c r="I48" s="240"/>
      <c r="J48" s="240"/>
    </row>
    <row r="49" spans="1:10">
      <c r="A49" s="10" t="s">
        <v>1035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236" t="s">
        <v>1014</v>
      </c>
      <c r="B50" s="236"/>
      <c r="C50" s="236">
        <f t="shared" ref="C50:J50" si="12">SUM(C51:C52)</f>
        <v>0</v>
      </c>
      <c r="D50" s="236">
        <f t="shared" si="12"/>
        <v>0</v>
      </c>
      <c r="E50" s="236">
        <f t="shared" si="12"/>
        <v>0</v>
      </c>
      <c r="F50" s="236">
        <f t="shared" si="12"/>
        <v>0</v>
      </c>
      <c r="G50" s="236">
        <f t="shared" si="12"/>
        <v>0</v>
      </c>
      <c r="H50" s="236">
        <f>H51+H52</f>
        <v>0</v>
      </c>
      <c r="I50" s="236">
        <f t="shared" si="12"/>
        <v>0</v>
      </c>
      <c r="J50" s="236">
        <f t="shared" si="12"/>
        <v>0</v>
      </c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236" t="s">
        <v>1015</v>
      </c>
      <c r="B53" s="236"/>
      <c r="C53" s="236">
        <f t="shared" ref="C53:J53" si="13">SUM(C54:C55)</f>
        <v>0</v>
      </c>
      <c r="D53" s="236">
        <f t="shared" si="13"/>
        <v>0</v>
      </c>
      <c r="E53" s="236">
        <f t="shared" si="13"/>
        <v>0</v>
      </c>
      <c r="F53" s="236">
        <f t="shared" si="13"/>
        <v>0</v>
      </c>
      <c r="G53" s="236">
        <f t="shared" si="13"/>
        <v>0</v>
      </c>
      <c r="H53" s="236">
        <f>H54+H55</f>
        <v>0</v>
      </c>
      <c r="I53" s="236">
        <f t="shared" si="13"/>
        <v>0</v>
      </c>
      <c r="J53" s="236">
        <f t="shared" si="13"/>
        <v>0</v>
      </c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236" t="s">
        <v>1016</v>
      </c>
      <c r="B56" s="236"/>
      <c r="C56" s="236">
        <f t="shared" ref="C56:J56" si="14">SUM(C57:C58)</f>
        <v>0</v>
      </c>
      <c r="D56" s="236">
        <f t="shared" si="14"/>
        <v>0</v>
      </c>
      <c r="E56" s="236">
        <f t="shared" si="14"/>
        <v>0</v>
      </c>
      <c r="F56" s="236">
        <f t="shared" si="14"/>
        <v>0</v>
      </c>
      <c r="G56" s="236">
        <f t="shared" si="14"/>
        <v>0</v>
      </c>
      <c r="H56" s="236">
        <f>H57+H58</f>
        <v>0</v>
      </c>
      <c r="I56" s="236">
        <f t="shared" si="14"/>
        <v>0</v>
      </c>
      <c r="J56" s="236">
        <f t="shared" si="14"/>
        <v>0</v>
      </c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236" t="s">
        <v>1017</v>
      </c>
      <c r="B59" s="236"/>
      <c r="C59" s="236">
        <f t="shared" ref="C59:J59" si="15">SUM(C60:C61)</f>
        <v>0</v>
      </c>
      <c r="D59" s="236">
        <f t="shared" si="15"/>
        <v>0</v>
      </c>
      <c r="E59" s="236">
        <f t="shared" si="15"/>
        <v>0</v>
      </c>
      <c r="F59" s="236">
        <f t="shared" si="15"/>
        <v>0</v>
      </c>
      <c r="G59" s="236">
        <f t="shared" si="15"/>
        <v>0</v>
      </c>
      <c r="H59" s="236">
        <f>H60+H61</f>
        <v>0</v>
      </c>
      <c r="I59" s="236">
        <f t="shared" si="15"/>
        <v>0</v>
      </c>
      <c r="J59" s="236">
        <f t="shared" si="15"/>
        <v>0</v>
      </c>
    </row>
    <row r="60" spans="1:10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236" t="s">
        <v>1018</v>
      </c>
      <c r="B62" s="236"/>
      <c r="C62" s="236">
        <f t="shared" ref="C62:I62" si="16">SUM(C63:C64)</f>
        <v>0</v>
      </c>
      <c r="D62" s="236">
        <f t="shared" si="16"/>
        <v>0</v>
      </c>
      <c r="E62" s="236">
        <f t="shared" si="16"/>
        <v>0</v>
      </c>
      <c r="F62" s="236">
        <f t="shared" si="16"/>
        <v>0</v>
      </c>
      <c r="G62" s="236">
        <f t="shared" si="16"/>
        <v>0</v>
      </c>
      <c r="H62" s="236">
        <f>H63+H64</f>
        <v>0</v>
      </c>
      <c r="I62" s="236">
        <f t="shared" si="16"/>
        <v>0</v>
      </c>
      <c r="J62" s="236"/>
    </row>
    <row r="63" spans="1:10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>
      <c r="A65" s="236" t="s">
        <v>1019</v>
      </c>
      <c r="B65" s="236"/>
      <c r="C65" s="236">
        <f t="shared" ref="C65:J65" si="17">C66+C69</f>
        <v>0</v>
      </c>
      <c r="D65" s="236">
        <f t="shared" si="17"/>
        <v>0</v>
      </c>
      <c r="E65" s="236">
        <f t="shared" si="17"/>
        <v>0</v>
      </c>
      <c r="F65" s="236">
        <f t="shared" si="17"/>
        <v>0</v>
      </c>
      <c r="G65" s="236">
        <f t="shared" si="17"/>
        <v>0</v>
      </c>
      <c r="H65" s="236">
        <f>H66+H69</f>
        <v>0</v>
      </c>
      <c r="I65" s="236">
        <f t="shared" si="17"/>
        <v>0</v>
      </c>
      <c r="J65" s="236">
        <f t="shared" si="17"/>
        <v>0</v>
      </c>
    </row>
    <row r="66" spans="1:10">
      <c r="A66" s="238" t="s">
        <v>1020</v>
      </c>
      <c r="B66" s="238"/>
      <c r="C66" s="238">
        <f t="shared" ref="C66:J66" si="18">SUM(C67:C68)</f>
        <v>0</v>
      </c>
      <c r="D66" s="238">
        <f t="shared" si="18"/>
        <v>0</v>
      </c>
      <c r="E66" s="238">
        <f t="shared" si="18"/>
        <v>0</v>
      </c>
      <c r="F66" s="238">
        <f t="shared" si="18"/>
        <v>0</v>
      </c>
      <c r="G66" s="238">
        <f t="shared" si="18"/>
        <v>0</v>
      </c>
      <c r="H66" s="238">
        <f>H68+H67</f>
        <v>0</v>
      </c>
      <c r="I66" s="238">
        <f t="shared" si="18"/>
        <v>0</v>
      </c>
      <c r="J66" s="238">
        <f t="shared" si="18"/>
        <v>0</v>
      </c>
    </row>
    <row r="67" spans="1:10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238" t="s">
        <v>1021</v>
      </c>
      <c r="B69" s="238"/>
      <c r="C69" s="238">
        <f t="shared" ref="C69:J69" si="19">SUM(C70:C71)</f>
        <v>0</v>
      </c>
      <c r="D69" s="238">
        <f t="shared" si="19"/>
        <v>0</v>
      </c>
      <c r="E69" s="238">
        <f t="shared" si="19"/>
        <v>0</v>
      </c>
      <c r="F69" s="238">
        <f t="shared" si="19"/>
        <v>0</v>
      </c>
      <c r="G69" s="238">
        <f t="shared" si="19"/>
        <v>0</v>
      </c>
      <c r="H69" s="238">
        <f>H70+H71</f>
        <v>0</v>
      </c>
      <c r="I69" s="238">
        <f t="shared" si="19"/>
        <v>0</v>
      </c>
      <c r="J69" s="238">
        <f t="shared" si="19"/>
        <v>0</v>
      </c>
    </row>
    <row r="70" spans="1:10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236" t="s">
        <v>1036</v>
      </c>
      <c r="B72" s="236"/>
      <c r="C72" s="236">
        <f t="shared" ref="C72:J72" si="20">SUM(C73:C74)</f>
        <v>0</v>
      </c>
      <c r="D72" s="236">
        <f t="shared" si="20"/>
        <v>0</v>
      </c>
      <c r="E72" s="236">
        <f t="shared" si="20"/>
        <v>0</v>
      </c>
      <c r="F72" s="236">
        <f t="shared" si="20"/>
        <v>0</v>
      </c>
      <c r="G72" s="236">
        <f t="shared" si="20"/>
        <v>0</v>
      </c>
      <c r="H72" s="236">
        <f>H73+H74</f>
        <v>0</v>
      </c>
      <c r="I72" s="236">
        <f t="shared" si="20"/>
        <v>0</v>
      </c>
      <c r="J72" s="236">
        <f t="shared" si="20"/>
        <v>0</v>
      </c>
    </row>
    <row r="73" spans="1:10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 spans="1:10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>
      <c r="A75" s="236" t="s">
        <v>1037</v>
      </c>
      <c r="B75" s="236"/>
      <c r="C75" s="236"/>
      <c r="D75" s="236"/>
      <c r="E75" s="236"/>
      <c r="F75" s="236"/>
      <c r="G75" s="236"/>
      <c r="H75" s="236"/>
      <c r="I75" s="236"/>
      <c r="J75" s="236"/>
    </row>
    <row r="76" spans="1:10">
      <c r="A76" s="236" t="s">
        <v>1038</v>
      </c>
      <c r="B76" s="236"/>
      <c r="C76" s="236">
        <f>C34+C4</f>
        <v>966</v>
      </c>
      <c r="D76" s="236">
        <f t="shared" ref="D76:J76" si="21">D75+D72+D65+D62+D59+D56+D53+D50+D35+D27+D24+D21+D18+D15+D12+D5</f>
        <v>801</v>
      </c>
      <c r="E76" s="236">
        <f t="shared" si="21"/>
        <v>80</v>
      </c>
      <c r="F76" s="236">
        <f t="shared" si="21"/>
        <v>0</v>
      </c>
      <c r="G76" s="236">
        <f t="shared" si="21"/>
        <v>85</v>
      </c>
      <c r="H76" s="236">
        <f>H34+H4</f>
        <v>600</v>
      </c>
      <c r="I76" s="236">
        <f t="shared" si="21"/>
        <v>0</v>
      </c>
      <c r="J76" s="236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B14" sqref="B14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874</v>
      </c>
      <c r="B2" s="135" t="s">
        <v>875</v>
      </c>
      <c r="C2" s="96"/>
      <c r="D2" s="96"/>
    </row>
    <row r="3" spans="1:4" customFormat="1">
      <c r="A3" s="102"/>
      <c r="B3" s="135" t="s">
        <v>876</v>
      </c>
      <c r="C3" s="96"/>
      <c r="D3" s="96"/>
    </row>
    <row r="4" spans="1:4" customFormat="1">
      <c r="A4" s="102"/>
      <c r="B4" s="135" t="s">
        <v>877</v>
      </c>
      <c r="C4" s="96"/>
      <c r="D4" s="96"/>
    </row>
    <row r="5" spans="1:4" customFormat="1">
      <c r="A5" s="105"/>
      <c r="B5" s="135" t="s">
        <v>878</v>
      </c>
      <c r="C5" s="105"/>
      <c r="D5" s="105"/>
    </row>
    <row r="6" spans="1:4" customFormat="1">
      <c r="A6" s="136"/>
      <c r="B6" s="106" t="s">
        <v>879</v>
      </c>
      <c r="C6" s="96"/>
      <c r="D6" s="96"/>
    </row>
    <row r="7" spans="1:4" customFormat="1">
      <c r="A7" s="105"/>
      <c r="B7" s="102"/>
      <c r="C7" s="96"/>
      <c r="D7" s="96"/>
    </row>
    <row r="8" spans="1:4" customFormat="1" ht="30">
      <c r="A8" s="102" t="s">
        <v>880</v>
      </c>
      <c r="B8" s="102"/>
      <c r="C8" s="96"/>
      <c r="D8" s="96"/>
    </row>
    <row r="9" spans="1:4" customFormat="1">
      <c r="A9" s="102" t="s">
        <v>881</v>
      </c>
      <c r="B9" s="102" t="s">
        <v>882</v>
      </c>
      <c r="C9" s="105"/>
      <c r="D9" s="96"/>
    </row>
    <row r="10" spans="1:4" customFormat="1">
      <c r="A10" s="105"/>
      <c r="B10" s="136" t="s">
        <v>883</v>
      </c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36" t="s">
        <v>884</v>
      </c>
      <c r="B12" s="136" t="s">
        <v>885</v>
      </c>
      <c r="C12" s="96"/>
      <c r="D12" s="96"/>
    </row>
    <row r="13" spans="1:4" customFormat="1">
      <c r="A13" s="105"/>
      <c r="B13" s="102" t="s">
        <v>886</v>
      </c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2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183" t="s">
        <v>989</v>
      </c>
      <c r="B1" s="184"/>
      <c r="C1" s="184"/>
      <c r="D1" s="185"/>
    </row>
    <row r="2" spans="1:4">
      <c r="A2" s="186"/>
      <c r="B2" s="187"/>
      <c r="C2" s="187"/>
      <c r="D2" s="188"/>
    </row>
    <row r="3" spans="1:4">
      <c r="A3" s="151"/>
      <c r="B3" s="152" t="s">
        <v>990</v>
      </c>
      <c r="C3" s="153" t="s">
        <v>991</v>
      </c>
      <c r="D3" s="189" t="s">
        <v>992</v>
      </c>
    </row>
    <row r="4" spans="1:4">
      <c r="A4" s="154" t="s">
        <v>993</v>
      </c>
      <c r="B4" s="155" t="s">
        <v>994</v>
      </c>
      <c r="C4" s="155" t="s">
        <v>995</v>
      </c>
      <c r="D4" s="190"/>
    </row>
    <row r="5" spans="1:4">
      <c r="A5" s="155" t="s">
        <v>996</v>
      </c>
      <c r="B5" s="28">
        <f>B6</f>
        <v>12961000</v>
      </c>
      <c r="C5" s="28">
        <f>C6</f>
        <v>0</v>
      </c>
      <c r="D5" s="28">
        <f>D6</f>
        <v>0</v>
      </c>
    </row>
    <row r="6" spans="1:4">
      <c r="A6" s="156" t="s">
        <v>997</v>
      </c>
      <c r="B6" s="10">
        <v>12961000</v>
      </c>
      <c r="C6" s="10"/>
      <c r="D6" s="10"/>
    </row>
    <row r="7" spans="1:4">
      <c r="A7" s="155" t="s">
        <v>998</v>
      </c>
      <c r="B7" s="28">
        <f>B8</f>
        <v>74897000</v>
      </c>
      <c r="C7" s="28">
        <f>C8</f>
        <v>0</v>
      </c>
      <c r="D7" s="28">
        <f>D8</f>
        <v>0</v>
      </c>
    </row>
    <row r="8" spans="1:4">
      <c r="A8" s="156" t="s">
        <v>999</v>
      </c>
      <c r="B8" s="10">
        <v>74897000</v>
      </c>
      <c r="C8" s="10"/>
      <c r="D8" s="10"/>
    </row>
    <row r="9" spans="1:4">
      <c r="A9" s="155" t="s">
        <v>1000</v>
      </c>
      <c r="B9" s="157">
        <f>B8+B6</f>
        <v>87858000</v>
      </c>
      <c r="C9" s="157">
        <f>C8+C6</f>
        <v>0</v>
      </c>
      <c r="D9" s="157">
        <f>D8+D6</f>
        <v>0</v>
      </c>
    </row>
    <row r="10" spans="1:4">
      <c r="A10" s="156" t="s">
        <v>1001</v>
      </c>
      <c r="B10" s="10"/>
      <c r="C10" s="10"/>
      <c r="D10" s="10"/>
    </row>
    <row r="11" spans="1:4">
      <c r="A11" s="155" t="s">
        <v>1002</v>
      </c>
      <c r="B11" s="28">
        <f>B10+B9</f>
        <v>87858000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3</vt:i4>
      </vt:variant>
    </vt:vector>
  </HeadingPairs>
  <TitlesOfParts>
    <vt:vector size="28" baseType="lpstr"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2017</vt:lpstr>
      <vt:lpstr>التنظيم الهيكلي</vt:lpstr>
      <vt:lpstr>الديون البلدية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2018-02-11T19:25:39Z</dcterms:modified>
</cp:coreProperties>
</file>