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المنستير\"/>
    </mc:Choice>
  </mc:AlternateContent>
  <bookViews>
    <workbookView xWindow="0" yWindow="0" windowWidth="10935" windowHeight="5970" tabRatio="963" firstSheet="10" activeTab="19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 " sheetId="50" r:id="rId6"/>
    <sheet name="ميزانية 2017  " sheetId="51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D778" i="51" l="1"/>
  <c r="D777" i="51" s="1"/>
  <c r="C777" i="51"/>
  <c r="E776" i="51"/>
  <c r="D776" i="51"/>
  <c r="D775" i="51"/>
  <c r="E775" i="51" s="1"/>
  <c r="E774" i="51"/>
  <c r="D774" i="51"/>
  <c r="D773" i="51"/>
  <c r="C772" i="51"/>
  <c r="C771" i="51" s="1"/>
  <c r="D770" i="51"/>
  <c r="E770" i="51" s="1"/>
  <c r="E768" i="51" s="1"/>
  <c r="E767" i="51" s="1"/>
  <c r="E769" i="51"/>
  <c r="D769" i="51"/>
  <c r="D768" i="51"/>
  <c r="D767" i="51" s="1"/>
  <c r="C768" i="51"/>
  <c r="C767" i="51"/>
  <c r="E766" i="51"/>
  <c r="E765" i="51" s="1"/>
  <c r="D766" i="51"/>
  <c r="D765" i="51"/>
  <c r="C765" i="51"/>
  <c r="D764" i="51"/>
  <c r="E764" i="51" s="1"/>
  <c r="D763" i="51"/>
  <c r="E763" i="51" s="1"/>
  <c r="D762" i="51"/>
  <c r="C761" i="51"/>
  <c r="C760" i="51"/>
  <c r="D759" i="51"/>
  <c r="E759" i="51" s="1"/>
  <c r="E758" i="51"/>
  <c r="D758" i="51"/>
  <c r="D757" i="51"/>
  <c r="C756" i="51"/>
  <c r="C755" i="51"/>
  <c r="D754" i="51"/>
  <c r="E754" i="51" s="1"/>
  <c r="E753" i="51"/>
  <c r="E751" i="51" s="1"/>
  <c r="E750" i="51" s="1"/>
  <c r="D753" i="51"/>
  <c r="D752" i="51"/>
  <c r="E752" i="51" s="1"/>
  <c r="D751" i="51"/>
  <c r="D750" i="51" s="1"/>
  <c r="C751" i="51"/>
  <c r="C750" i="51"/>
  <c r="D749" i="51"/>
  <c r="E749" i="51" s="1"/>
  <c r="E748" i="51"/>
  <c r="D748" i="51"/>
  <c r="D747" i="51"/>
  <c r="E747" i="51" s="1"/>
  <c r="E746" i="51"/>
  <c r="D746" i="51"/>
  <c r="C746" i="51"/>
  <c r="D745" i="51"/>
  <c r="C744" i="51"/>
  <c r="C743" i="51" s="1"/>
  <c r="E742" i="51"/>
  <c r="E741" i="51" s="1"/>
  <c r="D742" i="51"/>
  <c r="D741" i="51" s="1"/>
  <c r="C741" i="51"/>
  <c r="E740" i="51"/>
  <c r="E739" i="51" s="1"/>
  <c r="D740" i="51"/>
  <c r="D739" i="51"/>
  <c r="C739" i="51"/>
  <c r="E738" i="51"/>
  <c r="D738" i="51"/>
  <c r="D737" i="51"/>
  <c r="E737" i="51" s="1"/>
  <c r="E736" i="51"/>
  <c r="D736" i="51"/>
  <c r="D735" i="51"/>
  <c r="C734" i="51"/>
  <c r="C733" i="51" s="1"/>
  <c r="E732" i="51"/>
  <c r="E731" i="51" s="1"/>
  <c r="D732" i="51"/>
  <c r="D731" i="51" s="1"/>
  <c r="C731" i="51"/>
  <c r="C730" i="51" s="1"/>
  <c r="E730" i="51"/>
  <c r="D730" i="51"/>
  <c r="D729" i="51"/>
  <c r="E729" i="51" s="1"/>
  <c r="E728" i="51"/>
  <c r="E727" i="51" s="1"/>
  <c r="D728" i="51"/>
  <c r="C727" i="51"/>
  <c r="H724" i="51"/>
  <c r="E724" i="51"/>
  <c r="D724" i="51"/>
  <c r="H723" i="51"/>
  <c r="E723" i="51"/>
  <c r="D723" i="51"/>
  <c r="E722" i="51"/>
  <c r="D722" i="51"/>
  <c r="C722" i="51"/>
  <c r="H722" i="51" s="1"/>
  <c r="H721" i="51"/>
  <c r="E721" i="51"/>
  <c r="D721" i="51"/>
  <c r="H720" i="51"/>
  <c r="D720" i="51"/>
  <c r="E720" i="51" s="1"/>
  <c r="H719" i="51"/>
  <c r="E719" i="51"/>
  <c r="D719" i="51"/>
  <c r="H718" i="51"/>
  <c r="E718" i="51"/>
  <c r="D718" i="51"/>
  <c r="D717" i="51" s="1"/>
  <c r="C718" i="51"/>
  <c r="E717" i="51"/>
  <c r="E716" i="51" s="1"/>
  <c r="D716" i="51"/>
  <c r="H715" i="51"/>
  <c r="D715" i="51"/>
  <c r="E715" i="51" s="1"/>
  <c r="H714" i="51"/>
  <c r="E714" i="51"/>
  <c r="D714" i="51"/>
  <c r="H713" i="51"/>
  <c r="E713" i="51"/>
  <c r="D713" i="51"/>
  <c r="H712" i="51"/>
  <c r="D712" i="51"/>
  <c r="E712" i="51" s="1"/>
  <c r="H711" i="51"/>
  <c r="D711" i="51"/>
  <c r="E711" i="51" s="1"/>
  <c r="H710" i="51"/>
  <c r="E710" i="51"/>
  <c r="D710" i="51"/>
  <c r="H709" i="51"/>
  <c r="D709" i="51"/>
  <c r="E709" i="51" s="1"/>
  <c r="H708" i="51"/>
  <c r="D708" i="51"/>
  <c r="E708" i="51" s="1"/>
  <c r="H707" i="51"/>
  <c r="D707" i="51"/>
  <c r="E707" i="51" s="1"/>
  <c r="H706" i="51"/>
  <c r="E706" i="51"/>
  <c r="D706" i="51"/>
  <c r="H705" i="51"/>
  <c r="D705" i="51"/>
  <c r="H704" i="51"/>
  <c r="E704" i="51"/>
  <c r="D704" i="51"/>
  <c r="H703" i="51"/>
  <c r="D703" i="51"/>
  <c r="E703" i="51" s="1"/>
  <c r="H702" i="51"/>
  <c r="E702" i="51"/>
  <c r="D702" i="51"/>
  <c r="H701" i="51"/>
  <c r="E701" i="51"/>
  <c r="D701" i="51"/>
  <c r="C700" i="51"/>
  <c r="H700" i="51" s="1"/>
  <c r="H699" i="51"/>
  <c r="E699" i="51"/>
  <c r="D699" i="51"/>
  <c r="H698" i="51"/>
  <c r="D698" i="51"/>
  <c r="E698" i="51" s="1"/>
  <c r="H697" i="51"/>
  <c r="E697" i="51"/>
  <c r="D697" i="51"/>
  <c r="H696" i="51"/>
  <c r="E696" i="51"/>
  <c r="D696" i="51"/>
  <c r="H695" i="51"/>
  <c r="D695" i="51"/>
  <c r="H694" i="51"/>
  <c r="C694" i="51"/>
  <c r="H693" i="51"/>
  <c r="D693" i="51"/>
  <c r="E693" i="51" s="1"/>
  <c r="H692" i="51"/>
  <c r="E692" i="51"/>
  <c r="D692" i="51"/>
  <c r="H691" i="51"/>
  <c r="E691" i="51"/>
  <c r="D691" i="51"/>
  <c r="H690" i="51"/>
  <c r="E690" i="51"/>
  <c r="D690" i="51"/>
  <c r="H689" i="51"/>
  <c r="D689" i="51"/>
  <c r="H688" i="51"/>
  <c r="E688" i="51"/>
  <c r="D688" i="51"/>
  <c r="H687" i="51"/>
  <c r="C687" i="51"/>
  <c r="H686" i="51"/>
  <c r="E686" i="51"/>
  <c r="D686" i="51"/>
  <c r="H685" i="51"/>
  <c r="D685" i="51"/>
  <c r="E685" i="51" s="1"/>
  <c r="H684" i="51"/>
  <c r="D684" i="51"/>
  <c r="H683" i="51"/>
  <c r="C683" i="51"/>
  <c r="H682" i="51"/>
  <c r="E682" i="51"/>
  <c r="D682" i="51"/>
  <c r="H681" i="51"/>
  <c r="D681" i="51"/>
  <c r="E681" i="51" s="1"/>
  <c r="H680" i="51"/>
  <c r="E680" i="51"/>
  <c r="E679" i="51" s="1"/>
  <c r="D680" i="51"/>
  <c r="D679" i="51"/>
  <c r="C679" i="51"/>
  <c r="H679" i="51" s="1"/>
  <c r="H678" i="51"/>
  <c r="D678" i="51"/>
  <c r="E678" i="51" s="1"/>
  <c r="H677" i="51"/>
  <c r="E677" i="51"/>
  <c r="E676" i="51" s="1"/>
  <c r="D677" i="51"/>
  <c r="H676" i="51"/>
  <c r="D676" i="51"/>
  <c r="C676" i="51"/>
  <c r="H675" i="51"/>
  <c r="D675" i="51"/>
  <c r="E675" i="51" s="1"/>
  <c r="H674" i="51"/>
  <c r="D674" i="51"/>
  <c r="E674" i="51" s="1"/>
  <c r="H673" i="51"/>
  <c r="D673" i="51"/>
  <c r="E673" i="51" s="1"/>
  <c r="H672" i="51"/>
  <c r="E672" i="51"/>
  <c r="D672" i="51"/>
  <c r="H671" i="51"/>
  <c r="D671" i="51"/>
  <c r="C671" i="51"/>
  <c r="H670" i="51"/>
  <c r="D670" i="51"/>
  <c r="E670" i="51" s="1"/>
  <c r="H669" i="51"/>
  <c r="D669" i="51"/>
  <c r="E669" i="51" s="1"/>
  <c r="H668" i="51"/>
  <c r="D668" i="51"/>
  <c r="E668" i="51" s="1"/>
  <c r="H667" i="51"/>
  <c r="E667" i="51"/>
  <c r="D667" i="51"/>
  <c r="H666" i="51"/>
  <c r="D666" i="51"/>
  <c r="C665" i="51"/>
  <c r="H665" i="51" s="1"/>
  <c r="H664" i="51"/>
  <c r="D664" i="51"/>
  <c r="E664" i="51" s="1"/>
  <c r="H663" i="51"/>
  <c r="D663" i="51"/>
  <c r="H662" i="51"/>
  <c r="E662" i="51"/>
  <c r="D662" i="51"/>
  <c r="H661" i="51"/>
  <c r="C661" i="51"/>
  <c r="H660" i="51"/>
  <c r="D660" i="51"/>
  <c r="E660" i="51" s="1"/>
  <c r="H659" i="51"/>
  <c r="E659" i="51"/>
  <c r="D659" i="51"/>
  <c r="H658" i="51"/>
  <c r="D658" i="51"/>
  <c r="E658" i="51" s="1"/>
  <c r="H657" i="51"/>
  <c r="E657" i="51"/>
  <c r="D657" i="51"/>
  <c r="H656" i="51"/>
  <c r="E656" i="51"/>
  <c r="D656" i="51"/>
  <c r="H655" i="51"/>
  <c r="D655" i="51"/>
  <c r="E655" i="51" s="1"/>
  <c r="H654" i="51"/>
  <c r="D654" i="51"/>
  <c r="C653" i="51"/>
  <c r="H653" i="51" s="1"/>
  <c r="H652" i="51"/>
  <c r="E652" i="51"/>
  <c r="D652" i="51"/>
  <c r="H651" i="51"/>
  <c r="E651" i="51"/>
  <c r="D651" i="51"/>
  <c r="H650" i="51"/>
  <c r="E650" i="51"/>
  <c r="D650" i="51"/>
  <c r="H649" i="51"/>
  <c r="D649" i="51"/>
  <c r="E649" i="51" s="1"/>
  <c r="H648" i="51"/>
  <c r="E648" i="51"/>
  <c r="D648" i="51"/>
  <c r="H647" i="51"/>
  <c r="E647" i="51"/>
  <c r="E646" i="51" s="1"/>
  <c r="D647" i="51"/>
  <c r="D646" i="51" s="1"/>
  <c r="C646" i="51"/>
  <c r="H644" i="51"/>
  <c r="E644" i="51"/>
  <c r="D644" i="51"/>
  <c r="H643" i="51"/>
  <c r="D643" i="51"/>
  <c r="E643" i="51" s="1"/>
  <c r="E642" i="51"/>
  <c r="D642" i="51"/>
  <c r="C642" i="51"/>
  <c r="H642" i="51" s="1"/>
  <c r="J642" i="51" s="1"/>
  <c r="H641" i="51"/>
  <c r="D641" i="51"/>
  <c r="E641" i="51" s="1"/>
  <c r="H640" i="51"/>
  <c r="D640" i="51"/>
  <c r="H639" i="51"/>
  <c r="E639" i="51"/>
  <c r="D639" i="51"/>
  <c r="C638" i="51"/>
  <c r="H638" i="51" s="1"/>
  <c r="J638" i="51" s="1"/>
  <c r="H637" i="51"/>
  <c r="E637" i="51"/>
  <c r="D637" i="51"/>
  <c r="H636" i="51"/>
  <c r="D636" i="51"/>
  <c r="E636" i="51" s="1"/>
  <c r="H635" i="51"/>
  <c r="E635" i="51"/>
  <c r="D635" i="51"/>
  <c r="H634" i="51"/>
  <c r="D634" i="51"/>
  <c r="E634" i="51" s="1"/>
  <c r="H633" i="51"/>
  <c r="E633" i="51"/>
  <c r="D633" i="51"/>
  <c r="H632" i="51"/>
  <c r="E632" i="51"/>
  <c r="D632" i="51"/>
  <c r="H631" i="51"/>
  <c r="D631" i="51"/>
  <c r="E631" i="51" s="1"/>
  <c r="H630" i="51"/>
  <c r="D630" i="51"/>
  <c r="E630" i="51" s="1"/>
  <c r="H629" i="51"/>
  <c r="E629" i="51"/>
  <c r="E628" i="51" s="1"/>
  <c r="D629" i="51"/>
  <c r="H628" i="51"/>
  <c r="C628" i="51"/>
  <c r="H627" i="51"/>
  <c r="D627" i="51"/>
  <c r="E627" i="51" s="1"/>
  <c r="H626" i="51"/>
  <c r="D626" i="51"/>
  <c r="E626" i="51" s="1"/>
  <c r="H625" i="51"/>
  <c r="D625" i="51"/>
  <c r="E625" i="51" s="1"/>
  <c r="H624" i="51"/>
  <c r="E624" i="51"/>
  <c r="D624" i="51"/>
  <c r="H623" i="51"/>
  <c r="D623" i="51"/>
  <c r="E623" i="51" s="1"/>
  <c r="H622" i="51"/>
  <c r="D622" i="51"/>
  <c r="E622" i="51" s="1"/>
  <c r="H621" i="51"/>
  <c r="D621" i="51"/>
  <c r="E621" i="51" s="1"/>
  <c r="H620" i="51"/>
  <c r="E620" i="51"/>
  <c r="D620" i="51"/>
  <c r="H619" i="51"/>
  <c r="D619" i="51"/>
  <c r="E619" i="51" s="1"/>
  <c r="H618" i="51"/>
  <c r="E618" i="51"/>
  <c r="D618" i="51"/>
  <c r="H617" i="51"/>
  <c r="D617" i="51"/>
  <c r="C616" i="51"/>
  <c r="H616" i="51" s="1"/>
  <c r="H615" i="51"/>
  <c r="E615" i="51"/>
  <c r="D615" i="51"/>
  <c r="H614" i="51"/>
  <c r="D614" i="51"/>
  <c r="E614" i="51" s="1"/>
  <c r="H613" i="51"/>
  <c r="D613" i="51"/>
  <c r="E613" i="51" s="1"/>
  <c r="H612" i="51"/>
  <c r="D612" i="51"/>
  <c r="E612" i="51" s="1"/>
  <c r="H611" i="51"/>
  <c r="E611" i="51"/>
  <c r="D611" i="51"/>
  <c r="H610" i="51"/>
  <c r="C610" i="51"/>
  <c r="H609" i="51"/>
  <c r="D609" i="51"/>
  <c r="E609" i="51" s="1"/>
  <c r="H608" i="51"/>
  <c r="D608" i="51"/>
  <c r="E608" i="51" s="1"/>
  <c r="H607" i="51"/>
  <c r="D607" i="51"/>
  <c r="E607" i="51" s="1"/>
  <c r="H606" i="51"/>
  <c r="E606" i="51"/>
  <c r="D606" i="51"/>
  <c r="H605" i="51"/>
  <c r="D605" i="51"/>
  <c r="H604" i="51"/>
  <c r="E604" i="51"/>
  <c r="D604" i="51"/>
  <c r="H603" i="51"/>
  <c r="C603" i="51"/>
  <c r="H602" i="51"/>
  <c r="D602" i="51"/>
  <c r="E602" i="51" s="1"/>
  <c r="H601" i="51"/>
  <c r="E601" i="51"/>
  <c r="D601" i="51"/>
  <c r="H600" i="51"/>
  <c r="D600" i="51"/>
  <c r="E600" i="51" s="1"/>
  <c r="C599" i="51"/>
  <c r="H599" i="51" s="1"/>
  <c r="H598" i="51"/>
  <c r="D598" i="51"/>
  <c r="E598" i="51" s="1"/>
  <c r="H597" i="51"/>
  <c r="D597" i="51"/>
  <c r="H596" i="51"/>
  <c r="E596" i="51"/>
  <c r="D596" i="51"/>
  <c r="H595" i="51"/>
  <c r="C595" i="51"/>
  <c r="H594" i="51"/>
  <c r="D594" i="51"/>
  <c r="H593" i="51"/>
  <c r="E593" i="51"/>
  <c r="D593" i="51"/>
  <c r="H592" i="51"/>
  <c r="C592" i="51"/>
  <c r="H591" i="51"/>
  <c r="D591" i="51"/>
  <c r="E591" i="51" s="1"/>
  <c r="H590" i="51"/>
  <c r="E590" i="51"/>
  <c r="D590" i="51"/>
  <c r="H589" i="51"/>
  <c r="D589" i="51"/>
  <c r="E589" i="51" s="1"/>
  <c r="H588" i="51"/>
  <c r="E588" i="51"/>
  <c r="E587" i="51" s="1"/>
  <c r="D588" i="51"/>
  <c r="C587" i="51"/>
  <c r="H587" i="51" s="1"/>
  <c r="H586" i="51"/>
  <c r="D586" i="51"/>
  <c r="E586" i="51" s="1"/>
  <c r="H585" i="51"/>
  <c r="E585" i="51"/>
  <c r="D585" i="51"/>
  <c r="H584" i="51"/>
  <c r="D584" i="51"/>
  <c r="E584" i="51" s="1"/>
  <c r="H583" i="51"/>
  <c r="E583" i="51"/>
  <c r="D583" i="51"/>
  <c r="H582" i="51"/>
  <c r="D582" i="51"/>
  <c r="H581" i="51"/>
  <c r="C581" i="51"/>
  <c r="H580" i="51"/>
  <c r="E580" i="51"/>
  <c r="D580" i="51"/>
  <c r="H579" i="51"/>
  <c r="D579" i="51"/>
  <c r="E579" i="51" s="1"/>
  <c r="H578" i="51"/>
  <c r="D578" i="51"/>
  <c r="H577" i="51"/>
  <c r="C577" i="51"/>
  <c r="H576" i="51"/>
  <c r="D576" i="51"/>
  <c r="E576" i="51" s="1"/>
  <c r="H575" i="51"/>
  <c r="E575" i="51"/>
  <c r="D575" i="51"/>
  <c r="H574" i="51"/>
  <c r="D574" i="51"/>
  <c r="E574" i="51" s="1"/>
  <c r="H573" i="51"/>
  <c r="E573" i="51"/>
  <c r="D573" i="51"/>
  <c r="H572" i="51"/>
  <c r="D572" i="51"/>
  <c r="E572" i="51" s="1"/>
  <c r="H571" i="51"/>
  <c r="E571" i="51"/>
  <c r="D571" i="51"/>
  <c r="H570" i="51"/>
  <c r="E570" i="51"/>
  <c r="D570" i="51"/>
  <c r="E569" i="51"/>
  <c r="C569" i="51"/>
  <c r="H569" i="51" s="1"/>
  <c r="H568" i="51"/>
  <c r="E568" i="51"/>
  <c r="D568" i="51"/>
  <c r="H567" i="51"/>
  <c r="D567" i="51"/>
  <c r="E567" i="51" s="1"/>
  <c r="H566" i="51"/>
  <c r="E566" i="51"/>
  <c r="D566" i="51"/>
  <c r="H565" i="51"/>
  <c r="E565" i="51"/>
  <c r="D565" i="51"/>
  <c r="H564" i="51"/>
  <c r="D564" i="51"/>
  <c r="E564" i="51" s="1"/>
  <c r="H563" i="51"/>
  <c r="D563" i="51"/>
  <c r="C562" i="51"/>
  <c r="H562" i="51" s="1"/>
  <c r="H558" i="51"/>
  <c r="E558" i="51"/>
  <c r="D558" i="51"/>
  <c r="H557" i="51"/>
  <c r="D557" i="51"/>
  <c r="D556" i="51" s="1"/>
  <c r="C556" i="51"/>
  <c r="H556" i="51" s="1"/>
  <c r="H555" i="51"/>
  <c r="D555" i="51"/>
  <c r="E555" i="51" s="1"/>
  <c r="H554" i="51"/>
  <c r="D554" i="51"/>
  <c r="E554" i="51" s="1"/>
  <c r="H553" i="51"/>
  <c r="D553" i="51"/>
  <c r="E553" i="51" s="1"/>
  <c r="E552" i="51" s="1"/>
  <c r="H552" i="51"/>
  <c r="D552" i="51"/>
  <c r="C552" i="51"/>
  <c r="D551" i="51"/>
  <c r="D550" i="51" s="1"/>
  <c r="H549" i="51"/>
  <c r="D549" i="51"/>
  <c r="E549" i="51" s="1"/>
  <c r="H548" i="51"/>
  <c r="D548" i="51"/>
  <c r="E548" i="51" s="1"/>
  <c r="J547" i="51"/>
  <c r="E547" i="51"/>
  <c r="C547" i="51"/>
  <c r="H547" i="51" s="1"/>
  <c r="H546" i="51"/>
  <c r="E546" i="51"/>
  <c r="D546" i="51"/>
  <c r="H545" i="51"/>
  <c r="D545" i="51"/>
  <c r="H544" i="51"/>
  <c r="C544" i="51"/>
  <c r="C538" i="51" s="1"/>
  <c r="H538" i="51" s="1"/>
  <c r="H543" i="51"/>
  <c r="E543" i="51"/>
  <c r="D543" i="51"/>
  <c r="H542" i="51"/>
  <c r="D542" i="51"/>
  <c r="E542" i="51" s="1"/>
  <c r="H541" i="51"/>
  <c r="D541" i="51"/>
  <c r="E541" i="51" s="1"/>
  <c r="H540" i="51"/>
  <c r="D540" i="51"/>
  <c r="E540" i="51" s="1"/>
  <c r="H539" i="51"/>
  <c r="E539" i="51"/>
  <c r="D539" i="51"/>
  <c r="H537" i="51"/>
  <c r="D537" i="51"/>
  <c r="E537" i="51" s="1"/>
  <c r="H536" i="51"/>
  <c r="E536" i="51"/>
  <c r="D536" i="51"/>
  <c r="H535" i="51"/>
  <c r="D535" i="51"/>
  <c r="E535" i="51" s="1"/>
  <c r="H534" i="51"/>
  <c r="E534" i="51"/>
  <c r="D534" i="51"/>
  <c r="H533" i="51"/>
  <c r="E533" i="51"/>
  <c r="D533" i="51"/>
  <c r="H532" i="51"/>
  <c r="D532" i="51"/>
  <c r="D531" i="51" s="1"/>
  <c r="C531" i="51"/>
  <c r="H531" i="51" s="1"/>
  <c r="H530" i="51"/>
  <c r="D530" i="51"/>
  <c r="C529" i="51"/>
  <c r="H529" i="51" s="1"/>
  <c r="C528" i="51"/>
  <c r="H528" i="51" s="1"/>
  <c r="H527" i="51"/>
  <c r="E527" i="51"/>
  <c r="D527" i="51"/>
  <c r="H526" i="51"/>
  <c r="E526" i="51"/>
  <c r="D526" i="51"/>
  <c r="H525" i="51"/>
  <c r="E525" i="51"/>
  <c r="D525" i="51"/>
  <c r="H524" i="51"/>
  <c r="D524" i="51"/>
  <c r="E524" i="51" s="1"/>
  <c r="H523" i="51"/>
  <c r="E523" i="51"/>
  <c r="D523" i="51"/>
  <c r="H522" i="51"/>
  <c r="E522" i="51"/>
  <c r="D522" i="51"/>
  <c r="C522" i="51"/>
  <c r="H521" i="51"/>
  <c r="E521" i="51"/>
  <c r="D521" i="51"/>
  <c r="H520" i="51"/>
  <c r="D520" i="51"/>
  <c r="E520" i="51" s="1"/>
  <c r="H519" i="51"/>
  <c r="D519" i="51"/>
  <c r="E519" i="51" s="1"/>
  <c r="H518" i="51"/>
  <c r="E518" i="51"/>
  <c r="D518" i="51"/>
  <c r="H517" i="51"/>
  <c r="D517" i="51"/>
  <c r="E517" i="51" s="1"/>
  <c r="H516" i="51"/>
  <c r="D516" i="51"/>
  <c r="E516" i="51" s="1"/>
  <c r="H515" i="51"/>
  <c r="D515" i="51"/>
  <c r="H514" i="51"/>
  <c r="E514" i="51"/>
  <c r="D514" i="51"/>
  <c r="H513" i="51"/>
  <c r="C513" i="51"/>
  <c r="H512" i="51"/>
  <c r="D512" i="51"/>
  <c r="E512" i="51" s="1"/>
  <c r="H511" i="51"/>
  <c r="E511" i="51"/>
  <c r="D511" i="51"/>
  <c r="H510" i="51"/>
  <c r="D510" i="51"/>
  <c r="H509" i="51"/>
  <c r="C509" i="51"/>
  <c r="H508" i="51"/>
  <c r="E508" i="51"/>
  <c r="D508" i="51"/>
  <c r="H507" i="51"/>
  <c r="D507" i="51"/>
  <c r="E507" i="51" s="1"/>
  <c r="H506" i="51"/>
  <c r="D506" i="51"/>
  <c r="E506" i="51" s="1"/>
  <c r="H505" i="51"/>
  <c r="D505" i="51"/>
  <c r="C504" i="51"/>
  <c r="H504" i="51" s="1"/>
  <c r="H503" i="51"/>
  <c r="E503" i="51"/>
  <c r="D503" i="51"/>
  <c r="H502" i="51"/>
  <c r="D502" i="51"/>
  <c r="E502" i="51" s="1"/>
  <c r="H501" i="51"/>
  <c r="E501" i="51"/>
  <c r="D501" i="51"/>
  <c r="H500" i="51"/>
  <c r="D500" i="51"/>
  <c r="E500" i="51" s="1"/>
  <c r="H499" i="51"/>
  <c r="E499" i="51"/>
  <c r="D499" i="51"/>
  <c r="H498" i="51"/>
  <c r="E498" i="51"/>
  <c r="E497" i="51" s="1"/>
  <c r="D498" i="51"/>
  <c r="D497" i="51"/>
  <c r="C497" i="51"/>
  <c r="H497" i="51" s="1"/>
  <c r="H496" i="51"/>
  <c r="D496" i="51"/>
  <c r="E496" i="51" s="1"/>
  <c r="H495" i="51"/>
  <c r="D495" i="51"/>
  <c r="C494" i="51"/>
  <c r="H494" i="51" s="1"/>
  <c r="H493" i="51"/>
  <c r="E493" i="51"/>
  <c r="D493" i="51"/>
  <c r="H492" i="51"/>
  <c r="D492" i="51"/>
  <c r="E492" i="51" s="1"/>
  <c r="E491" i="51"/>
  <c r="D491" i="51"/>
  <c r="C491" i="51"/>
  <c r="H491" i="51" s="1"/>
  <c r="H490" i="51"/>
  <c r="D490" i="51"/>
  <c r="E490" i="51" s="1"/>
  <c r="H489" i="51"/>
  <c r="D489" i="51"/>
  <c r="E489" i="51" s="1"/>
  <c r="H488" i="51"/>
  <c r="E488" i="51"/>
  <c r="D488" i="51"/>
  <c r="H487" i="51"/>
  <c r="D487" i="51"/>
  <c r="D486" i="51" s="1"/>
  <c r="C486" i="51"/>
  <c r="H485" i="51"/>
  <c r="D485" i="51"/>
  <c r="E485" i="51" s="1"/>
  <c r="H482" i="51"/>
  <c r="H481" i="51"/>
  <c r="E481" i="51"/>
  <c r="D481" i="51"/>
  <c r="H480" i="51"/>
  <c r="E480" i="51"/>
  <c r="D480" i="51"/>
  <c r="H479" i="51"/>
  <c r="D479" i="51"/>
  <c r="E479" i="51" s="1"/>
  <c r="H478" i="51"/>
  <c r="E478" i="51"/>
  <c r="D478" i="51"/>
  <c r="H477" i="51"/>
  <c r="E477" i="51"/>
  <c r="D477" i="51"/>
  <c r="C477" i="51"/>
  <c r="H476" i="51"/>
  <c r="E476" i="51"/>
  <c r="D476" i="51"/>
  <c r="H475" i="51"/>
  <c r="D475" i="51"/>
  <c r="H474" i="51"/>
  <c r="C474" i="51"/>
  <c r="H473" i="51"/>
  <c r="D473" i="51"/>
  <c r="E473" i="51" s="1"/>
  <c r="H472" i="51"/>
  <c r="E472" i="51"/>
  <c r="D472" i="51"/>
  <c r="H471" i="51"/>
  <c r="D471" i="51"/>
  <c r="E471" i="51" s="1"/>
  <c r="H470" i="51"/>
  <c r="E470" i="51"/>
  <c r="D470" i="51"/>
  <c r="H469" i="51"/>
  <c r="D469" i="51"/>
  <c r="H468" i="51"/>
  <c r="C468" i="51"/>
  <c r="H467" i="51"/>
  <c r="E467" i="51"/>
  <c r="D467" i="51"/>
  <c r="H466" i="51"/>
  <c r="E466" i="51"/>
  <c r="D466" i="51"/>
  <c r="H465" i="51"/>
  <c r="D465" i="51"/>
  <c r="E465" i="51" s="1"/>
  <c r="H464" i="51"/>
  <c r="D464" i="51"/>
  <c r="C463" i="51"/>
  <c r="H463" i="51" s="1"/>
  <c r="H462" i="51"/>
  <c r="E462" i="51"/>
  <c r="D462" i="51"/>
  <c r="H461" i="51"/>
  <c r="D461" i="51"/>
  <c r="E461" i="51" s="1"/>
  <c r="H460" i="51"/>
  <c r="E460" i="51"/>
  <c r="D460" i="51"/>
  <c r="D459" i="51"/>
  <c r="C459" i="51"/>
  <c r="H459" i="51" s="1"/>
  <c r="H458" i="51"/>
  <c r="D458" i="51"/>
  <c r="E458" i="51" s="1"/>
  <c r="H457" i="51"/>
  <c r="E457" i="51"/>
  <c r="D457" i="51"/>
  <c r="H456" i="51"/>
  <c r="E456" i="51"/>
  <c r="E455" i="51" s="1"/>
  <c r="D456" i="51"/>
  <c r="D455" i="51" s="1"/>
  <c r="C455" i="51"/>
  <c r="H455" i="51" s="1"/>
  <c r="H454" i="51"/>
  <c r="D454" i="51"/>
  <c r="E454" i="51" s="1"/>
  <c r="H453" i="51"/>
  <c r="D453" i="51"/>
  <c r="E453" i="51" s="1"/>
  <c r="H452" i="51"/>
  <c r="E452" i="51"/>
  <c r="D452" i="51"/>
  <c r="H451" i="51"/>
  <c r="D451" i="51"/>
  <c r="E451" i="51" s="1"/>
  <c r="E450" i="51"/>
  <c r="C450" i="51"/>
  <c r="H450" i="51" s="1"/>
  <c r="H449" i="51"/>
  <c r="E449" i="51"/>
  <c r="D449" i="51"/>
  <c r="H448" i="51"/>
  <c r="D448" i="51"/>
  <c r="E448" i="51" s="1"/>
  <c r="H447" i="51"/>
  <c r="E447" i="51"/>
  <c r="D447" i="51"/>
  <c r="H446" i="51"/>
  <c r="E446" i="51"/>
  <c r="E445" i="51" s="1"/>
  <c r="D446" i="51"/>
  <c r="D445" i="51" s="1"/>
  <c r="C445" i="51"/>
  <c r="H443" i="51"/>
  <c r="E443" i="51"/>
  <c r="D443" i="51"/>
  <c r="H442" i="51"/>
  <c r="D442" i="51"/>
  <c r="E442" i="51" s="1"/>
  <c r="H441" i="51"/>
  <c r="E441" i="51"/>
  <c r="D441" i="51"/>
  <c r="H440" i="51"/>
  <c r="E440" i="51"/>
  <c r="D440" i="51"/>
  <c r="H439" i="51"/>
  <c r="E439" i="51"/>
  <c r="D439" i="51"/>
  <c r="H438" i="51"/>
  <c r="D438" i="51"/>
  <c r="E438" i="51" s="1"/>
  <c r="H437" i="51"/>
  <c r="E437" i="51"/>
  <c r="D437" i="51"/>
  <c r="H436" i="51"/>
  <c r="E436" i="51"/>
  <c r="D436" i="51"/>
  <c r="H435" i="51"/>
  <c r="D435" i="51"/>
  <c r="E435" i="51" s="1"/>
  <c r="H434" i="51"/>
  <c r="D434" i="51"/>
  <c r="E434" i="51" s="1"/>
  <c r="H433" i="51"/>
  <c r="E433" i="51"/>
  <c r="D433" i="51"/>
  <c r="H432" i="51"/>
  <c r="D432" i="51"/>
  <c r="E432" i="51" s="1"/>
  <c r="H431" i="51"/>
  <c r="D431" i="51"/>
  <c r="E431" i="51" s="1"/>
  <c r="H430" i="51"/>
  <c r="D430" i="51"/>
  <c r="C429" i="51"/>
  <c r="H429" i="51" s="1"/>
  <c r="H428" i="51"/>
  <c r="E428" i="51"/>
  <c r="D428" i="51"/>
  <c r="H427" i="51"/>
  <c r="E427" i="51"/>
  <c r="D427" i="51"/>
  <c r="H426" i="51"/>
  <c r="D426" i="51"/>
  <c r="E426" i="51" s="1"/>
  <c r="H425" i="51"/>
  <c r="D425" i="51"/>
  <c r="E425" i="51" s="1"/>
  <c r="H424" i="51"/>
  <c r="E424" i="51"/>
  <c r="D424" i="51"/>
  <c r="H423" i="51"/>
  <c r="D423" i="51"/>
  <c r="D422" i="51" s="1"/>
  <c r="C422" i="51"/>
  <c r="H422" i="51" s="1"/>
  <c r="H421" i="51"/>
  <c r="D421" i="51"/>
  <c r="E421" i="51" s="1"/>
  <c r="H420" i="51"/>
  <c r="D420" i="51"/>
  <c r="E420" i="51" s="1"/>
  <c r="H419" i="51"/>
  <c r="E419" i="51"/>
  <c r="D419" i="51"/>
  <c r="H418" i="51"/>
  <c r="D418" i="51"/>
  <c r="E418" i="51" s="1"/>
  <c r="H417" i="51"/>
  <c r="E417" i="51"/>
  <c r="E416" i="51" s="1"/>
  <c r="D417" i="51"/>
  <c r="D416" i="51"/>
  <c r="C416" i="51"/>
  <c r="H416" i="51" s="1"/>
  <c r="H415" i="51"/>
  <c r="D415" i="51"/>
  <c r="E415" i="51" s="1"/>
  <c r="H414" i="51"/>
  <c r="E414" i="51"/>
  <c r="D414" i="51"/>
  <c r="H413" i="51"/>
  <c r="D413" i="51"/>
  <c r="D412" i="51" s="1"/>
  <c r="C412" i="51"/>
  <c r="H412" i="51" s="1"/>
  <c r="H411" i="51"/>
  <c r="D411" i="51"/>
  <c r="E411" i="51" s="1"/>
  <c r="H410" i="51"/>
  <c r="D410" i="51"/>
  <c r="C409" i="51"/>
  <c r="H409" i="51" s="1"/>
  <c r="H408" i="51"/>
  <c r="E408" i="51"/>
  <c r="D408" i="51"/>
  <c r="H407" i="51"/>
  <c r="E407" i="51"/>
  <c r="D407" i="51"/>
  <c r="H406" i="51"/>
  <c r="D406" i="51"/>
  <c r="E406" i="51" s="1"/>
  <c r="H405" i="51"/>
  <c r="D405" i="51"/>
  <c r="H404" i="51"/>
  <c r="C404" i="51"/>
  <c r="H403" i="51"/>
  <c r="E403" i="51"/>
  <c r="D403" i="51"/>
  <c r="H402" i="51"/>
  <c r="D402" i="51"/>
  <c r="E402" i="51" s="1"/>
  <c r="H401" i="51"/>
  <c r="D401" i="51"/>
  <c r="E401" i="51" s="1"/>
  <c r="H400" i="51"/>
  <c r="D400" i="51"/>
  <c r="C399" i="51"/>
  <c r="H399" i="51" s="1"/>
  <c r="H398" i="51"/>
  <c r="E398" i="51"/>
  <c r="D398" i="51"/>
  <c r="H397" i="51"/>
  <c r="E397" i="51"/>
  <c r="D397" i="51"/>
  <c r="H396" i="51"/>
  <c r="D396" i="51"/>
  <c r="D395" i="51" s="1"/>
  <c r="C395" i="51"/>
  <c r="H395" i="51" s="1"/>
  <c r="H394" i="51"/>
  <c r="D394" i="51"/>
  <c r="E394" i="51" s="1"/>
  <c r="H393" i="51"/>
  <c r="E393" i="51"/>
  <c r="E392" i="51" s="1"/>
  <c r="D393" i="51"/>
  <c r="H392" i="51"/>
  <c r="D392" i="51"/>
  <c r="C392" i="51"/>
  <c r="H391" i="51"/>
  <c r="D391" i="51"/>
  <c r="E391" i="51" s="1"/>
  <c r="H390" i="51"/>
  <c r="D390" i="51"/>
  <c r="E390" i="51" s="1"/>
  <c r="H389" i="51"/>
  <c r="D389" i="51"/>
  <c r="C388" i="51"/>
  <c r="H388" i="51" s="1"/>
  <c r="H387" i="51"/>
  <c r="E387" i="51"/>
  <c r="D387" i="51"/>
  <c r="H386" i="51"/>
  <c r="E386" i="51"/>
  <c r="D386" i="51"/>
  <c r="H385" i="51"/>
  <c r="D385" i="51"/>
  <c r="E385" i="51" s="1"/>
  <c r="H384" i="51"/>
  <c r="D384" i="51"/>
  <c r="E384" i="51" s="1"/>
  <c r="H383" i="51"/>
  <c r="E383" i="51"/>
  <c r="E382" i="51" s="1"/>
  <c r="D383" i="51"/>
  <c r="H382" i="51"/>
  <c r="D382" i="51"/>
  <c r="C382" i="51"/>
  <c r="H381" i="51"/>
  <c r="D381" i="51"/>
  <c r="E381" i="51" s="1"/>
  <c r="H380" i="51"/>
  <c r="D380" i="51"/>
  <c r="E380" i="51" s="1"/>
  <c r="H379" i="51"/>
  <c r="D379" i="51"/>
  <c r="C378" i="51"/>
  <c r="H378" i="51" s="1"/>
  <c r="H377" i="51"/>
  <c r="E377" i="51"/>
  <c r="D377" i="51"/>
  <c r="H376" i="51"/>
  <c r="D376" i="51"/>
  <c r="E376" i="51" s="1"/>
  <c r="H375" i="51"/>
  <c r="E375" i="51"/>
  <c r="D375" i="51"/>
  <c r="H374" i="51"/>
  <c r="D374" i="51"/>
  <c r="H373" i="51"/>
  <c r="C373" i="51"/>
  <c r="H372" i="51"/>
  <c r="E372" i="51"/>
  <c r="D372" i="51"/>
  <c r="H371" i="51"/>
  <c r="D371" i="51"/>
  <c r="E371" i="51" s="1"/>
  <c r="H370" i="51"/>
  <c r="D370" i="51"/>
  <c r="E370" i="51" s="1"/>
  <c r="H369" i="51"/>
  <c r="D369" i="51"/>
  <c r="C368" i="51"/>
  <c r="H368" i="51" s="1"/>
  <c r="H367" i="51"/>
  <c r="E367" i="51"/>
  <c r="D367" i="51"/>
  <c r="H366" i="51"/>
  <c r="D366" i="51"/>
  <c r="E366" i="51" s="1"/>
  <c r="H365" i="51"/>
  <c r="E365" i="51"/>
  <c r="D365" i="51"/>
  <c r="H364" i="51"/>
  <c r="D364" i="51"/>
  <c r="H363" i="51"/>
  <c r="E363" i="51"/>
  <c r="D363" i="51"/>
  <c r="H362" i="51"/>
  <c r="C362" i="51"/>
  <c r="H361" i="51"/>
  <c r="E361" i="51"/>
  <c r="D361" i="51"/>
  <c r="H360" i="51"/>
  <c r="D360" i="51"/>
  <c r="E360" i="51" s="1"/>
  <c r="H359" i="51"/>
  <c r="D359" i="51"/>
  <c r="E359" i="51" s="1"/>
  <c r="H358" i="51"/>
  <c r="E358" i="51"/>
  <c r="E357" i="51" s="1"/>
  <c r="D358" i="51"/>
  <c r="H357" i="51"/>
  <c r="D357" i="51"/>
  <c r="C357" i="51"/>
  <c r="H356" i="51"/>
  <c r="D356" i="51"/>
  <c r="E356" i="51" s="1"/>
  <c r="H355" i="51"/>
  <c r="D355" i="51"/>
  <c r="E355" i="51" s="1"/>
  <c r="H354" i="51"/>
  <c r="D354" i="51"/>
  <c r="C353" i="51"/>
  <c r="H353" i="51" s="1"/>
  <c r="H352" i="51"/>
  <c r="E352" i="51"/>
  <c r="D352" i="51"/>
  <c r="H351" i="51"/>
  <c r="D351" i="51"/>
  <c r="E351" i="51" s="1"/>
  <c r="H350" i="51"/>
  <c r="E350" i="51"/>
  <c r="D350" i="51"/>
  <c r="H349" i="51"/>
  <c r="D349" i="51"/>
  <c r="H348" i="51"/>
  <c r="C348" i="51"/>
  <c r="H347" i="51"/>
  <c r="E347" i="51"/>
  <c r="D347" i="51"/>
  <c r="H346" i="51"/>
  <c r="D346" i="51"/>
  <c r="E346" i="51" s="1"/>
  <c r="H345" i="51"/>
  <c r="D345" i="51"/>
  <c r="H344" i="51"/>
  <c r="C344" i="51"/>
  <c r="H343" i="51"/>
  <c r="D343" i="51"/>
  <c r="E343" i="51" s="1"/>
  <c r="H342" i="51"/>
  <c r="E342" i="51"/>
  <c r="D342" i="51"/>
  <c r="H341" i="51"/>
  <c r="D341" i="51"/>
  <c r="E341" i="51" s="1"/>
  <c r="H338" i="51"/>
  <c r="D338" i="51"/>
  <c r="E338" i="51" s="1"/>
  <c r="H337" i="51"/>
  <c r="D337" i="51"/>
  <c r="E337" i="51" s="1"/>
  <c r="H336" i="51"/>
  <c r="D336" i="51"/>
  <c r="E336" i="51" s="1"/>
  <c r="H335" i="51"/>
  <c r="E335" i="51"/>
  <c r="D335" i="51"/>
  <c r="H334" i="51"/>
  <c r="D334" i="51"/>
  <c r="E334" i="51" s="1"/>
  <c r="H333" i="51"/>
  <c r="E333" i="51"/>
  <c r="D333" i="51"/>
  <c r="H332" i="51"/>
  <c r="D332" i="51"/>
  <c r="H331" i="51"/>
  <c r="C331" i="51"/>
  <c r="H330" i="51"/>
  <c r="E330" i="51"/>
  <c r="D330" i="51"/>
  <c r="H329" i="51"/>
  <c r="D329" i="51"/>
  <c r="D328" i="51" s="1"/>
  <c r="C328" i="51"/>
  <c r="H328" i="51" s="1"/>
  <c r="H327" i="51"/>
  <c r="D327" i="51"/>
  <c r="E327" i="51" s="1"/>
  <c r="H326" i="51"/>
  <c r="D326" i="51"/>
  <c r="H325" i="51"/>
  <c r="H324" i="51"/>
  <c r="E324" i="51"/>
  <c r="D324" i="51"/>
  <c r="H323" i="51"/>
  <c r="D323" i="51"/>
  <c r="E323" i="51" s="1"/>
  <c r="H322" i="51"/>
  <c r="D322" i="51"/>
  <c r="E322" i="51" s="1"/>
  <c r="H321" i="51"/>
  <c r="E321" i="51"/>
  <c r="D321" i="51"/>
  <c r="H320" i="51"/>
  <c r="D320" i="51"/>
  <c r="E320" i="51" s="1"/>
  <c r="H319" i="51"/>
  <c r="D319" i="51"/>
  <c r="E319" i="51" s="1"/>
  <c r="H318" i="51"/>
  <c r="D318" i="51"/>
  <c r="E318" i="51" s="1"/>
  <c r="H317" i="51"/>
  <c r="E317" i="51"/>
  <c r="D317" i="51"/>
  <c r="H316" i="51"/>
  <c r="D316" i="51"/>
  <c r="C315" i="51"/>
  <c r="H315" i="51" s="1"/>
  <c r="H313" i="51"/>
  <c r="D313" i="51"/>
  <c r="E313" i="51" s="1"/>
  <c r="H312" i="51"/>
  <c r="D312" i="51"/>
  <c r="E312" i="51" s="1"/>
  <c r="H311" i="51"/>
  <c r="E311" i="51"/>
  <c r="D311" i="51"/>
  <c r="H310" i="51"/>
  <c r="D310" i="51"/>
  <c r="E310" i="51" s="1"/>
  <c r="H309" i="51"/>
  <c r="D309" i="51"/>
  <c r="H308" i="51"/>
  <c r="C308" i="51"/>
  <c r="H307" i="51"/>
  <c r="D307" i="51"/>
  <c r="H306" i="51"/>
  <c r="E306" i="51"/>
  <c r="D306" i="51"/>
  <c r="H305" i="51"/>
  <c r="C305" i="51"/>
  <c r="H304" i="51"/>
  <c r="D304" i="51"/>
  <c r="E304" i="51" s="1"/>
  <c r="H303" i="51"/>
  <c r="E303" i="51"/>
  <c r="D303" i="51"/>
  <c r="D302" i="51"/>
  <c r="C302" i="51"/>
  <c r="H302" i="51" s="1"/>
  <c r="H301" i="51"/>
  <c r="D301" i="51"/>
  <c r="E301" i="51" s="1"/>
  <c r="H300" i="51"/>
  <c r="E300" i="51"/>
  <c r="D300" i="51"/>
  <c r="H299" i="51"/>
  <c r="D299" i="51"/>
  <c r="D298" i="51" s="1"/>
  <c r="C298" i="51"/>
  <c r="H298" i="51" s="1"/>
  <c r="H297" i="51"/>
  <c r="D297" i="51"/>
  <c r="E297" i="51" s="1"/>
  <c r="E296" i="51" s="1"/>
  <c r="H296" i="51"/>
  <c r="D296" i="51"/>
  <c r="C296" i="51"/>
  <c r="H295" i="51"/>
  <c r="D295" i="51"/>
  <c r="E295" i="51" s="1"/>
  <c r="H294" i="51"/>
  <c r="E294" i="51"/>
  <c r="D294" i="51"/>
  <c r="H293" i="51"/>
  <c r="E293" i="51"/>
  <c r="D293" i="51"/>
  <c r="H292" i="51"/>
  <c r="E292" i="51"/>
  <c r="D292" i="51"/>
  <c r="H291" i="51"/>
  <c r="D291" i="51"/>
  <c r="E291" i="51" s="1"/>
  <c r="H290" i="51"/>
  <c r="E290" i="51"/>
  <c r="D290" i="51"/>
  <c r="H289" i="51"/>
  <c r="E289" i="51"/>
  <c r="C289" i="51"/>
  <c r="H288" i="51"/>
  <c r="E288" i="51"/>
  <c r="D288" i="51"/>
  <c r="H287" i="51"/>
  <c r="D287" i="51"/>
  <c r="E287" i="51" s="1"/>
  <c r="H286" i="51"/>
  <c r="D286" i="51"/>
  <c r="E286" i="51" s="1"/>
  <c r="H285" i="51"/>
  <c r="E285" i="51"/>
  <c r="D285" i="51"/>
  <c r="H284" i="51"/>
  <c r="D284" i="51"/>
  <c r="E284" i="51" s="1"/>
  <c r="H283" i="51"/>
  <c r="D283" i="51"/>
  <c r="E283" i="51" s="1"/>
  <c r="H282" i="51"/>
  <c r="D282" i="51"/>
  <c r="E282" i="51" s="1"/>
  <c r="H281" i="51"/>
  <c r="E281" i="51"/>
  <c r="D281" i="51"/>
  <c r="H280" i="51"/>
  <c r="D280" i="51"/>
  <c r="E280" i="51" s="1"/>
  <c r="H279" i="51"/>
  <c r="E279" i="51"/>
  <c r="D279" i="51"/>
  <c r="H278" i="51"/>
  <c r="D278" i="51"/>
  <c r="E278" i="51" s="1"/>
  <c r="H277" i="51"/>
  <c r="E277" i="51"/>
  <c r="D277" i="51"/>
  <c r="H276" i="51"/>
  <c r="E276" i="51"/>
  <c r="D276" i="51"/>
  <c r="H275" i="51"/>
  <c r="E275" i="51"/>
  <c r="D275" i="51"/>
  <c r="H274" i="51"/>
  <c r="D274" i="51"/>
  <c r="E274" i="51" s="1"/>
  <c r="H273" i="51"/>
  <c r="E273" i="51"/>
  <c r="D273" i="51"/>
  <c r="H272" i="51"/>
  <c r="E272" i="51"/>
  <c r="D272" i="51"/>
  <c r="H271" i="51"/>
  <c r="D271" i="51"/>
  <c r="E271" i="51" s="1"/>
  <c r="H270" i="51"/>
  <c r="D270" i="51"/>
  <c r="E270" i="51" s="1"/>
  <c r="H269" i="51"/>
  <c r="E269" i="51"/>
  <c r="D269" i="51"/>
  <c r="H268" i="51"/>
  <c r="D268" i="51"/>
  <c r="E268" i="51" s="1"/>
  <c r="H267" i="51"/>
  <c r="D267" i="51"/>
  <c r="E267" i="51" s="1"/>
  <c r="H266" i="51"/>
  <c r="D266" i="51"/>
  <c r="C265" i="51"/>
  <c r="H264" i="51"/>
  <c r="E264" i="51"/>
  <c r="D264" i="51"/>
  <c r="H262" i="51"/>
  <c r="D262" i="51"/>
  <c r="E262" i="51" s="1"/>
  <c r="H261" i="51"/>
  <c r="D261" i="51"/>
  <c r="H260" i="51"/>
  <c r="C260" i="51"/>
  <c r="D252" i="51"/>
  <c r="E252" i="51" s="1"/>
  <c r="D251" i="51"/>
  <c r="E251" i="51" s="1"/>
  <c r="E250" i="51" s="1"/>
  <c r="C250" i="51"/>
  <c r="E249" i="51"/>
  <c r="D249" i="51"/>
  <c r="D248" i="51"/>
  <c r="E248" i="51" s="1"/>
  <c r="E247" i="51"/>
  <c r="D247" i="51"/>
  <c r="D246" i="51"/>
  <c r="E246" i="51" s="1"/>
  <c r="E245" i="51"/>
  <c r="D245" i="51"/>
  <c r="D244" i="51"/>
  <c r="D243" i="51" s="1"/>
  <c r="C244" i="51"/>
  <c r="C243" i="51"/>
  <c r="E242" i="51"/>
  <c r="D242" i="51"/>
  <c r="D241" i="51"/>
  <c r="E241" i="51" s="1"/>
  <c r="E240" i="51"/>
  <c r="D240" i="51"/>
  <c r="C239" i="51"/>
  <c r="C238" i="51" s="1"/>
  <c r="E237" i="51"/>
  <c r="E236" i="51" s="1"/>
  <c r="E235" i="51" s="1"/>
  <c r="D237" i="51"/>
  <c r="D236" i="51"/>
  <c r="C236" i="51"/>
  <c r="C235" i="51" s="1"/>
  <c r="D235" i="51"/>
  <c r="E234" i="51"/>
  <c r="D234" i="51"/>
  <c r="E233" i="51"/>
  <c r="D233" i="51"/>
  <c r="C233" i="51"/>
  <c r="D232" i="51"/>
  <c r="E232" i="51" s="1"/>
  <c r="E231" i="51"/>
  <c r="E229" i="51" s="1"/>
  <c r="E228" i="51" s="1"/>
  <c r="D231" i="51"/>
  <c r="D230" i="51"/>
  <c r="E230" i="51" s="1"/>
  <c r="D229" i="51"/>
  <c r="D228" i="51" s="1"/>
  <c r="C229" i="51"/>
  <c r="C228" i="51"/>
  <c r="D227" i="51"/>
  <c r="E227" i="51" s="1"/>
  <c r="D226" i="51"/>
  <c r="E226" i="51" s="1"/>
  <c r="E223" i="51" s="1"/>
  <c r="E222" i="51" s="1"/>
  <c r="D225" i="51"/>
  <c r="E225" i="51" s="1"/>
  <c r="D224" i="51"/>
  <c r="E224" i="51" s="1"/>
  <c r="D223" i="51"/>
  <c r="D222" i="51" s="1"/>
  <c r="C223" i="51"/>
  <c r="C222" i="51"/>
  <c r="D221" i="51"/>
  <c r="E221" i="51" s="1"/>
  <c r="E220" i="51" s="1"/>
  <c r="D220" i="51"/>
  <c r="C220" i="51"/>
  <c r="D219" i="51"/>
  <c r="E218" i="51"/>
  <c r="D218" i="51"/>
  <c r="D217" i="51"/>
  <c r="E217" i="51" s="1"/>
  <c r="C216" i="51"/>
  <c r="C215" i="51" s="1"/>
  <c r="D214" i="51"/>
  <c r="C213" i="51"/>
  <c r="D212" i="51"/>
  <c r="D211" i="51" s="1"/>
  <c r="C211" i="51"/>
  <c r="E210" i="51"/>
  <c r="D210" i="51"/>
  <c r="D209" i="51"/>
  <c r="E209" i="51" s="1"/>
  <c r="E207" i="51" s="1"/>
  <c r="E208" i="51"/>
  <c r="D208" i="51"/>
  <c r="C207" i="51"/>
  <c r="D206" i="51"/>
  <c r="E206" i="51" s="1"/>
  <c r="D205" i="51"/>
  <c r="D204" i="51" s="1"/>
  <c r="C204" i="51"/>
  <c r="C203" i="51" s="1"/>
  <c r="D202" i="51"/>
  <c r="D201" i="51" s="1"/>
  <c r="D200" i="51" s="1"/>
  <c r="C201" i="51"/>
  <c r="C200" i="51" s="1"/>
  <c r="D199" i="51"/>
  <c r="D198" i="51" s="1"/>
  <c r="D197" i="51" s="1"/>
  <c r="C198" i="51"/>
  <c r="C197" i="51" s="1"/>
  <c r="D196" i="51"/>
  <c r="D195" i="51" s="1"/>
  <c r="C195" i="51"/>
  <c r="E194" i="51"/>
  <c r="E193" i="51" s="1"/>
  <c r="D194" i="51"/>
  <c r="D193" i="51"/>
  <c r="C193" i="51"/>
  <c r="C188" i="51" s="1"/>
  <c r="D192" i="51"/>
  <c r="E192" i="51" s="1"/>
  <c r="D191" i="51"/>
  <c r="E191" i="51" s="1"/>
  <c r="D190" i="51"/>
  <c r="E190" i="51" s="1"/>
  <c r="E189" i="51" s="1"/>
  <c r="C189" i="51"/>
  <c r="D187" i="51"/>
  <c r="E187" i="51" s="1"/>
  <c r="D186" i="51"/>
  <c r="D185" i="51" s="1"/>
  <c r="D184" i="51" s="1"/>
  <c r="C185" i="51"/>
  <c r="C184" i="51" s="1"/>
  <c r="D183" i="51"/>
  <c r="D182" i="51" s="1"/>
  <c r="C182" i="51"/>
  <c r="E181" i="51"/>
  <c r="E180" i="51" s="1"/>
  <c r="D181" i="51"/>
  <c r="D180" i="51"/>
  <c r="D179" i="51" s="1"/>
  <c r="C180" i="51"/>
  <c r="C179" i="51"/>
  <c r="C178" i="51" s="1"/>
  <c r="H176" i="51"/>
  <c r="D176" i="51"/>
  <c r="E176" i="51" s="1"/>
  <c r="H175" i="51"/>
  <c r="D175" i="51"/>
  <c r="C174" i="51"/>
  <c r="C170" i="51" s="1"/>
  <c r="H173" i="51"/>
  <c r="D173" i="51"/>
  <c r="E173" i="51" s="1"/>
  <c r="H172" i="51"/>
  <c r="E172" i="51"/>
  <c r="E171" i="51" s="1"/>
  <c r="D172" i="51"/>
  <c r="H171" i="51"/>
  <c r="D171" i="51"/>
  <c r="C171" i="51"/>
  <c r="H170" i="51"/>
  <c r="J170" i="51" s="1"/>
  <c r="H169" i="51"/>
  <c r="E169" i="51"/>
  <c r="D169" i="51"/>
  <c r="H168" i="51"/>
  <c r="D168" i="51"/>
  <c r="E168" i="51" s="1"/>
  <c r="E167" i="51" s="1"/>
  <c r="D167" i="51"/>
  <c r="C167" i="51"/>
  <c r="H167" i="51" s="1"/>
  <c r="H166" i="51"/>
  <c r="D166" i="51"/>
  <c r="E166" i="51" s="1"/>
  <c r="H165" i="51"/>
  <c r="D165" i="51"/>
  <c r="E165" i="51" s="1"/>
  <c r="H164" i="51"/>
  <c r="E164" i="51"/>
  <c r="C164" i="51"/>
  <c r="C163" i="51"/>
  <c r="H163" i="51" s="1"/>
  <c r="J163" i="51" s="1"/>
  <c r="H162" i="51"/>
  <c r="D162" i="51"/>
  <c r="E162" i="51" s="1"/>
  <c r="H161" i="51"/>
  <c r="E161" i="51"/>
  <c r="E160" i="51" s="1"/>
  <c r="D161" i="51"/>
  <c r="H160" i="51"/>
  <c r="D160" i="51"/>
  <c r="C160" i="51"/>
  <c r="H159" i="51"/>
  <c r="D159" i="51"/>
  <c r="E159" i="51" s="1"/>
  <c r="H158" i="51"/>
  <c r="D158" i="51"/>
  <c r="C157" i="51"/>
  <c r="H157" i="51" s="1"/>
  <c r="H156" i="51"/>
  <c r="D156" i="51"/>
  <c r="E156" i="51" s="1"/>
  <c r="H155" i="51"/>
  <c r="E155" i="51"/>
  <c r="E154" i="51" s="1"/>
  <c r="D155" i="51"/>
  <c r="H154" i="51"/>
  <c r="D154" i="51"/>
  <c r="C154" i="51"/>
  <c r="C153" i="51"/>
  <c r="H153" i="51" s="1"/>
  <c r="J153" i="51" s="1"/>
  <c r="C152" i="51"/>
  <c r="H152" i="51" s="1"/>
  <c r="J152" i="51" s="1"/>
  <c r="H151" i="51"/>
  <c r="D151" i="51"/>
  <c r="E151" i="51" s="1"/>
  <c r="H150" i="51"/>
  <c r="E150" i="51"/>
  <c r="E149" i="51" s="1"/>
  <c r="D150" i="51"/>
  <c r="H149" i="51"/>
  <c r="D149" i="51"/>
  <c r="C149" i="51"/>
  <c r="H148" i="51"/>
  <c r="D148" i="51"/>
  <c r="E148" i="51" s="1"/>
  <c r="H147" i="51"/>
  <c r="D147" i="51"/>
  <c r="E147" i="51" s="1"/>
  <c r="E146" i="51" s="1"/>
  <c r="H146" i="51"/>
  <c r="D146" i="51"/>
  <c r="C146" i="51"/>
  <c r="H145" i="51"/>
  <c r="D145" i="51"/>
  <c r="E145" i="51" s="1"/>
  <c r="H144" i="51"/>
  <c r="E144" i="51"/>
  <c r="D144" i="51"/>
  <c r="H143" i="51"/>
  <c r="E143" i="51"/>
  <c r="C143" i="51"/>
  <c r="H142" i="51"/>
  <c r="E142" i="51"/>
  <c r="D142" i="51"/>
  <c r="H141" i="51"/>
  <c r="D141" i="51"/>
  <c r="D140" i="51" s="1"/>
  <c r="C140" i="51"/>
  <c r="H140" i="51" s="1"/>
  <c r="H139" i="51"/>
  <c r="D139" i="51"/>
  <c r="E139" i="51" s="1"/>
  <c r="H138" i="51"/>
  <c r="E138" i="51"/>
  <c r="D138" i="51"/>
  <c r="H137" i="51"/>
  <c r="D137" i="51"/>
  <c r="D136" i="51" s="1"/>
  <c r="C136" i="51"/>
  <c r="H134" i="51"/>
  <c r="D134" i="51"/>
  <c r="E134" i="51" s="1"/>
  <c r="H133" i="51"/>
  <c r="D133" i="51"/>
  <c r="D132" i="51" s="1"/>
  <c r="H132" i="51"/>
  <c r="C132" i="51"/>
  <c r="H131" i="51"/>
  <c r="D131" i="51"/>
  <c r="E131" i="51" s="1"/>
  <c r="H130" i="51"/>
  <c r="E130" i="51"/>
  <c r="E129" i="51" s="1"/>
  <c r="D130" i="51"/>
  <c r="H129" i="51"/>
  <c r="C129" i="51"/>
  <c r="H128" i="51"/>
  <c r="D128" i="51"/>
  <c r="E128" i="51" s="1"/>
  <c r="H127" i="51"/>
  <c r="E127" i="51"/>
  <c r="D127" i="51"/>
  <c r="D126" i="51"/>
  <c r="C126" i="51"/>
  <c r="H126" i="51" s="1"/>
  <c r="H125" i="51"/>
  <c r="D125" i="51"/>
  <c r="E125" i="51" s="1"/>
  <c r="H124" i="51"/>
  <c r="E124" i="51"/>
  <c r="E123" i="51" s="1"/>
  <c r="D124" i="51"/>
  <c r="H123" i="51"/>
  <c r="D123" i="51"/>
  <c r="C123" i="51"/>
  <c r="H122" i="51"/>
  <c r="D122" i="51"/>
  <c r="E122" i="51" s="1"/>
  <c r="H121" i="51"/>
  <c r="D121" i="51"/>
  <c r="D120" i="51" s="1"/>
  <c r="H120" i="51"/>
  <c r="C120" i="51"/>
  <c r="H119" i="51"/>
  <c r="D119" i="51"/>
  <c r="E119" i="51" s="1"/>
  <c r="H118" i="51"/>
  <c r="E118" i="51"/>
  <c r="E117" i="51" s="1"/>
  <c r="D118" i="51"/>
  <c r="H117" i="51"/>
  <c r="C117" i="51"/>
  <c r="H113" i="51"/>
  <c r="D113" i="51"/>
  <c r="E113" i="51" s="1"/>
  <c r="H112" i="51"/>
  <c r="D112" i="51"/>
  <c r="E112" i="51" s="1"/>
  <c r="H111" i="51"/>
  <c r="E111" i="51"/>
  <c r="D111" i="51"/>
  <c r="H110" i="51"/>
  <c r="D110" i="51"/>
  <c r="E110" i="51" s="1"/>
  <c r="H109" i="51"/>
  <c r="E109" i="51"/>
  <c r="D109" i="51"/>
  <c r="H108" i="51"/>
  <c r="D108" i="51"/>
  <c r="E108" i="51" s="1"/>
  <c r="H107" i="51"/>
  <c r="E107" i="51"/>
  <c r="D107" i="51"/>
  <c r="H106" i="51"/>
  <c r="E106" i="51"/>
  <c r="D106" i="51"/>
  <c r="H105" i="51"/>
  <c r="D105" i="51"/>
  <c r="E105" i="51" s="1"/>
  <c r="H104" i="51"/>
  <c r="D104" i="51"/>
  <c r="E104" i="51" s="1"/>
  <c r="H103" i="51"/>
  <c r="E103" i="51"/>
  <c r="D103" i="51"/>
  <c r="H102" i="51"/>
  <c r="D102" i="51"/>
  <c r="E102" i="51" s="1"/>
  <c r="H101" i="51"/>
  <c r="D101" i="51"/>
  <c r="E101" i="51" s="1"/>
  <c r="H100" i="51"/>
  <c r="D100" i="51"/>
  <c r="E100" i="51" s="1"/>
  <c r="H99" i="51"/>
  <c r="E99" i="51"/>
  <c r="D99" i="51"/>
  <c r="H98" i="51"/>
  <c r="D98" i="51"/>
  <c r="E98" i="51" s="1"/>
  <c r="H97" i="51"/>
  <c r="J97" i="51" s="1"/>
  <c r="C97" i="51"/>
  <c r="H96" i="51"/>
  <c r="D96" i="51"/>
  <c r="E96" i="51" s="1"/>
  <c r="H95" i="51"/>
  <c r="E95" i="51"/>
  <c r="D95" i="51"/>
  <c r="H94" i="51"/>
  <c r="D94" i="51"/>
  <c r="E94" i="51" s="1"/>
  <c r="H93" i="51"/>
  <c r="E93" i="51"/>
  <c r="D93" i="51"/>
  <c r="H92" i="51"/>
  <c r="E92" i="51"/>
  <c r="D92" i="51"/>
  <c r="H91" i="51"/>
  <c r="D91" i="51"/>
  <c r="E91" i="51" s="1"/>
  <c r="H90" i="51"/>
  <c r="D90" i="51"/>
  <c r="E90" i="51" s="1"/>
  <c r="H89" i="51"/>
  <c r="E89" i="51"/>
  <c r="D89" i="51"/>
  <c r="H88" i="51"/>
  <c r="D88" i="51"/>
  <c r="E88" i="51" s="1"/>
  <c r="H87" i="51"/>
  <c r="D87" i="51"/>
  <c r="E87" i="51" s="1"/>
  <c r="H86" i="51"/>
  <c r="D86" i="51"/>
  <c r="E86" i="51" s="1"/>
  <c r="H85" i="51"/>
  <c r="E85" i="51"/>
  <c r="D85" i="51"/>
  <c r="H84" i="51"/>
  <c r="D84" i="51"/>
  <c r="E84" i="51" s="1"/>
  <c r="H83" i="51"/>
  <c r="D83" i="51"/>
  <c r="E83" i="51" s="1"/>
  <c r="H82" i="51"/>
  <c r="D82" i="51"/>
  <c r="E82" i="51" s="1"/>
  <c r="H81" i="51"/>
  <c r="E81" i="51"/>
  <c r="D81" i="51"/>
  <c r="H80" i="51"/>
  <c r="D80" i="51"/>
  <c r="E80" i="51" s="1"/>
  <c r="H79" i="51"/>
  <c r="E79" i="51"/>
  <c r="D79" i="51"/>
  <c r="H78" i="51"/>
  <c r="D78" i="51"/>
  <c r="E78" i="51" s="1"/>
  <c r="H77" i="51"/>
  <c r="E77" i="51"/>
  <c r="D77" i="51"/>
  <c r="H76" i="51"/>
  <c r="E76" i="51"/>
  <c r="D76" i="51"/>
  <c r="H75" i="51"/>
  <c r="D75" i="51"/>
  <c r="E75" i="51" s="1"/>
  <c r="H74" i="51"/>
  <c r="D74" i="51"/>
  <c r="E74" i="51" s="1"/>
  <c r="H73" i="51"/>
  <c r="E73" i="51"/>
  <c r="D73" i="51"/>
  <c r="H72" i="51"/>
  <c r="D72" i="51"/>
  <c r="E72" i="51" s="1"/>
  <c r="H71" i="51"/>
  <c r="D71" i="51"/>
  <c r="E71" i="51" s="1"/>
  <c r="H70" i="51"/>
  <c r="D70" i="51"/>
  <c r="H69" i="51"/>
  <c r="E69" i="51"/>
  <c r="D69" i="51"/>
  <c r="C68" i="51"/>
  <c r="H68" i="51" s="1"/>
  <c r="J68" i="51" s="1"/>
  <c r="C67" i="51"/>
  <c r="H67" i="51" s="1"/>
  <c r="J67" i="51" s="1"/>
  <c r="H66" i="51"/>
  <c r="D66" i="51"/>
  <c r="E66" i="51" s="1"/>
  <c r="H65" i="51"/>
  <c r="E65" i="51"/>
  <c r="D65" i="51"/>
  <c r="H64" i="51"/>
  <c r="D64" i="51"/>
  <c r="E64" i="51" s="1"/>
  <c r="H63" i="51"/>
  <c r="D63" i="51"/>
  <c r="E63" i="51" s="1"/>
  <c r="H62" i="51"/>
  <c r="D62" i="51"/>
  <c r="E62" i="51" s="1"/>
  <c r="H61" i="51"/>
  <c r="J61" i="51" s="1"/>
  <c r="D61" i="51"/>
  <c r="C61" i="51"/>
  <c r="H60" i="51"/>
  <c r="D60" i="51"/>
  <c r="E60" i="51" s="1"/>
  <c r="H59" i="51"/>
  <c r="E59" i="51"/>
  <c r="D59" i="51"/>
  <c r="H58" i="51"/>
  <c r="E58" i="51"/>
  <c r="D58" i="51"/>
  <c r="H57" i="51"/>
  <c r="D57" i="51"/>
  <c r="E57" i="51" s="1"/>
  <c r="H56" i="51"/>
  <c r="D56" i="51"/>
  <c r="E56" i="51" s="1"/>
  <c r="H55" i="51"/>
  <c r="E55" i="51"/>
  <c r="D55" i="51"/>
  <c r="H54" i="51"/>
  <c r="D54" i="51"/>
  <c r="E54" i="51" s="1"/>
  <c r="H53" i="51"/>
  <c r="D53" i="51"/>
  <c r="E53" i="51" s="1"/>
  <c r="H52" i="51"/>
  <c r="D52" i="51"/>
  <c r="E52" i="51" s="1"/>
  <c r="H51" i="51"/>
  <c r="E51" i="51"/>
  <c r="D51" i="51"/>
  <c r="H50" i="51"/>
  <c r="D50" i="51"/>
  <c r="E50" i="51" s="1"/>
  <c r="H49" i="51"/>
  <c r="D49" i="51"/>
  <c r="E49" i="51" s="1"/>
  <c r="H48" i="51"/>
  <c r="D48" i="51"/>
  <c r="E48" i="51" s="1"/>
  <c r="H47" i="51"/>
  <c r="E47" i="51"/>
  <c r="D47" i="51"/>
  <c r="H46" i="51"/>
  <c r="D46" i="51"/>
  <c r="E46" i="51" s="1"/>
  <c r="H45" i="51"/>
  <c r="E45" i="51"/>
  <c r="D45" i="51"/>
  <c r="H44" i="51"/>
  <c r="D44" i="51"/>
  <c r="E44" i="51" s="1"/>
  <c r="H43" i="51"/>
  <c r="E43" i="51"/>
  <c r="D43" i="51"/>
  <c r="H42" i="51"/>
  <c r="E42" i="51"/>
  <c r="D42" i="51"/>
  <c r="H41" i="51"/>
  <c r="D41" i="51"/>
  <c r="E41" i="51" s="1"/>
  <c r="H40" i="51"/>
  <c r="D40" i="51"/>
  <c r="H39" i="51"/>
  <c r="E39" i="51"/>
  <c r="D39" i="51"/>
  <c r="H38" i="51"/>
  <c r="J38" i="51" s="1"/>
  <c r="C38" i="51"/>
  <c r="H37" i="51"/>
  <c r="E37" i="51"/>
  <c r="D37" i="51"/>
  <c r="H36" i="51"/>
  <c r="D36" i="51"/>
  <c r="E36" i="51" s="1"/>
  <c r="H35" i="51"/>
  <c r="D35" i="51"/>
  <c r="E35" i="51" s="1"/>
  <c r="H34" i="51"/>
  <c r="D34" i="51"/>
  <c r="E34" i="51" s="1"/>
  <c r="H33" i="51"/>
  <c r="E33" i="51"/>
  <c r="D33" i="51"/>
  <c r="H32" i="51"/>
  <c r="D32" i="51"/>
  <c r="E32" i="51" s="1"/>
  <c r="H31" i="51"/>
  <c r="E31" i="51"/>
  <c r="D31" i="51"/>
  <c r="H30" i="51"/>
  <c r="D30" i="51"/>
  <c r="E30" i="51" s="1"/>
  <c r="H29" i="51"/>
  <c r="E29" i="51"/>
  <c r="D29" i="51"/>
  <c r="H28" i="51"/>
  <c r="E28" i="51"/>
  <c r="D28" i="51"/>
  <c r="H27" i="51"/>
  <c r="D27" i="51"/>
  <c r="E27" i="51" s="1"/>
  <c r="H26" i="51"/>
  <c r="D26" i="51"/>
  <c r="E26" i="51" s="1"/>
  <c r="H25" i="51"/>
  <c r="E25" i="51"/>
  <c r="D25" i="51"/>
  <c r="H24" i="51"/>
  <c r="D24" i="51"/>
  <c r="E24" i="51" s="1"/>
  <c r="H23" i="51"/>
  <c r="D23" i="51"/>
  <c r="E23" i="51" s="1"/>
  <c r="H22" i="51"/>
  <c r="D22" i="51"/>
  <c r="E22" i="51" s="1"/>
  <c r="H21" i="51"/>
  <c r="E21" i="51"/>
  <c r="D21" i="51"/>
  <c r="H20" i="51"/>
  <c r="D20" i="51"/>
  <c r="E20" i="51" s="1"/>
  <c r="H19" i="51"/>
  <c r="D19" i="51"/>
  <c r="E19" i="51" s="1"/>
  <c r="H18" i="51"/>
  <c r="D18" i="51"/>
  <c r="E18" i="51" s="1"/>
  <c r="H17" i="51"/>
  <c r="E17" i="51"/>
  <c r="D17" i="51"/>
  <c r="H16" i="51"/>
  <c r="D16" i="51"/>
  <c r="E16" i="51" s="1"/>
  <c r="H15" i="51"/>
  <c r="E15" i="51"/>
  <c r="D15" i="51"/>
  <c r="H14" i="51"/>
  <c r="D14" i="51"/>
  <c r="E14" i="51" s="1"/>
  <c r="H13" i="51"/>
  <c r="E13" i="51"/>
  <c r="D13" i="51"/>
  <c r="H12" i="51"/>
  <c r="E12" i="51"/>
  <c r="D12" i="51"/>
  <c r="H11" i="51"/>
  <c r="J11" i="51" s="1"/>
  <c r="D11" i="51"/>
  <c r="C11" i="51"/>
  <c r="H10" i="51"/>
  <c r="D10" i="51"/>
  <c r="E10" i="51" s="1"/>
  <c r="H9" i="51"/>
  <c r="D9" i="51"/>
  <c r="E9" i="51" s="1"/>
  <c r="H8" i="51"/>
  <c r="D8" i="51"/>
  <c r="E8" i="51" s="1"/>
  <c r="H7" i="51"/>
  <c r="E7" i="51"/>
  <c r="D7" i="51"/>
  <c r="H6" i="51"/>
  <c r="D6" i="51"/>
  <c r="E6" i="51" s="1"/>
  <c r="H5" i="51"/>
  <c r="D5" i="51"/>
  <c r="E5" i="51" s="1"/>
  <c r="C4" i="51"/>
  <c r="E97" i="51" l="1"/>
  <c r="H178" i="51"/>
  <c r="J178" i="51" s="1"/>
  <c r="C177" i="51"/>
  <c r="H177" i="51" s="1"/>
  <c r="J177" i="51" s="1"/>
  <c r="E215" i="51"/>
  <c r="E244" i="51"/>
  <c r="E243" i="51" s="1"/>
  <c r="E4" i="51"/>
  <c r="E11" i="51"/>
  <c r="E638" i="51"/>
  <c r="E126" i="51"/>
  <c r="E175" i="51"/>
  <c r="E174" i="51" s="1"/>
  <c r="E170" i="51" s="1"/>
  <c r="D174" i="51"/>
  <c r="D213" i="51"/>
  <c r="D203" i="51" s="1"/>
  <c r="E214" i="51"/>
  <c r="E213" i="51" s="1"/>
  <c r="D216" i="51"/>
  <c r="D215" i="51" s="1"/>
  <c r="E219" i="51"/>
  <c r="E216" i="51" s="1"/>
  <c r="E307" i="51"/>
  <c r="E305" i="51" s="1"/>
  <c r="D305" i="51"/>
  <c r="D308" i="51"/>
  <c r="E309" i="51"/>
  <c r="E308" i="51" s="1"/>
  <c r="E400" i="51"/>
  <c r="E399" i="51" s="1"/>
  <c r="D399" i="51"/>
  <c r="E410" i="51"/>
  <c r="E409" i="51" s="1"/>
  <c r="D409" i="51"/>
  <c r="H486" i="51"/>
  <c r="C484" i="51"/>
  <c r="E666" i="51"/>
  <c r="E665" i="51" s="1"/>
  <c r="D665" i="51"/>
  <c r="E689" i="51"/>
  <c r="E687" i="51" s="1"/>
  <c r="D687" i="51"/>
  <c r="E762" i="51"/>
  <c r="E761" i="51" s="1"/>
  <c r="E760" i="51" s="1"/>
  <c r="D761" i="51"/>
  <c r="D760" i="51" s="1"/>
  <c r="C116" i="51"/>
  <c r="E141" i="51"/>
  <c r="E140" i="51" s="1"/>
  <c r="E163" i="51"/>
  <c r="E183" i="51"/>
  <c r="E182" i="51" s="1"/>
  <c r="E186" i="51"/>
  <c r="E185" i="51" s="1"/>
  <c r="E184" i="51" s="1"/>
  <c r="D207" i="51"/>
  <c r="E212" i="51"/>
  <c r="E211" i="51" s="1"/>
  <c r="E239" i="51"/>
  <c r="E238" i="51" s="1"/>
  <c r="C263" i="51"/>
  <c r="H265" i="51"/>
  <c r="E299" i="51"/>
  <c r="E298" i="51" s="1"/>
  <c r="D315" i="51"/>
  <c r="D314" i="51" s="1"/>
  <c r="E316" i="51"/>
  <c r="E315" i="51" s="1"/>
  <c r="E326" i="51"/>
  <c r="E325" i="51" s="1"/>
  <c r="D325" i="51"/>
  <c r="C340" i="51"/>
  <c r="E349" i="51"/>
  <c r="E348" i="51" s="1"/>
  <c r="D348" i="51"/>
  <c r="E364" i="51"/>
  <c r="E362" i="51" s="1"/>
  <c r="D362" i="51"/>
  <c r="E374" i="51"/>
  <c r="E373" i="51" s="1"/>
  <c r="D373" i="51"/>
  <c r="E423" i="51"/>
  <c r="E422" i="51" s="1"/>
  <c r="D474" i="51"/>
  <c r="E475" i="51"/>
  <c r="E474" i="51" s="1"/>
  <c r="E557" i="51"/>
  <c r="E556" i="51" s="1"/>
  <c r="E551" i="51" s="1"/>
  <c r="E550" i="51" s="1"/>
  <c r="E597" i="51"/>
  <c r="D595" i="51"/>
  <c r="D628" i="51"/>
  <c r="E661" i="51"/>
  <c r="E705" i="51"/>
  <c r="E700" i="51" s="1"/>
  <c r="D700" i="51"/>
  <c r="E757" i="51"/>
  <c r="E756" i="51" s="1"/>
  <c r="E755" i="51" s="1"/>
  <c r="D756" i="51"/>
  <c r="D755" i="51" s="1"/>
  <c r="D772" i="51"/>
  <c r="D771" i="51" s="1"/>
  <c r="E773" i="51"/>
  <c r="E772" i="51" s="1"/>
  <c r="E771" i="51" s="1"/>
  <c r="E778" i="51"/>
  <c r="E777" i="51" s="1"/>
  <c r="H4" i="51"/>
  <c r="J4" i="51" s="1"/>
  <c r="C3" i="51"/>
  <c r="E40" i="51"/>
  <c r="E38" i="51" s="1"/>
  <c r="D38" i="51"/>
  <c r="D97" i="51"/>
  <c r="D117" i="51"/>
  <c r="D116" i="51" s="1"/>
  <c r="E121" i="51"/>
  <c r="E120" i="51" s="1"/>
  <c r="E116" i="51" s="1"/>
  <c r="D129" i="51"/>
  <c r="E133" i="51"/>
  <c r="E132" i="51" s="1"/>
  <c r="H136" i="51"/>
  <c r="C135" i="51"/>
  <c r="H135" i="51" s="1"/>
  <c r="J135" i="51" s="1"/>
  <c r="E137" i="51"/>
  <c r="E136" i="51" s="1"/>
  <c r="D170" i="51"/>
  <c r="E179" i="51"/>
  <c r="D189" i="51"/>
  <c r="D188" i="51" s="1"/>
  <c r="E196" i="51"/>
  <c r="E195" i="51" s="1"/>
  <c r="E188" i="51" s="1"/>
  <c r="E199" i="51"/>
  <c r="E198" i="51" s="1"/>
  <c r="E197" i="51" s="1"/>
  <c r="E202" i="51"/>
  <c r="E201" i="51" s="1"/>
  <c r="E200" i="51" s="1"/>
  <c r="E205" i="51"/>
  <c r="E204" i="51" s="1"/>
  <c r="E203" i="51" s="1"/>
  <c r="D239" i="51"/>
  <c r="D238" i="51" s="1"/>
  <c r="E266" i="51"/>
  <c r="E265" i="51" s="1"/>
  <c r="D265" i="51"/>
  <c r="D263" i="51" s="1"/>
  <c r="E332" i="51"/>
  <c r="E331" i="51" s="1"/>
  <c r="D331" i="51"/>
  <c r="E413" i="51"/>
  <c r="E412" i="51" s="1"/>
  <c r="E430" i="51"/>
  <c r="E429" i="51" s="1"/>
  <c r="D429" i="51"/>
  <c r="H445" i="51"/>
  <c r="C444" i="51"/>
  <c r="H444" i="51" s="1"/>
  <c r="E459" i="51"/>
  <c r="E444" i="51" s="1"/>
  <c r="E484" i="51"/>
  <c r="E487" i="51"/>
  <c r="E486" i="51" s="1"/>
  <c r="E510" i="51"/>
  <c r="E515" i="51"/>
  <c r="E513" i="51" s="1"/>
  <c r="D513" i="51"/>
  <c r="D509" i="51" s="1"/>
  <c r="D538" i="51"/>
  <c r="E545" i="51"/>
  <c r="E544" i="51" s="1"/>
  <c r="E538" i="51" s="1"/>
  <c r="D544" i="51"/>
  <c r="E582" i="51"/>
  <c r="E581" i="51" s="1"/>
  <c r="D581" i="51"/>
  <c r="E594" i="51"/>
  <c r="D592" i="51"/>
  <c r="D599" i="51"/>
  <c r="E610" i="51"/>
  <c r="C726" i="51"/>
  <c r="D4" i="51"/>
  <c r="D3" i="51" s="1"/>
  <c r="E61" i="51"/>
  <c r="E70" i="51"/>
  <c r="E68" i="51" s="1"/>
  <c r="D68" i="51"/>
  <c r="D143" i="51"/>
  <c r="D135" i="51" s="1"/>
  <c r="E158" i="51"/>
  <c r="E157" i="51" s="1"/>
  <c r="E153" i="51" s="1"/>
  <c r="E152" i="51" s="1"/>
  <c r="D157" i="51"/>
  <c r="D153" i="51" s="1"/>
  <c r="D152" i="51" s="1"/>
  <c r="H174" i="51"/>
  <c r="D250" i="51"/>
  <c r="D260" i="51"/>
  <c r="E261" i="51"/>
  <c r="E260" i="51" s="1"/>
  <c r="D289" i="51"/>
  <c r="E302" i="51"/>
  <c r="E329" i="51"/>
  <c r="E328" i="51" s="1"/>
  <c r="D344" i="51"/>
  <c r="E345" i="51"/>
  <c r="E344" i="51" s="1"/>
  <c r="E389" i="51"/>
  <c r="E388" i="51" s="1"/>
  <c r="D388" i="51"/>
  <c r="E396" i="51"/>
  <c r="E395" i="51" s="1"/>
  <c r="D450" i="51"/>
  <c r="E469" i="51"/>
  <c r="E468" i="51" s="1"/>
  <c r="D468" i="51"/>
  <c r="E532" i="51"/>
  <c r="E531" i="51" s="1"/>
  <c r="E563" i="51"/>
  <c r="E562" i="51" s="1"/>
  <c r="D562" i="51"/>
  <c r="D569" i="51"/>
  <c r="E599" i="51"/>
  <c r="E605" i="51"/>
  <c r="D603" i="51"/>
  <c r="D610" i="51"/>
  <c r="E617" i="51"/>
  <c r="E616" i="51" s="1"/>
  <c r="D616" i="51"/>
  <c r="E663" i="51"/>
  <c r="D661" i="51"/>
  <c r="E671" i="51"/>
  <c r="E695" i="51"/>
  <c r="E694" i="51" s="1"/>
  <c r="D694" i="51"/>
  <c r="D727" i="51"/>
  <c r="D726" i="51" s="1"/>
  <c r="D725" i="51" s="1"/>
  <c r="D734" i="51"/>
  <c r="D733" i="51" s="1"/>
  <c r="E735" i="51"/>
  <c r="E734" i="51" s="1"/>
  <c r="E733" i="51" s="1"/>
  <c r="E726" i="51" s="1"/>
  <c r="E725" i="51" s="1"/>
  <c r="D744" i="51"/>
  <c r="D743" i="51" s="1"/>
  <c r="E745" i="51"/>
  <c r="E744" i="51" s="1"/>
  <c r="E743" i="51" s="1"/>
  <c r="E405" i="51"/>
  <c r="E404" i="51" s="1"/>
  <c r="D404" i="51"/>
  <c r="D577" i="51"/>
  <c r="E592" i="51"/>
  <c r="E595" i="51"/>
  <c r="E603" i="51"/>
  <c r="H646" i="51"/>
  <c r="C645" i="51"/>
  <c r="H645" i="51" s="1"/>
  <c r="J645" i="51" s="1"/>
  <c r="D164" i="51"/>
  <c r="D163" i="51" s="1"/>
  <c r="C314" i="51"/>
  <c r="H314" i="51" s="1"/>
  <c r="E354" i="51"/>
  <c r="E353" i="51" s="1"/>
  <c r="D353" i="51"/>
  <c r="E369" i="51"/>
  <c r="E368" i="51" s="1"/>
  <c r="D368" i="51"/>
  <c r="E379" i="51"/>
  <c r="E378" i="51" s="1"/>
  <c r="D378" i="51"/>
  <c r="E464" i="51"/>
  <c r="E463" i="51" s="1"/>
  <c r="D463" i="51"/>
  <c r="D444" i="51" s="1"/>
  <c r="E495" i="51"/>
  <c r="E494" i="51" s="1"/>
  <c r="D494" i="51"/>
  <c r="D484" i="51" s="1"/>
  <c r="E505" i="51"/>
  <c r="E504" i="51" s="1"/>
  <c r="D504" i="51"/>
  <c r="E530" i="51"/>
  <c r="E529" i="51" s="1"/>
  <c r="E528" i="51" s="1"/>
  <c r="D529" i="51"/>
  <c r="D528" i="51" s="1"/>
  <c r="D547" i="51"/>
  <c r="C551" i="51"/>
  <c r="C561" i="51"/>
  <c r="E578" i="51"/>
  <c r="E577" i="51" s="1"/>
  <c r="D587" i="51"/>
  <c r="E654" i="51"/>
  <c r="E653" i="51" s="1"/>
  <c r="E645" i="51" s="1"/>
  <c r="D653" i="51"/>
  <c r="C717" i="51"/>
  <c r="E640" i="51"/>
  <c r="D638" i="51"/>
  <c r="E684" i="51"/>
  <c r="E683" i="51" s="1"/>
  <c r="D683" i="51"/>
  <c r="D778" i="50"/>
  <c r="E778" i="50" s="1"/>
  <c r="E777" i="50"/>
  <c r="D777" i="50"/>
  <c r="C777" i="50"/>
  <c r="D776" i="50"/>
  <c r="E776" i="50" s="1"/>
  <c r="E775" i="50"/>
  <c r="D775" i="50"/>
  <c r="D774" i="50"/>
  <c r="E773" i="50"/>
  <c r="D773" i="50"/>
  <c r="C772" i="50"/>
  <c r="C771" i="50" s="1"/>
  <c r="E770" i="50"/>
  <c r="D770" i="50"/>
  <c r="E769" i="50"/>
  <c r="D769" i="50"/>
  <c r="D768" i="50" s="1"/>
  <c r="E768" i="50"/>
  <c r="E767" i="50" s="1"/>
  <c r="C768" i="50"/>
  <c r="C767" i="50" s="1"/>
  <c r="D767" i="50"/>
  <c r="E766" i="50"/>
  <c r="E765" i="50" s="1"/>
  <c r="D766" i="50"/>
  <c r="D765" i="50" s="1"/>
  <c r="C765" i="50"/>
  <c r="E764" i="50"/>
  <c r="D764" i="50"/>
  <c r="D763" i="50"/>
  <c r="E763" i="50" s="1"/>
  <c r="D762" i="50"/>
  <c r="C761" i="50"/>
  <c r="C760" i="50" s="1"/>
  <c r="D759" i="50"/>
  <c r="E759" i="50" s="1"/>
  <c r="D758" i="50"/>
  <c r="E758" i="50" s="1"/>
  <c r="E757" i="50"/>
  <c r="E756" i="50" s="1"/>
  <c r="D757" i="50"/>
  <c r="D756" i="50"/>
  <c r="D755" i="50" s="1"/>
  <c r="C756" i="50"/>
  <c r="E755" i="50"/>
  <c r="C755" i="50"/>
  <c r="E754" i="50"/>
  <c r="D754" i="50"/>
  <c r="D753" i="50"/>
  <c r="D752" i="50"/>
  <c r="E752" i="50" s="1"/>
  <c r="C751" i="50"/>
  <c r="C750" i="50" s="1"/>
  <c r="D749" i="50"/>
  <c r="E749" i="50" s="1"/>
  <c r="D748" i="50"/>
  <c r="E748" i="50" s="1"/>
  <c r="E747" i="50"/>
  <c r="E746" i="50" s="1"/>
  <c r="D747" i="50"/>
  <c r="D746" i="50"/>
  <c r="C746" i="50"/>
  <c r="E745" i="50"/>
  <c r="E744" i="50" s="1"/>
  <c r="E743" i="50" s="1"/>
  <c r="D745" i="50"/>
  <c r="D744" i="50"/>
  <c r="C744" i="50"/>
  <c r="C743" i="50" s="1"/>
  <c r="E742" i="50"/>
  <c r="E741" i="50" s="1"/>
  <c r="D742" i="50"/>
  <c r="D741" i="50"/>
  <c r="C741" i="50"/>
  <c r="D740" i="50"/>
  <c r="C739" i="50"/>
  <c r="E738" i="50"/>
  <c r="D738" i="50"/>
  <c r="E737" i="50"/>
  <c r="D737" i="50"/>
  <c r="E736" i="50"/>
  <c r="D736" i="50"/>
  <c r="E735" i="50"/>
  <c r="E734" i="50" s="1"/>
  <c r="E733" i="50" s="1"/>
  <c r="D735" i="50"/>
  <c r="D734" i="50"/>
  <c r="C734" i="50"/>
  <c r="C733" i="50" s="1"/>
  <c r="D733" i="50"/>
  <c r="E732" i="50"/>
  <c r="D732" i="50"/>
  <c r="E731" i="50"/>
  <c r="E730" i="50" s="1"/>
  <c r="D731" i="50"/>
  <c r="C731" i="50"/>
  <c r="D730" i="50"/>
  <c r="C730" i="50"/>
  <c r="C726" i="50" s="1"/>
  <c r="E729" i="50"/>
  <c r="D729" i="50"/>
  <c r="E728" i="50"/>
  <c r="D728" i="50"/>
  <c r="D727" i="50" s="1"/>
  <c r="E727" i="50"/>
  <c r="C727" i="50"/>
  <c r="H724" i="50"/>
  <c r="D724" i="50"/>
  <c r="E724" i="50" s="1"/>
  <c r="H723" i="50"/>
  <c r="D723" i="50"/>
  <c r="H722" i="50"/>
  <c r="C722" i="50"/>
  <c r="H721" i="50"/>
  <c r="E721" i="50"/>
  <c r="D721" i="50"/>
  <c r="H720" i="50"/>
  <c r="E720" i="50"/>
  <c r="D720" i="50"/>
  <c r="H719" i="50"/>
  <c r="D719" i="50"/>
  <c r="E719" i="50" s="1"/>
  <c r="H718" i="50"/>
  <c r="C718" i="50"/>
  <c r="C717" i="50"/>
  <c r="H715" i="50"/>
  <c r="E715" i="50"/>
  <c r="D715" i="50"/>
  <c r="H714" i="50"/>
  <c r="D714" i="50"/>
  <c r="E714" i="50" s="1"/>
  <c r="H713" i="50"/>
  <c r="D713" i="50"/>
  <c r="E713" i="50" s="1"/>
  <c r="H712" i="50"/>
  <c r="E712" i="50"/>
  <c r="D712" i="50"/>
  <c r="H711" i="50"/>
  <c r="D711" i="50"/>
  <c r="E711" i="50" s="1"/>
  <c r="H710" i="50"/>
  <c r="E710" i="50"/>
  <c r="D710" i="50"/>
  <c r="H709" i="50"/>
  <c r="D709" i="50"/>
  <c r="E709" i="50" s="1"/>
  <c r="H708" i="50"/>
  <c r="E708" i="50"/>
  <c r="D708" i="50"/>
  <c r="H707" i="50"/>
  <c r="E707" i="50"/>
  <c r="D707" i="50"/>
  <c r="H706" i="50"/>
  <c r="D706" i="50"/>
  <c r="E706" i="50" s="1"/>
  <c r="H705" i="50"/>
  <c r="D705" i="50"/>
  <c r="E705" i="50" s="1"/>
  <c r="H704" i="50"/>
  <c r="E704" i="50"/>
  <c r="D704" i="50"/>
  <c r="H703" i="50"/>
  <c r="D703" i="50"/>
  <c r="E703" i="50" s="1"/>
  <c r="H702" i="50"/>
  <c r="E702" i="50"/>
  <c r="D702" i="50"/>
  <c r="H701" i="50"/>
  <c r="D701" i="50"/>
  <c r="C700" i="50"/>
  <c r="H700" i="50" s="1"/>
  <c r="H699" i="50"/>
  <c r="E699" i="50"/>
  <c r="D699" i="50"/>
  <c r="H698" i="50"/>
  <c r="D698" i="50"/>
  <c r="E698" i="50" s="1"/>
  <c r="H697" i="50"/>
  <c r="E697" i="50"/>
  <c r="D697" i="50"/>
  <c r="H696" i="50"/>
  <c r="D696" i="50"/>
  <c r="E696" i="50" s="1"/>
  <c r="H695" i="50"/>
  <c r="E695" i="50"/>
  <c r="D695" i="50"/>
  <c r="H694" i="50"/>
  <c r="C694" i="50"/>
  <c r="H693" i="50"/>
  <c r="E693" i="50"/>
  <c r="D693" i="50"/>
  <c r="H692" i="50"/>
  <c r="D692" i="50"/>
  <c r="E692" i="50" s="1"/>
  <c r="H691" i="50"/>
  <c r="D691" i="50"/>
  <c r="E691" i="50" s="1"/>
  <c r="H690" i="50"/>
  <c r="E690" i="50"/>
  <c r="D690" i="50"/>
  <c r="H689" i="50"/>
  <c r="D689" i="50"/>
  <c r="E689" i="50" s="1"/>
  <c r="H688" i="50"/>
  <c r="E688" i="50"/>
  <c r="D688" i="50"/>
  <c r="H687" i="50"/>
  <c r="C687" i="50"/>
  <c r="H686" i="50"/>
  <c r="D686" i="50"/>
  <c r="E686" i="50" s="1"/>
  <c r="H685" i="50"/>
  <c r="E685" i="50"/>
  <c r="D685" i="50"/>
  <c r="H684" i="50"/>
  <c r="D684" i="50"/>
  <c r="C683" i="50"/>
  <c r="H683" i="50" s="1"/>
  <c r="H682" i="50"/>
  <c r="D682" i="50"/>
  <c r="E682" i="50" s="1"/>
  <c r="H681" i="50"/>
  <c r="D681" i="50"/>
  <c r="H680" i="50"/>
  <c r="E680" i="50"/>
  <c r="D680" i="50"/>
  <c r="H679" i="50"/>
  <c r="C679" i="50"/>
  <c r="H678" i="50"/>
  <c r="D678" i="50"/>
  <c r="E678" i="50" s="1"/>
  <c r="H677" i="50"/>
  <c r="E677" i="50"/>
  <c r="D677" i="50"/>
  <c r="H676" i="50"/>
  <c r="C676" i="50"/>
  <c r="H675" i="50"/>
  <c r="D675" i="50"/>
  <c r="E675" i="50" s="1"/>
  <c r="H674" i="50"/>
  <c r="E674" i="50"/>
  <c r="D674" i="50"/>
  <c r="H673" i="50"/>
  <c r="D673" i="50"/>
  <c r="H672" i="50"/>
  <c r="E672" i="50"/>
  <c r="D672" i="50"/>
  <c r="H671" i="50"/>
  <c r="C671" i="50"/>
  <c r="H670" i="50"/>
  <c r="D670" i="50"/>
  <c r="E670" i="50" s="1"/>
  <c r="H669" i="50"/>
  <c r="E669" i="50"/>
  <c r="D669" i="50"/>
  <c r="H668" i="50"/>
  <c r="D668" i="50"/>
  <c r="E668" i="50" s="1"/>
  <c r="H667" i="50"/>
  <c r="E667" i="50"/>
  <c r="D667" i="50"/>
  <c r="H666" i="50"/>
  <c r="D666" i="50"/>
  <c r="H665" i="50"/>
  <c r="C665" i="50"/>
  <c r="H664" i="50"/>
  <c r="E664" i="50"/>
  <c r="D664" i="50"/>
  <c r="H663" i="50"/>
  <c r="D663" i="50"/>
  <c r="H662" i="50"/>
  <c r="E662" i="50"/>
  <c r="D662" i="50"/>
  <c r="H661" i="50"/>
  <c r="C661" i="50"/>
  <c r="H660" i="50"/>
  <c r="D660" i="50"/>
  <c r="E660" i="50" s="1"/>
  <c r="H659" i="50"/>
  <c r="E659" i="50"/>
  <c r="D659" i="50"/>
  <c r="H658" i="50"/>
  <c r="D658" i="50"/>
  <c r="E658" i="50" s="1"/>
  <c r="H657" i="50"/>
  <c r="E657" i="50"/>
  <c r="D657" i="50"/>
  <c r="H656" i="50"/>
  <c r="D656" i="50"/>
  <c r="E656" i="50" s="1"/>
  <c r="H655" i="50"/>
  <c r="E655" i="50"/>
  <c r="D655" i="50"/>
  <c r="H654" i="50"/>
  <c r="E654" i="50"/>
  <c r="D654" i="50"/>
  <c r="E653" i="50"/>
  <c r="C653" i="50"/>
  <c r="H652" i="50"/>
  <c r="E652" i="50"/>
  <c r="D652" i="50"/>
  <c r="H651" i="50"/>
  <c r="D651" i="50"/>
  <c r="E651" i="50" s="1"/>
  <c r="H650" i="50"/>
  <c r="E650" i="50"/>
  <c r="D650" i="50"/>
  <c r="H649" i="50"/>
  <c r="E649" i="50"/>
  <c r="D649" i="50"/>
  <c r="H648" i="50"/>
  <c r="D648" i="50"/>
  <c r="E648" i="50" s="1"/>
  <c r="H647" i="50"/>
  <c r="D647" i="50"/>
  <c r="H646" i="50"/>
  <c r="C646" i="50"/>
  <c r="H644" i="50"/>
  <c r="D644" i="50"/>
  <c r="H643" i="50"/>
  <c r="E643" i="50"/>
  <c r="D643" i="50"/>
  <c r="C642" i="50"/>
  <c r="H642" i="50" s="1"/>
  <c r="J642" i="50" s="1"/>
  <c r="H641" i="50"/>
  <c r="E641" i="50"/>
  <c r="D641" i="50"/>
  <c r="H640" i="50"/>
  <c r="D640" i="50"/>
  <c r="E640" i="50" s="1"/>
  <c r="H639" i="50"/>
  <c r="E639" i="50"/>
  <c r="D639" i="50"/>
  <c r="J638" i="50"/>
  <c r="D638" i="50"/>
  <c r="C638" i="50"/>
  <c r="H638" i="50" s="1"/>
  <c r="H637" i="50"/>
  <c r="D637" i="50"/>
  <c r="E637" i="50" s="1"/>
  <c r="H636" i="50"/>
  <c r="D636" i="50"/>
  <c r="E636" i="50" s="1"/>
  <c r="H635" i="50"/>
  <c r="E635" i="50"/>
  <c r="D635" i="50"/>
  <c r="H634" i="50"/>
  <c r="D634" i="50"/>
  <c r="E634" i="50" s="1"/>
  <c r="H633" i="50"/>
  <c r="E633" i="50"/>
  <c r="D633" i="50"/>
  <c r="H632" i="50"/>
  <c r="D632" i="50"/>
  <c r="E632" i="50" s="1"/>
  <c r="H631" i="50"/>
  <c r="E631" i="50"/>
  <c r="D631" i="50"/>
  <c r="H630" i="50"/>
  <c r="E630" i="50"/>
  <c r="D630" i="50"/>
  <c r="H629" i="50"/>
  <c r="D629" i="50"/>
  <c r="E629" i="50" s="1"/>
  <c r="D628" i="50"/>
  <c r="C628" i="50"/>
  <c r="H628" i="50" s="1"/>
  <c r="H627" i="50"/>
  <c r="D627" i="50"/>
  <c r="E627" i="50" s="1"/>
  <c r="H626" i="50"/>
  <c r="E626" i="50"/>
  <c r="D626" i="50"/>
  <c r="H625" i="50"/>
  <c r="E625" i="50"/>
  <c r="D625" i="50"/>
  <c r="H624" i="50"/>
  <c r="D624" i="50"/>
  <c r="E624" i="50" s="1"/>
  <c r="H623" i="50"/>
  <c r="D623" i="50"/>
  <c r="E623" i="50" s="1"/>
  <c r="H622" i="50"/>
  <c r="E622" i="50"/>
  <c r="D622" i="50"/>
  <c r="H621" i="50"/>
  <c r="D621" i="50"/>
  <c r="H620" i="50"/>
  <c r="E620" i="50"/>
  <c r="D620" i="50"/>
  <c r="H619" i="50"/>
  <c r="D619" i="50"/>
  <c r="E619" i="50" s="1"/>
  <c r="H618" i="50"/>
  <c r="E618" i="50"/>
  <c r="D618" i="50"/>
  <c r="H617" i="50"/>
  <c r="E617" i="50"/>
  <c r="D617" i="50"/>
  <c r="C616" i="50"/>
  <c r="H616" i="50" s="1"/>
  <c r="H615" i="50"/>
  <c r="E615" i="50"/>
  <c r="D615" i="50"/>
  <c r="H614" i="50"/>
  <c r="D614" i="50"/>
  <c r="E614" i="50" s="1"/>
  <c r="H613" i="50"/>
  <c r="E613" i="50"/>
  <c r="D613" i="50"/>
  <c r="H612" i="50"/>
  <c r="E612" i="50"/>
  <c r="D612" i="50"/>
  <c r="H611" i="50"/>
  <c r="D611" i="50"/>
  <c r="E611" i="50" s="1"/>
  <c r="E610" i="50" s="1"/>
  <c r="H610" i="50"/>
  <c r="C610" i="50"/>
  <c r="H609" i="50"/>
  <c r="D609" i="50"/>
  <c r="E609" i="50" s="1"/>
  <c r="H608" i="50"/>
  <c r="E608" i="50"/>
  <c r="D608" i="50"/>
  <c r="H607" i="50"/>
  <c r="E607" i="50"/>
  <c r="D607" i="50"/>
  <c r="H606" i="50"/>
  <c r="D606" i="50"/>
  <c r="E606" i="50" s="1"/>
  <c r="H605" i="50"/>
  <c r="D605" i="50"/>
  <c r="E605" i="50" s="1"/>
  <c r="H604" i="50"/>
  <c r="E604" i="50"/>
  <c r="D604" i="50"/>
  <c r="H603" i="50"/>
  <c r="D603" i="50"/>
  <c r="C603" i="50"/>
  <c r="H602" i="50"/>
  <c r="D602" i="50"/>
  <c r="H601" i="50"/>
  <c r="D601" i="50"/>
  <c r="H600" i="50"/>
  <c r="D600" i="50"/>
  <c r="E600" i="50" s="1"/>
  <c r="E599" i="50" s="1"/>
  <c r="D599" i="50"/>
  <c r="C599" i="50"/>
  <c r="H599" i="50" s="1"/>
  <c r="H598" i="50"/>
  <c r="D598" i="50"/>
  <c r="E598" i="50" s="1"/>
  <c r="H597" i="50"/>
  <c r="D597" i="50"/>
  <c r="E597" i="50" s="1"/>
  <c r="H596" i="50"/>
  <c r="E596" i="50"/>
  <c r="E595" i="50" s="1"/>
  <c r="D596" i="50"/>
  <c r="H595" i="50"/>
  <c r="D595" i="50"/>
  <c r="C595" i="50"/>
  <c r="H594" i="50"/>
  <c r="D594" i="50"/>
  <c r="H593" i="50"/>
  <c r="E593" i="50"/>
  <c r="D593" i="50"/>
  <c r="C592" i="50"/>
  <c r="H592" i="50" s="1"/>
  <c r="H591" i="50"/>
  <c r="D591" i="50"/>
  <c r="E591" i="50" s="1"/>
  <c r="H590" i="50"/>
  <c r="E590" i="50"/>
  <c r="D590" i="50"/>
  <c r="H589" i="50"/>
  <c r="D589" i="50"/>
  <c r="E589" i="50" s="1"/>
  <c r="H588" i="50"/>
  <c r="D588" i="50"/>
  <c r="H587" i="50"/>
  <c r="C587" i="50"/>
  <c r="H586" i="50"/>
  <c r="E586" i="50"/>
  <c r="D586" i="50"/>
  <c r="H585" i="50"/>
  <c r="E585" i="50"/>
  <c r="D585" i="50"/>
  <c r="H584" i="50"/>
  <c r="D584" i="50"/>
  <c r="E584" i="50" s="1"/>
  <c r="H583" i="50"/>
  <c r="D583" i="50"/>
  <c r="H582" i="50"/>
  <c r="E582" i="50"/>
  <c r="D582" i="50"/>
  <c r="H581" i="50"/>
  <c r="C581" i="50"/>
  <c r="H580" i="50"/>
  <c r="D580" i="50"/>
  <c r="E580" i="50" s="1"/>
  <c r="H579" i="50"/>
  <c r="E579" i="50"/>
  <c r="D579" i="50"/>
  <c r="H578" i="50"/>
  <c r="D578" i="50"/>
  <c r="H577" i="50"/>
  <c r="C577" i="50"/>
  <c r="H576" i="50"/>
  <c r="E576" i="50"/>
  <c r="D576" i="50"/>
  <c r="H575" i="50"/>
  <c r="D575" i="50"/>
  <c r="H574" i="50"/>
  <c r="E574" i="50"/>
  <c r="D574" i="50"/>
  <c r="H573" i="50"/>
  <c r="D573" i="50"/>
  <c r="E573" i="50" s="1"/>
  <c r="H572" i="50"/>
  <c r="E572" i="50"/>
  <c r="D572" i="50"/>
  <c r="H571" i="50"/>
  <c r="E571" i="50"/>
  <c r="D571" i="50"/>
  <c r="H570" i="50"/>
  <c r="D570" i="50"/>
  <c r="E570" i="50" s="1"/>
  <c r="H569" i="50"/>
  <c r="C569" i="50"/>
  <c r="H568" i="50"/>
  <c r="D568" i="50"/>
  <c r="E568" i="50" s="1"/>
  <c r="H567" i="50"/>
  <c r="E567" i="50"/>
  <c r="D567" i="50"/>
  <c r="H566" i="50"/>
  <c r="D566" i="50"/>
  <c r="H565" i="50"/>
  <c r="D565" i="50"/>
  <c r="E565" i="50" s="1"/>
  <c r="H564" i="50"/>
  <c r="E564" i="50"/>
  <c r="D564" i="50"/>
  <c r="H563" i="50"/>
  <c r="D563" i="50"/>
  <c r="C562" i="50"/>
  <c r="H558" i="50"/>
  <c r="E558" i="50"/>
  <c r="D558" i="50"/>
  <c r="H557" i="50"/>
  <c r="D557" i="50"/>
  <c r="C556" i="50"/>
  <c r="H556" i="50" s="1"/>
  <c r="H555" i="50"/>
  <c r="E555" i="50"/>
  <c r="D555" i="50"/>
  <c r="H554" i="50"/>
  <c r="D554" i="50"/>
  <c r="H553" i="50"/>
  <c r="E553" i="50"/>
  <c r="D553" i="50"/>
  <c r="H552" i="50"/>
  <c r="C552" i="50"/>
  <c r="C551" i="50"/>
  <c r="H549" i="50"/>
  <c r="D549" i="50"/>
  <c r="H548" i="50"/>
  <c r="E548" i="50"/>
  <c r="D548" i="50"/>
  <c r="J547" i="50"/>
  <c r="C547" i="50"/>
  <c r="H547" i="50" s="1"/>
  <c r="H546" i="50"/>
  <c r="E546" i="50"/>
  <c r="D546" i="50"/>
  <c r="H545" i="50"/>
  <c r="D545" i="50"/>
  <c r="C544" i="50"/>
  <c r="H543" i="50"/>
  <c r="E543" i="50"/>
  <c r="D543" i="50"/>
  <c r="H542" i="50"/>
  <c r="D542" i="50"/>
  <c r="E542" i="50" s="1"/>
  <c r="H541" i="50"/>
  <c r="E541" i="50"/>
  <c r="D541" i="50"/>
  <c r="H540" i="50"/>
  <c r="D540" i="50"/>
  <c r="H539" i="50"/>
  <c r="E539" i="50"/>
  <c r="D539" i="50"/>
  <c r="H537" i="50"/>
  <c r="D537" i="50"/>
  <c r="E537" i="50" s="1"/>
  <c r="H536" i="50"/>
  <c r="E536" i="50"/>
  <c r="D536" i="50"/>
  <c r="H535" i="50"/>
  <c r="D535" i="50"/>
  <c r="E535" i="50" s="1"/>
  <c r="H534" i="50"/>
  <c r="E534" i="50"/>
  <c r="D534" i="50"/>
  <c r="H533" i="50"/>
  <c r="D533" i="50"/>
  <c r="E533" i="50" s="1"/>
  <c r="H532" i="50"/>
  <c r="E532" i="50"/>
  <c r="D532" i="50"/>
  <c r="H531" i="50"/>
  <c r="D531" i="50"/>
  <c r="C531" i="50"/>
  <c r="H530" i="50"/>
  <c r="D530" i="50"/>
  <c r="C529" i="50"/>
  <c r="H529" i="50" s="1"/>
  <c r="C528" i="50"/>
  <c r="H528" i="50" s="1"/>
  <c r="H527" i="50"/>
  <c r="E527" i="50"/>
  <c r="D527" i="50"/>
  <c r="H526" i="50"/>
  <c r="D526" i="50"/>
  <c r="E526" i="50" s="1"/>
  <c r="H525" i="50"/>
  <c r="E525" i="50"/>
  <c r="D525" i="50"/>
  <c r="H524" i="50"/>
  <c r="D524" i="50"/>
  <c r="E524" i="50" s="1"/>
  <c r="H523" i="50"/>
  <c r="E523" i="50"/>
  <c r="D523" i="50"/>
  <c r="H522" i="50"/>
  <c r="C522" i="50"/>
  <c r="H521" i="50"/>
  <c r="D521" i="50"/>
  <c r="E521" i="50" s="1"/>
  <c r="H520" i="50"/>
  <c r="E520" i="50"/>
  <c r="D520" i="50"/>
  <c r="H519" i="50"/>
  <c r="D519" i="50"/>
  <c r="E519" i="50" s="1"/>
  <c r="H518" i="50"/>
  <c r="E518" i="50"/>
  <c r="D518" i="50"/>
  <c r="H517" i="50"/>
  <c r="D517" i="50"/>
  <c r="E517" i="50" s="1"/>
  <c r="H516" i="50"/>
  <c r="E516" i="50"/>
  <c r="D516" i="50"/>
  <c r="H515" i="50"/>
  <c r="D515" i="50"/>
  <c r="H514" i="50"/>
  <c r="E514" i="50"/>
  <c r="D514" i="50"/>
  <c r="H513" i="50"/>
  <c r="C513" i="50"/>
  <c r="H512" i="50"/>
  <c r="D512" i="50"/>
  <c r="E512" i="50" s="1"/>
  <c r="H511" i="50"/>
  <c r="E511" i="50"/>
  <c r="D511" i="50"/>
  <c r="H510" i="50"/>
  <c r="D510" i="50"/>
  <c r="C509" i="50"/>
  <c r="H509" i="50" s="1"/>
  <c r="H508" i="50"/>
  <c r="E508" i="50"/>
  <c r="D508" i="50"/>
  <c r="H507" i="50"/>
  <c r="D507" i="50"/>
  <c r="E507" i="50" s="1"/>
  <c r="H506" i="50"/>
  <c r="E506" i="50"/>
  <c r="D506" i="50"/>
  <c r="H505" i="50"/>
  <c r="D505" i="50"/>
  <c r="C504" i="50"/>
  <c r="H504" i="50" s="1"/>
  <c r="H503" i="50"/>
  <c r="E503" i="50"/>
  <c r="D503" i="50"/>
  <c r="H502" i="50"/>
  <c r="D502" i="50"/>
  <c r="E502" i="50" s="1"/>
  <c r="H501" i="50"/>
  <c r="E501" i="50"/>
  <c r="D501" i="50"/>
  <c r="H500" i="50"/>
  <c r="D500" i="50"/>
  <c r="E500" i="50" s="1"/>
  <c r="H499" i="50"/>
  <c r="E499" i="50"/>
  <c r="D499" i="50"/>
  <c r="H498" i="50"/>
  <c r="D498" i="50"/>
  <c r="C497" i="50"/>
  <c r="H497" i="50" s="1"/>
  <c r="H496" i="50"/>
  <c r="E496" i="50"/>
  <c r="D496" i="50"/>
  <c r="H495" i="50"/>
  <c r="D495" i="50"/>
  <c r="C494" i="50"/>
  <c r="H494" i="50" s="1"/>
  <c r="H493" i="50"/>
  <c r="E493" i="50"/>
  <c r="D493" i="50"/>
  <c r="H492" i="50"/>
  <c r="D492" i="50"/>
  <c r="C491" i="50"/>
  <c r="H491" i="50" s="1"/>
  <c r="H490" i="50"/>
  <c r="E490" i="50"/>
  <c r="D490" i="50"/>
  <c r="H489" i="50"/>
  <c r="D489" i="50"/>
  <c r="E489" i="50" s="1"/>
  <c r="H488" i="50"/>
  <c r="E488" i="50"/>
  <c r="D488" i="50"/>
  <c r="H487" i="50"/>
  <c r="D487" i="50"/>
  <c r="C486" i="50"/>
  <c r="H485" i="50"/>
  <c r="E485" i="50"/>
  <c r="D485" i="50"/>
  <c r="H482" i="50"/>
  <c r="H481" i="50"/>
  <c r="D481" i="50"/>
  <c r="E481" i="50" s="1"/>
  <c r="H480" i="50"/>
  <c r="E480" i="50"/>
  <c r="D480" i="50"/>
  <c r="H479" i="50"/>
  <c r="D479" i="50"/>
  <c r="H478" i="50"/>
  <c r="E478" i="50"/>
  <c r="D478" i="50"/>
  <c r="H477" i="50"/>
  <c r="C477" i="50"/>
  <c r="H476" i="50"/>
  <c r="D476" i="50"/>
  <c r="H475" i="50"/>
  <c r="E475" i="50"/>
  <c r="D475" i="50"/>
  <c r="H474" i="50"/>
  <c r="C474" i="50"/>
  <c r="H473" i="50"/>
  <c r="D473" i="50"/>
  <c r="E473" i="50" s="1"/>
  <c r="H472" i="50"/>
  <c r="E472" i="50"/>
  <c r="D472" i="50"/>
  <c r="H471" i="50"/>
  <c r="D471" i="50"/>
  <c r="E471" i="50" s="1"/>
  <c r="H470" i="50"/>
  <c r="E470" i="50"/>
  <c r="D470" i="50"/>
  <c r="H469" i="50"/>
  <c r="D469" i="50"/>
  <c r="C468" i="50"/>
  <c r="H468" i="50" s="1"/>
  <c r="H467" i="50"/>
  <c r="E467" i="50"/>
  <c r="D467" i="50"/>
  <c r="H466" i="50"/>
  <c r="D466" i="50"/>
  <c r="E466" i="50" s="1"/>
  <c r="H465" i="50"/>
  <c r="E465" i="50"/>
  <c r="D465" i="50"/>
  <c r="H464" i="50"/>
  <c r="D464" i="50"/>
  <c r="C463" i="50"/>
  <c r="H463" i="50" s="1"/>
  <c r="H462" i="50"/>
  <c r="E462" i="50"/>
  <c r="D462" i="50"/>
  <c r="H461" i="50"/>
  <c r="D461" i="50"/>
  <c r="E461" i="50" s="1"/>
  <c r="H460" i="50"/>
  <c r="E460" i="50"/>
  <c r="D460" i="50"/>
  <c r="H459" i="50"/>
  <c r="D459" i="50"/>
  <c r="C459" i="50"/>
  <c r="H458" i="50"/>
  <c r="D458" i="50"/>
  <c r="E458" i="50" s="1"/>
  <c r="H457" i="50"/>
  <c r="E457" i="50"/>
  <c r="D457" i="50"/>
  <c r="H456" i="50"/>
  <c r="D456" i="50"/>
  <c r="C455" i="50"/>
  <c r="H455" i="50" s="1"/>
  <c r="H454" i="50"/>
  <c r="E454" i="50"/>
  <c r="D454" i="50"/>
  <c r="H453" i="50"/>
  <c r="D453" i="50"/>
  <c r="E453" i="50" s="1"/>
  <c r="H452" i="50"/>
  <c r="E452" i="50"/>
  <c r="D452" i="50"/>
  <c r="H451" i="50"/>
  <c r="D451" i="50"/>
  <c r="C450" i="50"/>
  <c r="H450" i="50" s="1"/>
  <c r="H449" i="50"/>
  <c r="E449" i="50"/>
  <c r="D449" i="50"/>
  <c r="H448" i="50"/>
  <c r="D448" i="50"/>
  <c r="E448" i="50" s="1"/>
  <c r="H447" i="50"/>
  <c r="E447" i="50"/>
  <c r="D447" i="50"/>
  <c r="H446" i="50"/>
  <c r="D446" i="50"/>
  <c r="C445" i="50"/>
  <c r="H445" i="50" s="1"/>
  <c r="H443" i="50"/>
  <c r="E443" i="50"/>
  <c r="D443" i="50"/>
  <c r="H442" i="50"/>
  <c r="D442" i="50"/>
  <c r="E442" i="50" s="1"/>
  <c r="H441" i="50"/>
  <c r="E441" i="50"/>
  <c r="D441" i="50"/>
  <c r="H440" i="50"/>
  <c r="D440" i="50"/>
  <c r="E440" i="50" s="1"/>
  <c r="H439" i="50"/>
  <c r="E439" i="50"/>
  <c r="D439" i="50"/>
  <c r="H438" i="50"/>
  <c r="D438" i="50"/>
  <c r="E438" i="50" s="1"/>
  <c r="H437" i="50"/>
  <c r="E437" i="50"/>
  <c r="D437" i="50"/>
  <c r="H436" i="50"/>
  <c r="D436" i="50"/>
  <c r="E436" i="50" s="1"/>
  <c r="H435" i="50"/>
  <c r="E435" i="50"/>
  <c r="D435" i="50"/>
  <c r="H434" i="50"/>
  <c r="D434" i="50"/>
  <c r="E434" i="50" s="1"/>
  <c r="H433" i="50"/>
  <c r="E433" i="50"/>
  <c r="D433" i="50"/>
  <c r="H432" i="50"/>
  <c r="D432" i="50"/>
  <c r="E432" i="50" s="1"/>
  <c r="H431" i="50"/>
  <c r="E431" i="50"/>
  <c r="D431" i="50"/>
  <c r="H430" i="50"/>
  <c r="D430" i="50"/>
  <c r="C429" i="50"/>
  <c r="H429" i="50" s="1"/>
  <c r="H428" i="50"/>
  <c r="E428" i="50"/>
  <c r="D428" i="50"/>
  <c r="H427" i="50"/>
  <c r="D427" i="50"/>
  <c r="E427" i="50" s="1"/>
  <c r="H426" i="50"/>
  <c r="E426" i="50"/>
  <c r="D426" i="50"/>
  <c r="H425" i="50"/>
  <c r="D425" i="50"/>
  <c r="E425" i="50" s="1"/>
  <c r="H424" i="50"/>
  <c r="E424" i="50"/>
  <c r="D424" i="50"/>
  <c r="H423" i="50"/>
  <c r="D423" i="50"/>
  <c r="C422" i="50"/>
  <c r="H422" i="50" s="1"/>
  <c r="H421" i="50"/>
  <c r="E421" i="50"/>
  <c r="D421" i="50"/>
  <c r="H420" i="50"/>
  <c r="D420" i="50"/>
  <c r="E420" i="50" s="1"/>
  <c r="H419" i="50"/>
  <c r="E419" i="50"/>
  <c r="D419" i="50"/>
  <c r="H418" i="50"/>
  <c r="D418" i="50"/>
  <c r="E418" i="50" s="1"/>
  <c r="H417" i="50"/>
  <c r="E417" i="50"/>
  <c r="E416" i="50" s="1"/>
  <c r="D417" i="50"/>
  <c r="H416" i="50"/>
  <c r="D416" i="50"/>
  <c r="C416" i="50"/>
  <c r="H415" i="50"/>
  <c r="D415" i="50"/>
  <c r="E415" i="50" s="1"/>
  <c r="H414" i="50"/>
  <c r="E414" i="50"/>
  <c r="D414" i="50"/>
  <c r="H413" i="50"/>
  <c r="D413" i="50"/>
  <c r="C412" i="50"/>
  <c r="H412" i="50" s="1"/>
  <c r="H411" i="50"/>
  <c r="E411" i="50"/>
  <c r="D411" i="50"/>
  <c r="H410" i="50"/>
  <c r="D410" i="50"/>
  <c r="C409" i="50"/>
  <c r="H409" i="50" s="1"/>
  <c r="H408" i="50"/>
  <c r="E408" i="50"/>
  <c r="D408" i="50"/>
  <c r="H407" i="50"/>
  <c r="D407" i="50"/>
  <c r="E407" i="50" s="1"/>
  <c r="H406" i="50"/>
  <c r="E406" i="50"/>
  <c r="D406" i="50"/>
  <c r="H405" i="50"/>
  <c r="D405" i="50"/>
  <c r="C404" i="50"/>
  <c r="H404" i="50" s="1"/>
  <c r="H403" i="50"/>
  <c r="E403" i="50"/>
  <c r="D403" i="50"/>
  <c r="H402" i="50"/>
  <c r="D402" i="50"/>
  <c r="E402" i="50" s="1"/>
  <c r="H401" i="50"/>
  <c r="E401" i="50"/>
  <c r="D401" i="50"/>
  <c r="H400" i="50"/>
  <c r="D400" i="50"/>
  <c r="C399" i="50"/>
  <c r="H399" i="50" s="1"/>
  <c r="H398" i="50"/>
  <c r="E398" i="50"/>
  <c r="D398" i="50"/>
  <c r="H397" i="50"/>
  <c r="D397" i="50"/>
  <c r="E397" i="50" s="1"/>
  <c r="H396" i="50"/>
  <c r="E396" i="50"/>
  <c r="E395" i="50" s="1"/>
  <c r="D396" i="50"/>
  <c r="H395" i="50"/>
  <c r="C395" i="50"/>
  <c r="H394" i="50"/>
  <c r="D394" i="50"/>
  <c r="E394" i="50" s="1"/>
  <c r="H393" i="50"/>
  <c r="E393" i="50"/>
  <c r="E392" i="50" s="1"/>
  <c r="D393" i="50"/>
  <c r="H392" i="50"/>
  <c r="C392" i="50"/>
  <c r="H391" i="50"/>
  <c r="D391" i="50"/>
  <c r="E391" i="50" s="1"/>
  <c r="H390" i="50"/>
  <c r="E390" i="50"/>
  <c r="D390" i="50"/>
  <c r="H389" i="50"/>
  <c r="D389" i="50"/>
  <c r="C388" i="50"/>
  <c r="H388" i="50" s="1"/>
  <c r="H387" i="50"/>
  <c r="E387" i="50"/>
  <c r="D387" i="50"/>
  <c r="H386" i="50"/>
  <c r="D386" i="50"/>
  <c r="E386" i="50" s="1"/>
  <c r="H385" i="50"/>
  <c r="E385" i="50"/>
  <c r="D385" i="50"/>
  <c r="H384" i="50"/>
  <c r="D384" i="50"/>
  <c r="E384" i="50" s="1"/>
  <c r="H383" i="50"/>
  <c r="E383" i="50"/>
  <c r="D383" i="50"/>
  <c r="H382" i="50"/>
  <c r="D382" i="50"/>
  <c r="C382" i="50"/>
  <c r="H381" i="50"/>
  <c r="D381" i="50"/>
  <c r="E381" i="50" s="1"/>
  <c r="H380" i="50"/>
  <c r="E380" i="50"/>
  <c r="D380" i="50"/>
  <c r="H379" i="50"/>
  <c r="D379" i="50"/>
  <c r="C378" i="50"/>
  <c r="H378" i="50" s="1"/>
  <c r="H377" i="50"/>
  <c r="E377" i="50"/>
  <c r="D377" i="50"/>
  <c r="H376" i="50"/>
  <c r="D376" i="50"/>
  <c r="E376" i="50" s="1"/>
  <c r="H375" i="50"/>
  <c r="E375" i="50"/>
  <c r="D375" i="50"/>
  <c r="H374" i="50"/>
  <c r="D374" i="50"/>
  <c r="C373" i="50"/>
  <c r="H373" i="50" s="1"/>
  <c r="H372" i="50"/>
  <c r="E372" i="50"/>
  <c r="D372" i="50"/>
  <c r="H371" i="50"/>
  <c r="D371" i="50"/>
  <c r="E371" i="50" s="1"/>
  <c r="H370" i="50"/>
  <c r="E370" i="50"/>
  <c r="D370" i="50"/>
  <c r="H369" i="50"/>
  <c r="D369" i="50"/>
  <c r="C368" i="50"/>
  <c r="H368" i="50" s="1"/>
  <c r="H367" i="50"/>
  <c r="E367" i="50"/>
  <c r="D367" i="50"/>
  <c r="H366" i="50"/>
  <c r="D366" i="50"/>
  <c r="E366" i="50" s="1"/>
  <c r="H365" i="50"/>
  <c r="E365" i="50"/>
  <c r="D365" i="50"/>
  <c r="H364" i="50"/>
  <c r="D364" i="50"/>
  <c r="E364" i="50" s="1"/>
  <c r="H363" i="50"/>
  <c r="E363" i="50"/>
  <c r="D363" i="50"/>
  <c r="H362" i="50"/>
  <c r="C362" i="50"/>
  <c r="H361" i="50"/>
  <c r="D361" i="50"/>
  <c r="E361" i="50" s="1"/>
  <c r="H360" i="50"/>
  <c r="E360" i="50"/>
  <c r="D360" i="50"/>
  <c r="H359" i="50"/>
  <c r="D359" i="50"/>
  <c r="E359" i="50" s="1"/>
  <c r="H358" i="50"/>
  <c r="E358" i="50"/>
  <c r="D358" i="50"/>
  <c r="H357" i="50"/>
  <c r="C357" i="50"/>
  <c r="H356" i="50"/>
  <c r="D356" i="50"/>
  <c r="E356" i="50" s="1"/>
  <c r="H355" i="50"/>
  <c r="E355" i="50"/>
  <c r="D355" i="50"/>
  <c r="H354" i="50"/>
  <c r="D354" i="50"/>
  <c r="C353" i="50"/>
  <c r="H353" i="50" s="1"/>
  <c r="H352" i="50"/>
  <c r="E352" i="50"/>
  <c r="D352" i="50"/>
  <c r="H351" i="50"/>
  <c r="D351" i="50"/>
  <c r="E351" i="50" s="1"/>
  <c r="H350" i="50"/>
  <c r="E350" i="50"/>
  <c r="D350" i="50"/>
  <c r="H349" i="50"/>
  <c r="D349" i="50"/>
  <c r="C348" i="50"/>
  <c r="H348" i="50" s="1"/>
  <c r="H347" i="50"/>
  <c r="E347" i="50"/>
  <c r="D347" i="50"/>
  <c r="H346" i="50"/>
  <c r="D346" i="50"/>
  <c r="E346" i="50" s="1"/>
  <c r="H345" i="50"/>
  <c r="E345" i="50"/>
  <c r="D345" i="50"/>
  <c r="H344" i="50"/>
  <c r="D344" i="50"/>
  <c r="C344" i="50"/>
  <c r="H343" i="50"/>
  <c r="D343" i="50"/>
  <c r="E343" i="50" s="1"/>
  <c r="H342" i="50"/>
  <c r="E342" i="50"/>
  <c r="D342" i="50"/>
  <c r="H341" i="50"/>
  <c r="D341" i="50"/>
  <c r="C340" i="50"/>
  <c r="H338" i="50"/>
  <c r="D338" i="50"/>
  <c r="E338" i="50" s="1"/>
  <c r="H337" i="50"/>
  <c r="E337" i="50"/>
  <c r="D337" i="50"/>
  <c r="H336" i="50"/>
  <c r="D336" i="50"/>
  <c r="E336" i="50" s="1"/>
  <c r="H335" i="50"/>
  <c r="E335" i="50"/>
  <c r="D335" i="50"/>
  <c r="H334" i="50"/>
  <c r="D334" i="50"/>
  <c r="E334" i="50" s="1"/>
  <c r="H333" i="50"/>
  <c r="E333" i="50"/>
  <c r="D333" i="50"/>
  <c r="H332" i="50"/>
  <c r="D332" i="50"/>
  <c r="C331" i="50"/>
  <c r="H331" i="50" s="1"/>
  <c r="H330" i="50"/>
  <c r="E330" i="50"/>
  <c r="D330" i="50"/>
  <c r="H329" i="50"/>
  <c r="D329" i="50"/>
  <c r="C328" i="50"/>
  <c r="H328" i="50" s="1"/>
  <c r="H327" i="50"/>
  <c r="E327" i="50"/>
  <c r="D327" i="50"/>
  <c r="H326" i="50"/>
  <c r="D326" i="50"/>
  <c r="H325" i="50"/>
  <c r="H324" i="50"/>
  <c r="D324" i="50"/>
  <c r="E324" i="50" s="1"/>
  <c r="H323" i="50"/>
  <c r="E323" i="50"/>
  <c r="D323" i="50"/>
  <c r="H322" i="50"/>
  <c r="D322" i="50"/>
  <c r="E322" i="50" s="1"/>
  <c r="H321" i="50"/>
  <c r="E321" i="50"/>
  <c r="D321" i="50"/>
  <c r="H320" i="50"/>
  <c r="D320" i="50"/>
  <c r="E320" i="50" s="1"/>
  <c r="H319" i="50"/>
  <c r="E319" i="50"/>
  <c r="D319" i="50"/>
  <c r="H318" i="50"/>
  <c r="D318" i="50"/>
  <c r="E318" i="50" s="1"/>
  <c r="H317" i="50"/>
  <c r="E317" i="50"/>
  <c r="D317" i="50"/>
  <c r="H316" i="50"/>
  <c r="D316" i="50"/>
  <c r="C315" i="50"/>
  <c r="H315" i="50" s="1"/>
  <c r="H313" i="50"/>
  <c r="E313" i="50"/>
  <c r="D313" i="50"/>
  <c r="H312" i="50"/>
  <c r="D312" i="50"/>
  <c r="E312" i="50" s="1"/>
  <c r="H311" i="50"/>
  <c r="E311" i="50"/>
  <c r="D311" i="50"/>
  <c r="H310" i="50"/>
  <c r="D310" i="50"/>
  <c r="E310" i="50" s="1"/>
  <c r="H309" i="50"/>
  <c r="E309" i="50"/>
  <c r="D309" i="50"/>
  <c r="H308" i="50"/>
  <c r="D308" i="50"/>
  <c r="H307" i="50"/>
  <c r="E307" i="50"/>
  <c r="D307" i="50"/>
  <c r="H306" i="50"/>
  <c r="D306" i="50"/>
  <c r="H305" i="50"/>
  <c r="H304" i="50"/>
  <c r="D304" i="50"/>
  <c r="E304" i="50" s="1"/>
  <c r="H303" i="50"/>
  <c r="E303" i="50"/>
  <c r="D303" i="50"/>
  <c r="H302" i="50"/>
  <c r="D302" i="50"/>
  <c r="H301" i="50"/>
  <c r="E301" i="50"/>
  <c r="D301" i="50"/>
  <c r="H300" i="50"/>
  <c r="D300" i="50"/>
  <c r="E300" i="50" s="1"/>
  <c r="H299" i="50"/>
  <c r="E299" i="50"/>
  <c r="D299" i="50"/>
  <c r="H298" i="50"/>
  <c r="D298" i="50"/>
  <c r="H297" i="50"/>
  <c r="E297" i="50"/>
  <c r="E296" i="50" s="1"/>
  <c r="D297" i="50"/>
  <c r="H296" i="50"/>
  <c r="D296" i="50"/>
  <c r="H295" i="50"/>
  <c r="E295" i="50"/>
  <c r="D295" i="50"/>
  <c r="H294" i="50"/>
  <c r="D294" i="50"/>
  <c r="E294" i="50" s="1"/>
  <c r="H293" i="50"/>
  <c r="E293" i="50"/>
  <c r="D293" i="50"/>
  <c r="H292" i="50"/>
  <c r="D292" i="50"/>
  <c r="E292" i="50" s="1"/>
  <c r="H291" i="50"/>
  <c r="E291" i="50"/>
  <c r="D291" i="50"/>
  <c r="H290" i="50"/>
  <c r="D290" i="50"/>
  <c r="H289" i="50"/>
  <c r="H288" i="50"/>
  <c r="D288" i="50"/>
  <c r="E288" i="50" s="1"/>
  <c r="H287" i="50"/>
  <c r="E287" i="50"/>
  <c r="D287" i="50"/>
  <c r="H286" i="50"/>
  <c r="D286" i="50"/>
  <c r="E286" i="50" s="1"/>
  <c r="H285" i="50"/>
  <c r="E285" i="50"/>
  <c r="D285" i="50"/>
  <c r="H284" i="50"/>
  <c r="D284" i="50"/>
  <c r="E284" i="50" s="1"/>
  <c r="H283" i="50"/>
  <c r="E283" i="50"/>
  <c r="D283" i="50"/>
  <c r="H282" i="50"/>
  <c r="D282" i="50"/>
  <c r="E282" i="50" s="1"/>
  <c r="H281" i="50"/>
  <c r="E281" i="50"/>
  <c r="D281" i="50"/>
  <c r="H280" i="50"/>
  <c r="D280" i="50"/>
  <c r="E280" i="50" s="1"/>
  <c r="H279" i="50"/>
  <c r="E279" i="50"/>
  <c r="D279" i="50"/>
  <c r="H278" i="50"/>
  <c r="D278" i="50"/>
  <c r="E278" i="50" s="1"/>
  <c r="H277" i="50"/>
  <c r="E277" i="50"/>
  <c r="D277" i="50"/>
  <c r="H276" i="50"/>
  <c r="D276" i="50"/>
  <c r="E276" i="50" s="1"/>
  <c r="H275" i="50"/>
  <c r="E275" i="50"/>
  <c r="D275" i="50"/>
  <c r="H274" i="50"/>
  <c r="D274" i="50"/>
  <c r="E274" i="50" s="1"/>
  <c r="H273" i="50"/>
  <c r="E273" i="50"/>
  <c r="D273" i="50"/>
  <c r="H272" i="50"/>
  <c r="D272" i="50"/>
  <c r="E272" i="50" s="1"/>
  <c r="H271" i="50"/>
  <c r="E271" i="50"/>
  <c r="D271" i="50"/>
  <c r="H270" i="50"/>
  <c r="D270" i="50"/>
  <c r="E270" i="50" s="1"/>
  <c r="H269" i="50"/>
  <c r="E269" i="50"/>
  <c r="D269" i="50"/>
  <c r="H268" i="50"/>
  <c r="D268" i="50"/>
  <c r="E268" i="50" s="1"/>
  <c r="H267" i="50"/>
  <c r="E267" i="50"/>
  <c r="D267" i="50"/>
  <c r="H266" i="50"/>
  <c r="D266" i="50"/>
  <c r="E266" i="50" s="1"/>
  <c r="H265" i="50"/>
  <c r="H264" i="50"/>
  <c r="D264" i="50"/>
  <c r="C263" i="50"/>
  <c r="H263" i="50" s="1"/>
  <c r="H262" i="50"/>
  <c r="E262" i="50"/>
  <c r="D262" i="50"/>
  <c r="H261" i="50"/>
  <c r="D261" i="50"/>
  <c r="C260" i="50"/>
  <c r="E252" i="50"/>
  <c r="D252" i="50"/>
  <c r="E251" i="50"/>
  <c r="D251" i="50"/>
  <c r="E250" i="50"/>
  <c r="D250" i="50"/>
  <c r="C250" i="50"/>
  <c r="D249" i="50"/>
  <c r="E249" i="50" s="1"/>
  <c r="D248" i="50"/>
  <c r="E248" i="50" s="1"/>
  <c r="D247" i="50"/>
  <c r="E247" i="50" s="1"/>
  <c r="D246" i="50"/>
  <c r="E246" i="50" s="1"/>
  <c r="D245" i="50"/>
  <c r="E245" i="50" s="1"/>
  <c r="D244" i="50"/>
  <c r="D243" i="50" s="1"/>
  <c r="C244" i="50"/>
  <c r="C243" i="50"/>
  <c r="D242" i="50"/>
  <c r="E242" i="50" s="1"/>
  <c r="D241" i="50"/>
  <c r="E241" i="50" s="1"/>
  <c r="D240" i="50"/>
  <c r="E240" i="50" s="1"/>
  <c r="C239" i="50"/>
  <c r="C238" i="50"/>
  <c r="D237" i="50"/>
  <c r="E237" i="50" s="1"/>
  <c r="E236" i="50" s="1"/>
  <c r="D236" i="50"/>
  <c r="D235" i="50" s="1"/>
  <c r="C236" i="50"/>
  <c r="E235" i="50"/>
  <c r="C235" i="50"/>
  <c r="D234" i="50"/>
  <c r="E234" i="50" s="1"/>
  <c r="E233" i="50" s="1"/>
  <c r="C233" i="50"/>
  <c r="E232" i="50"/>
  <c r="D232" i="50"/>
  <c r="E231" i="50"/>
  <c r="D231" i="50"/>
  <c r="E230" i="50"/>
  <c r="D230" i="50"/>
  <c r="E229" i="50"/>
  <c r="D229" i="50"/>
  <c r="C229" i="50"/>
  <c r="C228" i="50" s="1"/>
  <c r="E227" i="50"/>
  <c r="D227" i="50"/>
  <c r="E226" i="50"/>
  <c r="D226" i="50"/>
  <c r="D223" i="50" s="1"/>
  <c r="D222" i="50" s="1"/>
  <c r="E225" i="50"/>
  <c r="D225" i="50"/>
  <c r="E224" i="50"/>
  <c r="D224" i="50"/>
  <c r="E223" i="50"/>
  <c r="E222" i="50" s="1"/>
  <c r="C223" i="50"/>
  <c r="C222" i="50" s="1"/>
  <c r="E221" i="50"/>
  <c r="E220" i="50" s="1"/>
  <c r="E215" i="50" s="1"/>
  <c r="D221" i="50"/>
  <c r="D220" i="50" s="1"/>
  <c r="C220" i="50"/>
  <c r="D219" i="50"/>
  <c r="E219" i="50" s="1"/>
  <c r="E216" i="50" s="1"/>
  <c r="D218" i="50"/>
  <c r="E218" i="50" s="1"/>
  <c r="D217" i="50"/>
  <c r="E217" i="50" s="1"/>
  <c r="C216" i="50"/>
  <c r="C215" i="50"/>
  <c r="D214" i="50"/>
  <c r="E214" i="50" s="1"/>
  <c r="E213" i="50" s="1"/>
  <c r="D213" i="50"/>
  <c r="C213" i="50"/>
  <c r="E212" i="50"/>
  <c r="D212" i="50"/>
  <c r="E211" i="50"/>
  <c r="D211" i="50"/>
  <c r="C211" i="50"/>
  <c r="D210" i="50"/>
  <c r="E210" i="50" s="1"/>
  <c r="D209" i="50"/>
  <c r="E209" i="50" s="1"/>
  <c r="E207" i="50" s="1"/>
  <c r="D208" i="50"/>
  <c r="E208" i="50" s="1"/>
  <c r="C207" i="50"/>
  <c r="E206" i="50"/>
  <c r="D206" i="50"/>
  <c r="E205" i="50"/>
  <c r="D205" i="50"/>
  <c r="D204" i="50" s="1"/>
  <c r="E204" i="50"/>
  <c r="E203" i="50" s="1"/>
  <c r="C204" i="50"/>
  <c r="E202" i="50"/>
  <c r="D202" i="50"/>
  <c r="D201" i="50" s="1"/>
  <c r="D200" i="50" s="1"/>
  <c r="E201" i="50"/>
  <c r="E200" i="50" s="1"/>
  <c r="C201" i="50"/>
  <c r="C200" i="50" s="1"/>
  <c r="E199" i="50"/>
  <c r="E198" i="50" s="1"/>
  <c r="E197" i="50" s="1"/>
  <c r="D199" i="50"/>
  <c r="D198" i="50" s="1"/>
  <c r="C198" i="50"/>
  <c r="C197" i="50" s="1"/>
  <c r="D197" i="50"/>
  <c r="E196" i="50"/>
  <c r="E195" i="50" s="1"/>
  <c r="D196" i="50"/>
  <c r="D195" i="50"/>
  <c r="C195" i="50"/>
  <c r="D194" i="50"/>
  <c r="E194" i="50" s="1"/>
  <c r="E193" i="50" s="1"/>
  <c r="C193" i="50"/>
  <c r="E192" i="50"/>
  <c r="D192" i="50"/>
  <c r="E191" i="50"/>
  <c r="D191" i="50"/>
  <c r="E190" i="50"/>
  <c r="E189" i="50" s="1"/>
  <c r="E188" i="50" s="1"/>
  <c r="D190" i="50"/>
  <c r="D189" i="50" s="1"/>
  <c r="C189" i="50"/>
  <c r="C188" i="50" s="1"/>
  <c r="E187" i="50"/>
  <c r="D187" i="50"/>
  <c r="E186" i="50"/>
  <c r="E185" i="50" s="1"/>
  <c r="E184" i="50" s="1"/>
  <c r="D186" i="50"/>
  <c r="D185" i="50"/>
  <c r="C185" i="50"/>
  <c r="C184" i="50" s="1"/>
  <c r="D184" i="50"/>
  <c r="E183" i="50"/>
  <c r="D183" i="50"/>
  <c r="E182" i="50"/>
  <c r="E179" i="50" s="1"/>
  <c r="D182" i="50"/>
  <c r="C182" i="50"/>
  <c r="C179" i="50" s="1"/>
  <c r="D181" i="50"/>
  <c r="E181" i="50" s="1"/>
  <c r="E180" i="50" s="1"/>
  <c r="D180" i="50"/>
  <c r="D179" i="50" s="1"/>
  <c r="C180" i="50"/>
  <c r="H176" i="50"/>
  <c r="E176" i="50"/>
  <c r="D176" i="50"/>
  <c r="H175" i="50"/>
  <c r="D175" i="50"/>
  <c r="C174" i="50"/>
  <c r="H174" i="50" s="1"/>
  <c r="H173" i="50"/>
  <c r="E173" i="50"/>
  <c r="D173" i="50"/>
  <c r="H172" i="50"/>
  <c r="D172" i="50"/>
  <c r="C171" i="50"/>
  <c r="H169" i="50"/>
  <c r="D169" i="50"/>
  <c r="E169" i="50" s="1"/>
  <c r="H168" i="50"/>
  <c r="E168" i="50"/>
  <c r="E167" i="50" s="1"/>
  <c r="D168" i="50"/>
  <c r="H167" i="50"/>
  <c r="C167" i="50"/>
  <c r="H166" i="50"/>
  <c r="D166" i="50"/>
  <c r="E166" i="50" s="1"/>
  <c r="H165" i="50"/>
  <c r="E165" i="50"/>
  <c r="E164" i="50" s="1"/>
  <c r="E163" i="50" s="1"/>
  <c r="D165" i="50"/>
  <c r="H164" i="50"/>
  <c r="C164" i="50"/>
  <c r="J163" i="50"/>
  <c r="C163" i="50"/>
  <c r="H163" i="50" s="1"/>
  <c r="H162" i="50"/>
  <c r="E162" i="50"/>
  <c r="D162" i="50"/>
  <c r="H161" i="50"/>
  <c r="D161" i="50"/>
  <c r="C160" i="50"/>
  <c r="H160" i="50" s="1"/>
  <c r="H159" i="50"/>
  <c r="E159" i="50"/>
  <c r="D159" i="50"/>
  <c r="H158" i="50"/>
  <c r="D158" i="50"/>
  <c r="C157" i="50"/>
  <c r="H157" i="50" s="1"/>
  <c r="H156" i="50"/>
  <c r="E156" i="50"/>
  <c r="D156" i="50"/>
  <c r="H155" i="50"/>
  <c r="D155" i="50"/>
  <c r="C154" i="50"/>
  <c r="H151" i="50"/>
  <c r="E151" i="50"/>
  <c r="D151" i="50"/>
  <c r="H150" i="50"/>
  <c r="D150" i="50"/>
  <c r="C149" i="50"/>
  <c r="H149" i="50" s="1"/>
  <c r="H148" i="50"/>
  <c r="E148" i="50"/>
  <c r="D148" i="50"/>
  <c r="H147" i="50"/>
  <c r="D147" i="50"/>
  <c r="C146" i="50"/>
  <c r="H146" i="50" s="1"/>
  <c r="H145" i="50"/>
  <c r="E145" i="50"/>
  <c r="D145" i="50"/>
  <c r="H144" i="50"/>
  <c r="D144" i="50"/>
  <c r="C143" i="50"/>
  <c r="H143" i="50" s="1"/>
  <c r="H142" i="50"/>
  <c r="E142" i="50"/>
  <c r="D142" i="50"/>
  <c r="H141" i="50"/>
  <c r="D141" i="50"/>
  <c r="C140" i="50"/>
  <c r="H140" i="50" s="1"/>
  <c r="H139" i="50"/>
  <c r="E139" i="50"/>
  <c r="D139" i="50"/>
  <c r="H138" i="50"/>
  <c r="D138" i="50"/>
  <c r="E138" i="50" s="1"/>
  <c r="H137" i="50"/>
  <c r="E137" i="50"/>
  <c r="E136" i="50" s="1"/>
  <c r="D137" i="50"/>
  <c r="H136" i="50"/>
  <c r="C136" i="50"/>
  <c r="H134" i="50"/>
  <c r="E134" i="50"/>
  <c r="D134" i="50"/>
  <c r="H133" i="50"/>
  <c r="D133" i="50"/>
  <c r="C132" i="50"/>
  <c r="H132" i="50" s="1"/>
  <c r="H131" i="50"/>
  <c r="E131" i="50"/>
  <c r="D131" i="50"/>
  <c r="H130" i="50"/>
  <c r="D130" i="50"/>
  <c r="C129" i="50"/>
  <c r="H129" i="50" s="1"/>
  <c r="H128" i="50"/>
  <c r="E128" i="50"/>
  <c r="D128" i="50"/>
  <c r="H127" i="50"/>
  <c r="D127" i="50"/>
  <c r="C126" i="50"/>
  <c r="H126" i="50" s="1"/>
  <c r="H125" i="50"/>
  <c r="E125" i="50"/>
  <c r="D125" i="50"/>
  <c r="H124" i="50"/>
  <c r="D124" i="50"/>
  <c r="C123" i="50"/>
  <c r="H123" i="50" s="1"/>
  <c r="H122" i="50"/>
  <c r="E122" i="50"/>
  <c r="D122" i="50"/>
  <c r="H121" i="50"/>
  <c r="D121" i="50"/>
  <c r="C120" i="50"/>
  <c r="H120" i="50" s="1"/>
  <c r="H119" i="50"/>
  <c r="E119" i="50"/>
  <c r="D119" i="50"/>
  <c r="H118" i="50"/>
  <c r="D118" i="50"/>
  <c r="C117" i="50"/>
  <c r="H113" i="50"/>
  <c r="E113" i="50"/>
  <c r="D113" i="50"/>
  <c r="H112" i="50"/>
  <c r="D112" i="50"/>
  <c r="E112" i="50" s="1"/>
  <c r="H111" i="50"/>
  <c r="E111" i="50"/>
  <c r="D111" i="50"/>
  <c r="H110" i="50"/>
  <c r="D110" i="50"/>
  <c r="E110" i="50" s="1"/>
  <c r="H109" i="50"/>
  <c r="E109" i="50"/>
  <c r="D109" i="50"/>
  <c r="H108" i="50"/>
  <c r="D108" i="50"/>
  <c r="E108" i="50" s="1"/>
  <c r="H107" i="50"/>
  <c r="E107" i="50"/>
  <c r="D107" i="50"/>
  <c r="H106" i="50"/>
  <c r="D106" i="50"/>
  <c r="E106" i="50" s="1"/>
  <c r="H105" i="50"/>
  <c r="E105" i="50"/>
  <c r="D105" i="50"/>
  <c r="H104" i="50"/>
  <c r="D104" i="50"/>
  <c r="E104" i="50" s="1"/>
  <c r="H103" i="50"/>
  <c r="E103" i="50"/>
  <c r="D103" i="50"/>
  <c r="H102" i="50"/>
  <c r="D102" i="50"/>
  <c r="E102" i="50" s="1"/>
  <c r="H101" i="50"/>
  <c r="E101" i="50"/>
  <c r="D101" i="50"/>
  <c r="H100" i="50"/>
  <c r="D100" i="50"/>
  <c r="E100" i="50" s="1"/>
  <c r="H99" i="50"/>
  <c r="E99" i="50"/>
  <c r="D99" i="50"/>
  <c r="H98" i="50"/>
  <c r="D98" i="50"/>
  <c r="E98" i="50" s="1"/>
  <c r="H97" i="50"/>
  <c r="J97" i="50" s="1"/>
  <c r="D97" i="50"/>
  <c r="C97" i="50"/>
  <c r="C67" i="50" s="1"/>
  <c r="H67" i="50" s="1"/>
  <c r="J67" i="50" s="1"/>
  <c r="H96" i="50"/>
  <c r="D96" i="50"/>
  <c r="E96" i="50" s="1"/>
  <c r="H95" i="50"/>
  <c r="E95" i="50"/>
  <c r="D95" i="50"/>
  <c r="H94" i="50"/>
  <c r="D94" i="50"/>
  <c r="E94" i="50" s="1"/>
  <c r="H93" i="50"/>
  <c r="E93" i="50"/>
  <c r="D93" i="50"/>
  <c r="H92" i="50"/>
  <c r="D92" i="50"/>
  <c r="E92" i="50" s="1"/>
  <c r="H91" i="50"/>
  <c r="E91" i="50"/>
  <c r="D91" i="50"/>
  <c r="H90" i="50"/>
  <c r="D90" i="50"/>
  <c r="E90" i="50" s="1"/>
  <c r="H89" i="50"/>
  <c r="E89" i="50"/>
  <c r="D89" i="50"/>
  <c r="H88" i="50"/>
  <c r="D88" i="50"/>
  <c r="E88" i="50" s="1"/>
  <c r="H87" i="50"/>
  <c r="E87" i="50"/>
  <c r="D87" i="50"/>
  <c r="H86" i="50"/>
  <c r="D86" i="50"/>
  <c r="E86" i="50" s="1"/>
  <c r="H85" i="50"/>
  <c r="E85" i="50"/>
  <c r="D85" i="50"/>
  <c r="H84" i="50"/>
  <c r="D84" i="50"/>
  <c r="E84" i="50" s="1"/>
  <c r="H83" i="50"/>
  <c r="E83" i="50"/>
  <c r="D83" i="50"/>
  <c r="H82" i="50"/>
  <c r="D82" i="50"/>
  <c r="E82" i="50" s="1"/>
  <c r="H81" i="50"/>
  <c r="E81" i="50"/>
  <c r="D81" i="50"/>
  <c r="H80" i="50"/>
  <c r="D80" i="50"/>
  <c r="E80" i="50" s="1"/>
  <c r="H79" i="50"/>
  <c r="E79" i="50"/>
  <c r="D79" i="50"/>
  <c r="H78" i="50"/>
  <c r="D78" i="50"/>
  <c r="E78" i="50" s="1"/>
  <c r="H77" i="50"/>
  <c r="E77" i="50"/>
  <c r="D77" i="50"/>
  <c r="H76" i="50"/>
  <c r="D76" i="50"/>
  <c r="E76" i="50" s="1"/>
  <c r="H75" i="50"/>
  <c r="E75" i="50"/>
  <c r="D75" i="50"/>
  <c r="H74" i="50"/>
  <c r="D74" i="50"/>
  <c r="E74" i="50" s="1"/>
  <c r="H73" i="50"/>
  <c r="E73" i="50"/>
  <c r="D73" i="50"/>
  <c r="H72" i="50"/>
  <c r="D72" i="50"/>
  <c r="E72" i="50" s="1"/>
  <c r="H71" i="50"/>
  <c r="E71" i="50"/>
  <c r="D71" i="50"/>
  <c r="H70" i="50"/>
  <c r="D70" i="50"/>
  <c r="E70" i="50" s="1"/>
  <c r="H69" i="50"/>
  <c r="E69" i="50"/>
  <c r="D69" i="50"/>
  <c r="C68" i="50"/>
  <c r="H68" i="50" s="1"/>
  <c r="J68" i="50" s="1"/>
  <c r="H66" i="50"/>
  <c r="D66" i="50"/>
  <c r="E66" i="50" s="1"/>
  <c r="H65" i="50"/>
  <c r="E65" i="50"/>
  <c r="D65" i="50"/>
  <c r="H64" i="50"/>
  <c r="D64" i="50"/>
  <c r="D61" i="50" s="1"/>
  <c r="H63" i="50"/>
  <c r="E63" i="50"/>
  <c r="D63" i="50"/>
  <c r="H62" i="50"/>
  <c r="D62" i="50"/>
  <c r="E62" i="50" s="1"/>
  <c r="H61" i="50"/>
  <c r="J61" i="50" s="1"/>
  <c r="C61" i="50"/>
  <c r="H60" i="50"/>
  <c r="D60" i="50"/>
  <c r="E60" i="50" s="1"/>
  <c r="H59" i="50"/>
  <c r="E59" i="50"/>
  <c r="D59" i="50"/>
  <c r="H58" i="50"/>
  <c r="D58" i="50"/>
  <c r="E58" i="50" s="1"/>
  <c r="H57" i="50"/>
  <c r="E57" i="50"/>
  <c r="D57" i="50"/>
  <c r="H56" i="50"/>
  <c r="D56" i="50"/>
  <c r="E56" i="50" s="1"/>
  <c r="H55" i="50"/>
  <c r="E55" i="50"/>
  <c r="D55" i="50"/>
  <c r="H54" i="50"/>
  <c r="D54" i="50"/>
  <c r="E54" i="50" s="1"/>
  <c r="H53" i="50"/>
  <c r="E53" i="50"/>
  <c r="D53" i="50"/>
  <c r="H52" i="50"/>
  <c r="D52" i="50"/>
  <c r="E52" i="50" s="1"/>
  <c r="H51" i="50"/>
  <c r="E51" i="50"/>
  <c r="D51" i="50"/>
  <c r="H50" i="50"/>
  <c r="D50" i="50"/>
  <c r="E50" i="50" s="1"/>
  <c r="H49" i="50"/>
  <c r="E49" i="50"/>
  <c r="D49" i="50"/>
  <c r="H48" i="50"/>
  <c r="D48" i="50"/>
  <c r="E48" i="50" s="1"/>
  <c r="H47" i="50"/>
  <c r="E47" i="50"/>
  <c r="D47" i="50"/>
  <c r="H46" i="50"/>
  <c r="D46" i="50"/>
  <c r="E46" i="50" s="1"/>
  <c r="H45" i="50"/>
  <c r="E45" i="50"/>
  <c r="D45" i="50"/>
  <c r="H44" i="50"/>
  <c r="D44" i="50"/>
  <c r="E44" i="50" s="1"/>
  <c r="H43" i="50"/>
  <c r="E43" i="50"/>
  <c r="D43" i="50"/>
  <c r="H42" i="50"/>
  <c r="D42" i="50"/>
  <c r="E42" i="50" s="1"/>
  <c r="H41" i="50"/>
  <c r="E41" i="50"/>
  <c r="D41" i="50"/>
  <c r="H40" i="50"/>
  <c r="D40" i="50"/>
  <c r="E40" i="50" s="1"/>
  <c r="H39" i="50"/>
  <c r="E39" i="50"/>
  <c r="D39" i="50"/>
  <c r="C38" i="50"/>
  <c r="H38" i="50" s="1"/>
  <c r="J38" i="50" s="1"/>
  <c r="H37" i="50"/>
  <c r="E37" i="50"/>
  <c r="D37" i="50"/>
  <c r="H36" i="50"/>
  <c r="D36" i="50"/>
  <c r="E36" i="50" s="1"/>
  <c r="H35" i="50"/>
  <c r="E35" i="50"/>
  <c r="D35" i="50"/>
  <c r="H34" i="50"/>
  <c r="D34" i="50"/>
  <c r="E34" i="50" s="1"/>
  <c r="H33" i="50"/>
  <c r="E33" i="50"/>
  <c r="D33" i="50"/>
  <c r="H32" i="50"/>
  <c r="D32" i="50"/>
  <c r="E32" i="50" s="1"/>
  <c r="H31" i="50"/>
  <c r="E31" i="50"/>
  <c r="D31" i="50"/>
  <c r="H30" i="50"/>
  <c r="D30" i="50"/>
  <c r="E30" i="50" s="1"/>
  <c r="H29" i="50"/>
  <c r="E29" i="50"/>
  <c r="D29" i="50"/>
  <c r="H28" i="50"/>
  <c r="D28" i="50"/>
  <c r="E28" i="50" s="1"/>
  <c r="H27" i="50"/>
  <c r="E27" i="50"/>
  <c r="D27" i="50"/>
  <c r="H26" i="50"/>
  <c r="D26" i="50"/>
  <c r="E26" i="50" s="1"/>
  <c r="H25" i="50"/>
  <c r="E25" i="50"/>
  <c r="D25" i="50"/>
  <c r="H24" i="50"/>
  <c r="D24" i="50"/>
  <c r="E24" i="50" s="1"/>
  <c r="H23" i="50"/>
  <c r="E23" i="50"/>
  <c r="D23" i="50"/>
  <c r="H22" i="50"/>
  <c r="D22" i="50"/>
  <c r="E22" i="50" s="1"/>
  <c r="H21" i="50"/>
  <c r="E21" i="50"/>
  <c r="D21" i="50"/>
  <c r="H20" i="50"/>
  <c r="D20" i="50"/>
  <c r="E20" i="50" s="1"/>
  <c r="H19" i="50"/>
  <c r="E19" i="50"/>
  <c r="D19" i="50"/>
  <c r="H18" i="50"/>
  <c r="D18" i="50"/>
  <c r="E18" i="50" s="1"/>
  <c r="H17" i="50"/>
  <c r="E17" i="50"/>
  <c r="D17" i="50"/>
  <c r="H16" i="50"/>
  <c r="D16" i="50"/>
  <c r="E16" i="50" s="1"/>
  <c r="H15" i="50"/>
  <c r="E15" i="50"/>
  <c r="D15" i="50"/>
  <c r="H14" i="50"/>
  <c r="D14" i="50"/>
  <c r="E14" i="50" s="1"/>
  <c r="H13" i="50"/>
  <c r="E13" i="50"/>
  <c r="D13" i="50"/>
  <c r="H12" i="50"/>
  <c r="D12" i="50"/>
  <c r="E12" i="50" s="1"/>
  <c r="H11" i="50"/>
  <c r="J11" i="50" s="1"/>
  <c r="D11" i="50"/>
  <c r="C11" i="50"/>
  <c r="H10" i="50"/>
  <c r="D10" i="50"/>
  <c r="E10" i="50" s="1"/>
  <c r="H9" i="50"/>
  <c r="E9" i="50"/>
  <c r="D9" i="50"/>
  <c r="H8" i="50"/>
  <c r="D8" i="50"/>
  <c r="E8" i="50" s="1"/>
  <c r="H7" i="50"/>
  <c r="E7" i="50"/>
  <c r="D7" i="50"/>
  <c r="H6" i="50"/>
  <c r="D6" i="50"/>
  <c r="E6" i="50" s="1"/>
  <c r="H5" i="50"/>
  <c r="E5" i="50"/>
  <c r="D5" i="50"/>
  <c r="C4" i="50"/>
  <c r="H4" i="50" s="1"/>
  <c r="J4" i="50" s="1"/>
  <c r="E115" i="51" l="1"/>
  <c r="E114" i="51" s="1"/>
  <c r="H551" i="51"/>
  <c r="J551" i="51" s="1"/>
  <c r="C550" i="51"/>
  <c r="H550" i="51" s="1"/>
  <c r="J550" i="51" s="1"/>
  <c r="E561" i="51"/>
  <c r="E560" i="51" s="1"/>
  <c r="E559" i="51" s="1"/>
  <c r="E135" i="51"/>
  <c r="E3" i="51"/>
  <c r="E2" i="51" s="1"/>
  <c r="E340" i="51"/>
  <c r="E339" i="51" s="1"/>
  <c r="H726" i="51"/>
  <c r="J726" i="51" s="1"/>
  <c r="C725" i="51"/>
  <c r="H725" i="51" s="1"/>
  <c r="J725" i="51" s="1"/>
  <c r="D178" i="51"/>
  <c r="D177" i="51" s="1"/>
  <c r="E314" i="51"/>
  <c r="C259" i="51"/>
  <c r="H263" i="51"/>
  <c r="C483" i="51"/>
  <c r="H483" i="51" s="1"/>
  <c r="J483" i="51" s="1"/>
  <c r="H484" i="51"/>
  <c r="C716" i="51"/>
  <c r="H716" i="51" s="1"/>
  <c r="J716" i="51" s="1"/>
  <c r="H717" i="51"/>
  <c r="J717" i="51" s="1"/>
  <c r="D483" i="51"/>
  <c r="D340" i="51"/>
  <c r="D339" i="51" s="1"/>
  <c r="E509" i="51"/>
  <c r="E483" i="51" s="1"/>
  <c r="E178" i="51"/>
  <c r="E177" i="51" s="1"/>
  <c r="D115" i="51"/>
  <c r="D114" i="51" s="1"/>
  <c r="C2" i="51"/>
  <c r="H3" i="51"/>
  <c r="J3" i="51" s="1"/>
  <c r="H340" i="51"/>
  <c r="C339" i="51"/>
  <c r="H339" i="51" s="1"/>
  <c r="J339" i="51" s="1"/>
  <c r="E67" i="51"/>
  <c r="D645" i="51"/>
  <c r="H561" i="51"/>
  <c r="J561" i="51" s="1"/>
  <c r="C560" i="51"/>
  <c r="D561" i="51"/>
  <c r="D259" i="51"/>
  <c r="E263" i="51"/>
  <c r="E259" i="51" s="1"/>
  <c r="E258" i="51" s="1"/>
  <c r="E257" i="51" s="1"/>
  <c r="D67" i="51"/>
  <c r="D2" i="51" s="1"/>
  <c r="H116" i="51"/>
  <c r="J116" i="51" s="1"/>
  <c r="C115" i="51"/>
  <c r="E11" i="50"/>
  <c r="E4" i="50"/>
  <c r="E38" i="50"/>
  <c r="E97" i="50"/>
  <c r="E67" i="50" s="1"/>
  <c r="E68" i="50"/>
  <c r="E121" i="50"/>
  <c r="E120" i="50" s="1"/>
  <c r="D120" i="50"/>
  <c r="E133" i="50"/>
  <c r="E132" i="50" s="1"/>
  <c r="D132" i="50"/>
  <c r="E144" i="50"/>
  <c r="E143" i="50" s="1"/>
  <c r="D143" i="50"/>
  <c r="H154" i="50"/>
  <c r="C153" i="50"/>
  <c r="E161" i="50"/>
  <c r="E160" i="50" s="1"/>
  <c r="D160" i="50"/>
  <c r="E172" i="50"/>
  <c r="E171" i="50" s="1"/>
  <c r="D171" i="50"/>
  <c r="E290" i="50"/>
  <c r="E289" i="50" s="1"/>
  <c r="D289" i="50"/>
  <c r="D263" i="50" s="1"/>
  <c r="H340" i="50"/>
  <c r="C339" i="50"/>
  <c r="H339" i="50" s="1"/>
  <c r="J339" i="50" s="1"/>
  <c r="E369" i="50"/>
  <c r="E368" i="50" s="1"/>
  <c r="D368" i="50"/>
  <c r="E374" i="50"/>
  <c r="E373" i="50" s="1"/>
  <c r="D373" i="50"/>
  <c r="E379" i="50"/>
  <c r="E378" i="50" s="1"/>
  <c r="D378" i="50"/>
  <c r="E413" i="50"/>
  <c r="E412" i="50" s="1"/>
  <c r="D412" i="50"/>
  <c r="E446" i="50"/>
  <c r="E445" i="50" s="1"/>
  <c r="D445" i="50"/>
  <c r="E469" i="50"/>
  <c r="E468" i="50" s="1"/>
  <c r="D468" i="50"/>
  <c r="E479" i="50"/>
  <c r="D477" i="50"/>
  <c r="E515" i="50"/>
  <c r="E513" i="50" s="1"/>
  <c r="D513" i="50"/>
  <c r="E545" i="50"/>
  <c r="E544" i="50" s="1"/>
  <c r="D544" i="50"/>
  <c r="E723" i="50"/>
  <c r="E722" i="50" s="1"/>
  <c r="D722" i="50"/>
  <c r="C725" i="50"/>
  <c r="H725" i="50" s="1"/>
  <c r="J725" i="50" s="1"/>
  <c r="H726" i="50"/>
  <c r="J726" i="50" s="1"/>
  <c r="E774" i="50"/>
  <c r="D772" i="50"/>
  <c r="D771" i="50" s="1"/>
  <c r="D4" i="50"/>
  <c r="E64" i="50"/>
  <c r="E61" i="50" s="1"/>
  <c r="E118" i="50"/>
  <c r="E117" i="50" s="1"/>
  <c r="D117" i="50"/>
  <c r="E130" i="50"/>
  <c r="E129" i="50" s="1"/>
  <c r="D129" i="50"/>
  <c r="C135" i="50"/>
  <c r="H135" i="50" s="1"/>
  <c r="J135" i="50" s="1"/>
  <c r="D136" i="50"/>
  <c r="E141" i="50"/>
  <c r="E140" i="50" s="1"/>
  <c r="D140" i="50"/>
  <c r="E158" i="50"/>
  <c r="E157" i="50" s="1"/>
  <c r="D157" i="50"/>
  <c r="D164" i="50"/>
  <c r="D167" i="50"/>
  <c r="D193" i="50"/>
  <c r="D188" i="50" s="1"/>
  <c r="D178" i="50" s="1"/>
  <c r="D177" i="50" s="1"/>
  <c r="D216" i="50"/>
  <c r="D239" i="50"/>
  <c r="D238" i="50" s="1"/>
  <c r="H260" i="50"/>
  <c r="E302" i="50"/>
  <c r="E332" i="50"/>
  <c r="E331" i="50" s="1"/>
  <c r="D331" i="50"/>
  <c r="E344" i="50"/>
  <c r="E357" i="50"/>
  <c r="E389" i="50"/>
  <c r="E388" i="50" s="1"/>
  <c r="D388" i="50"/>
  <c r="D392" i="50"/>
  <c r="D395" i="50"/>
  <c r="E400" i="50"/>
  <c r="E399" i="50" s="1"/>
  <c r="D399" i="50"/>
  <c r="E405" i="50"/>
  <c r="E404" i="50" s="1"/>
  <c r="D404" i="50"/>
  <c r="E410" i="50"/>
  <c r="E409" i="50" s="1"/>
  <c r="D409" i="50"/>
  <c r="E423" i="50"/>
  <c r="E422" i="50" s="1"/>
  <c r="D422" i="50"/>
  <c r="C444" i="50"/>
  <c r="H444" i="50" s="1"/>
  <c r="E464" i="50"/>
  <c r="E463" i="50" s="1"/>
  <c r="D463" i="50"/>
  <c r="E476" i="50"/>
  <c r="E474" i="50" s="1"/>
  <c r="D474" i="50"/>
  <c r="E540" i="50"/>
  <c r="D538" i="50"/>
  <c r="E554" i="50"/>
  <c r="E552" i="50" s="1"/>
  <c r="E551" i="50" s="1"/>
  <c r="E550" i="50" s="1"/>
  <c r="D552" i="50"/>
  <c r="E563" i="50"/>
  <c r="E562" i="50" s="1"/>
  <c r="D562" i="50"/>
  <c r="E583" i="50"/>
  <c r="D581" i="50"/>
  <c r="D610" i="50"/>
  <c r="E621" i="50"/>
  <c r="E616" i="50" s="1"/>
  <c r="D616" i="50"/>
  <c r="E671" i="50"/>
  <c r="E676" i="50"/>
  <c r="E687" i="50"/>
  <c r="E694" i="50"/>
  <c r="E753" i="50"/>
  <c r="E751" i="50" s="1"/>
  <c r="E750" i="50" s="1"/>
  <c r="E726" i="50" s="1"/>
  <c r="E725" i="50" s="1"/>
  <c r="D751" i="50"/>
  <c r="E127" i="50"/>
  <c r="E126" i="50" s="1"/>
  <c r="D126" i="50"/>
  <c r="E150" i="50"/>
  <c r="E149" i="50" s="1"/>
  <c r="E135" i="50" s="1"/>
  <c r="D149" i="50"/>
  <c r="E155" i="50"/>
  <c r="E154" i="50" s="1"/>
  <c r="E153" i="50" s="1"/>
  <c r="D154" i="50"/>
  <c r="H171" i="50"/>
  <c r="C170" i="50"/>
  <c r="H170" i="50" s="1"/>
  <c r="J170" i="50" s="1"/>
  <c r="D207" i="50"/>
  <c r="D203" i="50" s="1"/>
  <c r="E244" i="50"/>
  <c r="E243" i="50" s="1"/>
  <c r="E264" i="50"/>
  <c r="E329" i="50"/>
  <c r="E328" i="50" s="1"/>
  <c r="D328" i="50"/>
  <c r="E341" i="50"/>
  <c r="E349" i="50"/>
  <c r="E348" i="50" s="1"/>
  <c r="D348" i="50"/>
  <c r="D340" i="50" s="1"/>
  <c r="E354" i="50"/>
  <c r="E353" i="50" s="1"/>
  <c r="D353" i="50"/>
  <c r="D357" i="50"/>
  <c r="E362" i="50"/>
  <c r="E430" i="50"/>
  <c r="E429" i="50" s="1"/>
  <c r="D429" i="50"/>
  <c r="E456" i="50"/>
  <c r="E455" i="50" s="1"/>
  <c r="D455" i="50"/>
  <c r="E477" i="50"/>
  <c r="C484" i="50"/>
  <c r="H486" i="50"/>
  <c r="E492" i="50"/>
  <c r="E491" i="50" s="1"/>
  <c r="D491" i="50"/>
  <c r="D522" i="50"/>
  <c r="E575" i="50"/>
  <c r="D569" i="50"/>
  <c r="E587" i="50"/>
  <c r="E681" i="50"/>
  <c r="E679" i="50" s="1"/>
  <c r="D679" i="50"/>
  <c r="C3" i="50"/>
  <c r="D38" i="50"/>
  <c r="D68" i="50"/>
  <c r="D67" i="50" s="1"/>
  <c r="H117" i="50"/>
  <c r="C116" i="50"/>
  <c r="E124" i="50"/>
  <c r="E123" i="50" s="1"/>
  <c r="D123" i="50"/>
  <c r="E147" i="50"/>
  <c r="E146" i="50" s="1"/>
  <c r="D146" i="50"/>
  <c r="E175" i="50"/>
  <c r="E174" i="50" s="1"/>
  <c r="D174" i="50"/>
  <c r="C203" i="50"/>
  <c r="C178" i="50" s="1"/>
  <c r="D215" i="50"/>
  <c r="E228" i="50"/>
  <c r="E178" i="50" s="1"/>
  <c r="E177" i="50" s="1"/>
  <c r="D233" i="50"/>
  <c r="D228" i="50" s="1"/>
  <c r="E239" i="50"/>
  <c r="E238" i="50" s="1"/>
  <c r="E261" i="50"/>
  <c r="E260" i="50" s="1"/>
  <c r="D260" i="50"/>
  <c r="E298" i="50"/>
  <c r="E306" i="50"/>
  <c r="E305" i="50" s="1"/>
  <c r="D305" i="50"/>
  <c r="E308" i="50"/>
  <c r="C314" i="50"/>
  <c r="H314" i="50" s="1"/>
  <c r="E316" i="50"/>
  <c r="E315" i="50" s="1"/>
  <c r="D315" i="50"/>
  <c r="E326" i="50"/>
  <c r="E325" i="50" s="1"/>
  <c r="D325" i="50"/>
  <c r="D362" i="50"/>
  <c r="E382" i="50"/>
  <c r="E451" i="50"/>
  <c r="E450" i="50" s="1"/>
  <c r="D450" i="50"/>
  <c r="E487" i="50"/>
  <c r="E486" i="50" s="1"/>
  <c r="E484" i="50" s="1"/>
  <c r="D486" i="50"/>
  <c r="E498" i="50"/>
  <c r="E497" i="50" s="1"/>
  <c r="D497" i="50"/>
  <c r="E538" i="50"/>
  <c r="H544" i="50"/>
  <c r="C538" i="50"/>
  <c r="H538" i="50" s="1"/>
  <c r="E581" i="50"/>
  <c r="E647" i="50"/>
  <c r="E646" i="50" s="1"/>
  <c r="D646" i="50"/>
  <c r="E663" i="50"/>
  <c r="E661" i="50" s="1"/>
  <c r="D661" i="50"/>
  <c r="E673" i="50"/>
  <c r="D671" i="50"/>
  <c r="E684" i="50"/>
  <c r="E683" i="50" s="1"/>
  <c r="D683" i="50"/>
  <c r="E740" i="50"/>
  <c r="E739" i="50" s="1"/>
  <c r="D739" i="50"/>
  <c r="E522" i="50"/>
  <c r="E530" i="50"/>
  <c r="E529" i="50" s="1"/>
  <c r="D529" i="50"/>
  <c r="D528" i="50" s="1"/>
  <c r="E549" i="50"/>
  <c r="E547" i="50" s="1"/>
  <c r="D547" i="50"/>
  <c r="H551" i="50"/>
  <c r="J551" i="50" s="1"/>
  <c r="C550" i="50"/>
  <c r="H550" i="50" s="1"/>
  <c r="J550" i="50" s="1"/>
  <c r="E557" i="50"/>
  <c r="E556" i="50" s="1"/>
  <c r="D556" i="50"/>
  <c r="D587" i="50"/>
  <c r="E628" i="50"/>
  <c r="H653" i="50"/>
  <c r="C645" i="50"/>
  <c r="H645" i="50" s="1"/>
  <c r="J645" i="50" s="1"/>
  <c r="D687" i="50"/>
  <c r="D718" i="50"/>
  <c r="D743" i="50"/>
  <c r="E459" i="50"/>
  <c r="E495" i="50"/>
  <c r="E494" i="50" s="1"/>
  <c r="D494" i="50"/>
  <c r="E505" i="50"/>
  <c r="E504" i="50" s="1"/>
  <c r="D504" i="50"/>
  <c r="E510" i="50"/>
  <c r="D509" i="50"/>
  <c r="E531" i="50"/>
  <c r="E569" i="50"/>
  <c r="E594" i="50"/>
  <c r="E592" i="50" s="1"/>
  <c r="D592" i="50"/>
  <c r="E603" i="50"/>
  <c r="E638" i="50"/>
  <c r="D653" i="50"/>
  <c r="D676" i="50"/>
  <c r="E718" i="50"/>
  <c r="E717" i="50" s="1"/>
  <c r="E716" i="50" s="1"/>
  <c r="E762" i="50"/>
  <c r="E761" i="50" s="1"/>
  <c r="E760" i="50" s="1"/>
  <c r="D761" i="50"/>
  <c r="D760" i="50" s="1"/>
  <c r="E772" i="50"/>
  <c r="E771" i="50" s="1"/>
  <c r="H562" i="50"/>
  <c r="C561" i="50"/>
  <c r="E578" i="50"/>
  <c r="E577" i="50" s="1"/>
  <c r="D577" i="50"/>
  <c r="E644" i="50"/>
  <c r="E642" i="50" s="1"/>
  <c r="D642" i="50"/>
  <c r="E666" i="50"/>
  <c r="E665" i="50" s="1"/>
  <c r="D665" i="50"/>
  <c r="D694" i="50"/>
  <c r="E701" i="50"/>
  <c r="E700" i="50" s="1"/>
  <c r="D700" i="50"/>
  <c r="H717" i="50"/>
  <c r="J717" i="50" s="1"/>
  <c r="C716" i="50"/>
  <c r="H716" i="50" s="1"/>
  <c r="J716" i="50" s="1"/>
  <c r="D750" i="50"/>
  <c r="H560" i="51" l="1"/>
  <c r="J560" i="51" s="1"/>
  <c r="C559" i="51"/>
  <c r="H559" i="51" s="1"/>
  <c r="J559" i="51" s="1"/>
  <c r="H115" i="51"/>
  <c r="J115" i="51" s="1"/>
  <c r="C114" i="51"/>
  <c r="H114" i="51" s="1"/>
  <c r="J114" i="51" s="1"/>
  <c r="D258" i="51"/>
  <c r="D257" i="51" s="1"/>
  <c r="D560" i="51"/>
  <c r="D559" i="51" s="1"/>
  <c r="H2" i="51"/>
  <c r="J2" i="51" s="1"/>
  <c r="H1" i="51"/>
  <c r="J1" i="51" s="1"/>
  <c r="H259" i="51"/>
  <c r="J259" i="51" s="1"/>
  <c r="C258" i="51"/>
  <c r="E483" i="50"/>
  <c r="H178" i="50"/>
  <c r="J178" i="50" s="1"/>
  <c r="C177" i="50"/>
  <c r="H177" i="50" s="1"/>
  <c r="J177" i="50" s="1"/>
  <c r="H561" i="50"/>
  <c r="J561" i="50" s="1"/>
  <c r="C560" i="50"/>
  <c r="E509" i="50"/>
  <c r="D726" i="50"/>
  <c r="D725" i="50" s="1"/>
  <c r="D645" i="50"/>
  <c r="E152" i="50"/>
  <c r="D135" i="50"/>
  <c r="D116" i="50"/>
  <c r="D115" i="50" s="1"/>
  <c r="D444" i="50"/>
  <c r="D339" i="50" s="1"/>
  <c r="E3" i="50"/>
  <c r="E2" i="50" s="1"/>
  <c r="E528" i="50"/>
  <c r="E645" i="50"/>
  <c r="D484" i="50"/>
  <c r="D483" i="50" s="1"/>
  <c r="D259" i="50"/>
  <c r="H484" i="50"/>
  <c r="C483" i="50"/>
  <c r="H483" i="50" s="1"/>
  <c r="J483" i="50" s="1"/>
  <c r="D561" i="50"/>
  <c r="D560" i="50" s="1"/>
  <c r="C259" i="50"/>
  <c r="E116" i="50"/>
  <c r="E115" i="50" s="1"/>
  <c r="E444" i="50"/>
  <c r="D314" i="50"/>
  <c r="H116" i="50"/>
  <c r="J116" i="50" s="1"/>
  <c r="C115" i="50"/>
  <c r="H3" i="50"/>
  <c r="J3" i="50" s="1"/>
  <c r="C2" i="50"/>
  <c r="E340" i="50"/>
  <c r="E263" i="50"/>
  <c r="E259" i="50" s="1"/>
  <c r="E561" i="50"/>
  <c r="D170" i="50"/>
  <c r="H153" i="50"/>
  <c r="J153" i="50" s="1"/>
  <c r="C152" i="50"/>
  <c r="H152" i="50" s="1"/>
  <c r="J152" i="50" s="1"/>
  <c r="D717" i="50"/>
  <c r="D716" i="50" s="1"/>
  <c r="E314" i="50"/>
  <c r="D153" i="50"/>
  <c r="D551" i="50"/>
  <c r="D550" i="50" s="1"/>
  <c r="D163" i="50"/>
  <c r="D3" i="50"/>
  <c r="D2" i="50" s="1"/>
  <c r="E170" i="50"/>
  <c r="C257" i="51" l="1"/>
  <c r="H258" i="51"/>
  <c r="J258" i="51" s="1"/>
  <c r="H115" i="50"/>
  <c r="J115" i="50" s="1"/>
  <c r="C114" i="50"/>
  <c r="H114" i="50" s="1"/>
  <c r="J114" i="50" s="1"/>
  <c r="D114" i="50"/>
  <c r="D152" i="50"/>
  <c r="E339" i="50"/>
  <c r="E258" i="50" s="1"/>
  <c r="E257" i="50" s="1"/>
  <c r="E114" i="50"/>
  <c r="H2" i="50"/>
  <c r="J2" i="50" s="1"/>
  <c r="H1" i="50"/>
  <c r="J1" i="50" s="1"/>
  <c r="H259" i="50"/>
  <c r="J259" i="50" s="1"/>
  <c r="C258" i="50"/>
  <c r="D258" i="50"/>
  <c r="D257" i="50" s="1"/>
  <c r="H560" i="50"/>
  <c r="J560" i="50" s="1"/>
  <c r="C559" i="50"/>
  <c r="H559" i="50" s="1"/>
  <c r="J559" i="50" s="1"/>
  <c r="E560" i="50"/>
  <c r="E559" i="50" s="1"/>
  <c r="H256" i="51" l="1"/>
  <c r="J256" i="51" s="1"/>
  <c r="H257" i="51"/>
  <c r="J257" i="51" s="1"/>
  <c r="H258" i="50"/>
  <c r="J258" i="50" s="1"/>
  <c r="C257" i="50"/>
  <c r="H256" i="50" l="1"/>
  <c r="J256" i="50" s="1"/>
  <c r="H257" i="50"/>
  <c r="J257" i="50" s="1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8" i="35"/>
  <c r="C30" i="35"/>
  <c r="C31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E755" i="47"/>
  <c r="D755" i="47"/>
  <c r="D754" i="47"/>
  <c r="E754" i="47" s="1"/>
  <c r="E753" i="47"/>
  <c r="D753" i="47"/>
  <c r="D752" i="47"/>
  <c r="D751" i="47" s="1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E739" i="47"/>
  <c r="D739" i="47"/>
  <c r="E738" i="47"/>
  <c r="D738" i="47"/>
  <c r="E737" i="47"/>
  <c r="D737" i="47"/>
  <c r="E736" i="47"/>
  <c r="E735" i="47" s="1"/>
  <c r="E734" i="47" s="1"/>
  <c r="D736" i="47"/>
  <c r="D735" i="47"/>
  <c r="D734" i="47" s="1"/>
  <c r="C735" i="47"/>
  <c r="C734" i="47" s="1"/>
  <c r="E733" i="47"/>
  <c r="E732" i="47" s="1"/>
  <c r="E731" i="47" s="1"/>
  <c r="D733" i="47"/>
  <c r="D732" i="47" s="1"/>
  <c r="C732" i="47"/>
  <c r="C731" i="47" s="1"/>
  <c r="D731" i="47"/>
  <c r="E730" i="47"/>
  <c r="D730" i="47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E719" i="47" s="1"/>
  <c r="C719" i="47"/>
  <c r="J718" i="47"/>
  <c r="C718" i="47"/>
  <c r="C717" i="47" s="1"/>
  <c r="J717" i="47"/>
  <c r="E716" i="47"/>
  <c r="D716" i="47"/>
  <c r="E715" i="47"/>
  <c r="D715" i="47"/>
  <c r="E714" i="47"/>
  <c r="D714" i="47"/>
  <c r="E713" i="47"/>
  <c r="D713" i="47"/>
  <c r="E712" i="47"/>
  <c r="D712" i="47"/>
  <c r="E711" i="47"/>
  <c r="D711" i="47"/>
  <c r="E710" i="47"/>
  <c r="D710" i="47"/>
  <c r="E709" i="47"/>
  <c r="D709" i="47"/>
  <c r="E708" i="47"/>
  <c r="D708" i="47"/>
  <c r="E707" i="47"/>
  <c r="D707" i="47"/>
  <c r="E706" i="47"/>
  <c r="D706" i="47"/>
  <c r="E705" i="47"/>
  <c r="D705" i="47"/>
  <c r="E704" i="47"/>
  <c r="D704" i="47"/>
  <c r="E703" i="47"/>
  <c r="D703" i="47"/>
  <c r="E702" i="47"/>
  <c r="E701" i="47" s="1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D695" i="47"/>
  <c r="C695" i="47"/>
  <c r="D694" i="47"/>
  <c r="E694" i="47" s="1"/>
  <c r="D693" i="47"/>
  <c r="E693" i="47" s="1"/>
  <c r="E692" i="47"/>
  <c r="D692" i="47"/>
  <c r="D691" i="47"/>
  <c r="E691" i="47" s="1"/>
  <c r="D690" i="47"/>
  <c r="D688" i="47" s="1"/>
  <c r="D689" i="47"/>
  <c r="E689" i="47" s="1"/>
  <c r="C688" i="47"/>
  <c r="D687" i="47"/>
  <c r="E687" i="47" s="1"/>
  <c r="D686" i="47"/>
  <c r="E686" i="47" s="1"/>
  <c r="D685" i="47"/>
  <c r="E685" i="47" s="1"/>
  <c r="D684" i="47"/>
  <c r="C684" i="47"/>
  <c r="D683" i="47"/>
  <c r="E683" i="47" s="1"/>
  <c r="E682" i="47"/>
  <c r="D682" i="47"/>
  <c r="D681" i="47"/>
  <c r="C680" i="47"/>
  <c r="D679" i="47"/>
  <c r="E679" i="47" s="1"/>
  <c r="E678" i="47"/>
  <c r="E677" i="47" s="1"/>
  <c r="D678" i="47"/>
  <c r="D677" i="47"/>
  <c r="C677" i="47"/>
  <c r="D676" i="47"/>
  <c r="E676" i="47" s="1"/>
  <c r="D675" i="47"/>
  <c r="E675" i="47" s="1"/>
  <c r="D674" i="47"/>
  <c r="E674" i="47" s="1"/>
  <c r="D673" i="47"/>
  <c r="E673" i="47" s="1"/>
  <c r="D672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D617" i="47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E590" i="47"/>
  <c r="D590" i="47"/>
  <c r="E589" i="47"/>
  <c r="D589" i="47"/>
  <c r="D588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E581" i="47"/>
  <c r="D581" i="47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E547" i="47"/>
  <c r="D547" i="47"/>
  <c r="D546" i="47"/>
  <c r="E546" i="47" s="1"/>
  <c r="E545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D530" i="47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E447" i="47"/>
  <c r="D447" i="47"/>
  <c r="E446" i="47"/>
  <c r="E445" i="47" s="1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E431" i="47"/>
  <c r="D431" i="47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E420" i="47"/>
  <c r="D420" i="47"/>
  <c r="E419" i="47"/>
  <c r="D419" i="47"/>
  <c r="E418" i="47"/>
  <c r="D418" i="47"/>
  <c r="E417" i="47"/>
  <c r="E416" i="47" s="1"/>
  <c r="D417" i="47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E400" i="47"/>
  <c r="D400" i="47"/>
  <c r="C399" i="47"/>
  <c r="D398" i="47"/>
  <c r="E398" i="47" s="1"/>
  <c r="D397" i="47"/>
  <c r="E397" i="47" s="1"/>
  <c r="D396" i="47"/>
  <c r="E396" i="47" s="1"/>
  <c r="D395" i="47"/>
  <c r="C395" i="47"/>
  <c r="E394" i="47"/>
  <c r="D394" i="47"/>
  <c r="D393" i="47"/>
  <c r="E393" i="47" s="1"/>
  <c r="E392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C340" i="47" s="1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D329" i="47"/>
  <c r="C328" i="47"/>
  <c r="D327" i="47"/>
  <c r="E327" i="47" s="1"/>
  <c r="D326" i="47"/>
  <c r="C325" i="47"/>
  <c r="D324" i="47"/>
  <c r="E324" i="47" s="1"/>
  <c r="E323" i="47"/>
  <c r="D323" i="47"/>
  <c r="D322" i="47"/>
  <c r="E322" i="47" s="1"/>
  <c r="E321" i="47"/>
  <c r="D321" i="47"/>
  <c r="D320" i="47"/>
  <c r="E320" i="47" s="1"/>
  <c r="E319" i="47"/>
  <c r="D319" i="47"/>
  <c r="D318" i="47"/>
  <c r="E318" i="47" s="1"/>
  <c r="E317" i="47"/>
  <c r="D317" i="47"/>
  <c r="D316" i="47"/>
  <c r="C315" i="47"/>
  <c r="C314" i="47" s="1"/>
  <c r="E313" i="47"/>
  <c r="D313" i="47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E266" i="47"/>
  <c r="D266" i="47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E239" i="47" s="1"/>
  <c r="E238" i="47" s="1"/>
  <c r="D240" i="47"/>
  <c r="E240" i="47" s="1"/>
  <c r="D239" i="47"/>
  <c r="D238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E225" i="47"/>
  <c r="D225" i="47"/>
  <c r="E224" i="47"/>
  <c r="D224" i="47"/>
  <c r="D223" i="47"/>
  <c r="D222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D216" i="47"/>
  <c r="C216" i="47"/>
  <c r="E214" i="47"/>
  <c r="E213" i="47" s="1"/>
  <c r="D214" i="47"/>
  <c r="D213" i="47"/>
  <c r="C213" i="47"/>
  <c r="E212" i="47"/>
  <c r="D212" i="47"/>
  <c r="E211" i="47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J170" i="47"/>
  <c r="C170" i="47"/>
  <c r="E169" i="47"/>
  <c r="D169" i="47"/>
  <c r="D168" i="47"/>
  <c r="E168" i="47" s="1"/>
  <c r="C167" i="47"/>
  <c r="D166" i="47"/>
  <c r="D165" i="47"/>
  <c r="E165" i="47" s="1"/>
  <c r="C164" i="47"/>
  <c r="J163" i="47"/>
  <c r="E162" i="47"/>
  <c r="D162" i="47"/>
  <c r="E161" i="47"/>
  <c r="E160" i="47" s="1"/>
  <c r="D161" i="47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E130" i="47"/>
  <c r="D130" i="47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C115" i="47" s="1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D96" i="47"/>
  <c r="E96" i="47" s="1"/>
  <c r="E95" i="47"/>
  <c r="D95" i="47"/>
  <c r="D94" i="47"/>
  <c r="E94" i="47" s="1"/>
  <c r="E93" i="47"/>
  <c r="D93" i="47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E86" i="47"/>
  <c r="D86" i="47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E73" i="47"/>
  <c r="D73" i="47"/>
  <c r="D72" i="47"/>
  <c r="E72" i="47" s="1"/>
  <c r="E71" i="47"/>
  <c r="D71" i="47"/>
  <c r="D70" i="47"/>
  <c r="E70" i="47" s="1"/>
  <c r="D69" i="47"/>
  <c r="J68" i="47"/>
  <c r="C68" i="47"/>
  <c r="J67" i="47"/>
  <c r="C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D46" i="47"/>
  <c r="E46" i="47" s="1"/>
  <c r="D45" i="47"/>
  <c r="E45" i="47" s="1"/>
  <c r="D44" i="47"/>
  <c r="E44" i="47" s="1"/>
  <c r="E43" i="47"/>
  <c r="D43" i="47"/>
  <c r="D42" i="47"/>
  <c r="E42" i="47" s="1"/>
  <c r="E41" i="47"/>
  <c r="D41" i="47"/>
  <c r="D40" i="47"/>
  <c r="E40" i="47" s="1"/>
  <c r="D39" i="47"/>
  <c r="J38" i="47"/>
  <c r="C38" i="47"/>
  <c r="E37" i="47"/>
  <c r="D37" i="47"/>
  <c r="D36" i="47"/>
  <c r="E36" i="47" s="1"/>
  <c r="E35" i="47"/>
  <c r="D35" i="47"/>
  <c r="D34" i="47"/>
  <c r="E34" i="47" s="1"/>
  <c r="E33" i="47"/>
  <c r="D33" i="47"/>
  <c r="D32" i="47"/>
  <c r="E32" i="47" s="1"/>
  <c r="E31" i="47"/>
  <c r="D31" i="47"/>
  <c r="D30" i="47"/>
  <c r="E30" i="47" s="1"/>
  <c r="E29" i="47"/>
  <c r="D29" i="47"/>
  <c r="D28" i="47"/>
  <c r="E28" i="47" s="1"/>
  <c r="E27" i="47"/>
  <c r="D27" i="47"/>
  <c r="D26" i="47"/>
  <c r="E26" i="47" s="1"/>
  <c r="E25" i="47"/>
  <c r="D25" i="47"/>
  <c r="D24" i="47"/>
  <c r="E24" i="47" s="1"/>
  <c r="E23" i="47"/>
  <c r="D23" i="47"/>
  <c r="D22" i="47"/>
  <c r="E22" i="47" s="1"/>
  <c r="E21" i="47"/>
  <c r="D21" i="47"/>
  <c r="D20" i="47"/>
  <c r="E20" i="47" s="1"/>
  <c r="E19" i="47"/>
  <c r="D19" i="47"/>
  <c r="D18" i="47"/>
  <c r="E17" i="47"/>
  <c r="D17" i="47"/>
  <c r="D16" i="47"/>
  <c r="E16" i="47" s="1"/>
  <c r="E15" i="47"/>
  <c r="D15" i="47"/>
  <c r="D14" i="47"/>
  <c r="E14" i="47" s="1"/>
  <c r="E13" i="47"/>
  <c r="D13" i="47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J3" i="47"/>
  <c r="C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E762" i="46" s="1"/>
  <c r="E761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E753" i="46"/>
  <c r="D753" i="46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/>
  <c r="D733" i="46"/>
  <c r="C732" i="46"/>
  <c r="C731" i="46"/>
  <c r="D730" i="46"/>
  <c r="E730" i="46" s="1"/>
  <c r="D729" i="46"/>
  <c r="E729" i="46" s="1"/>
  <c r="E728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E702" i="46"/>
  <c r="D702" i="46"/>
  <c r="D701" i="46"/>
  <c r="C701" i="46"/>
  <c r="D700" i="46"/>
  <c r="E700" i="46" s="1"/>
  <c r="D699" i="46"/>
  <c r="E699" i="46" s="1"/>
  <c r="D698" i="46"/>
  <c r="E698" i="46" s="1"/>
  <c r="D697" i="46"/>
  <c r="E697" i="46" s="1"/>
  <c r="E696" i="46"/>
  <c r="D696" i="46"/>
  <c r="D695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D672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C562" i="46" s="1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E559" i="46"/>
  <c r="D559" i="46"/>
  <c r="D558" i="46"/>
  <c r="E558" i="46" s="1"/>
  <c r="C557" i="46"/>
  <c r="E556" i="46"/>
  <c r="D556" i="46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E515" i="46"/>
  <c r="D515" i="46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C444" i="46" s="1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E417" i="46"/>
  <c r="D417" i="46"/>
  <c r="D416" i="46"/>
  <c r="C416" i="46"/>
  <c r="D415" i="46"/>
  <c r="E415" i="46" s="1"/>
  <c r="D414" i="46"/>
  <c r="E414" i="46" s="1"/>
  <c r="E413" i="46"/>
  <c r="D413" i="46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C340" i="46" s="1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E333" i="46" s="1"/>
  <c r="D332" i="46"/>
  <c r="E332" i="46" s="1"/>
  <c r="D331" i="46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C314" i="46" s="1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E248" i="46"/>
  <c r="D248" i="46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6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C203" i="46" s="1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C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E101" i="46"/>
  <c r="D101" i="46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3" i="46"/>
  <c r="D13" i="46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E758" i="45"/>
  <c r="D758" i="45"/>
  <c r="D757" i="45"/>
  <c r="D756" i="45" s="1"/>
  <c r="C757" i="45"/>
  <c r="C756" i="45" s="1"/>
  <c r="E755" i="45"/>
  <c r="D755" i="45"/>
  <c r="E754" i="45"/>
  <c r="D754" i="45"/>
  <c r="E753" i="45"/>
  <c r="E752" i="45" s="1"/>
  <c r="D753" i="45"/>
  <c r="D752" i="45" s="1"/>
  <c r="C752" i="45"/>
  <c r="C751" i="45" s="1"/>
  <c r="D751" i="45"/>
  <c r="E750" i="45"/>
  <c r="D750" i="45"/>
  <c r="D749" i="45"/>
  <c r="E749" i="45" s="1"/>
  <c r="E748" i="45"/>
  <c r="D748" i="45"/>
  <c r="E747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E683" i="45"/>
  <c r="D683" i="45"/>
  <c r="E682" i="45"/>
  <c r="D682" i="45"/>
  <c r="E681" i="45"/>
  <c r="D681" i="45"/>
  <c r="E680" i="45"/>
  <c r="D680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D611" i="45"/>
  <c r="C611" i="45"/>
  <c r="D610" i="45"/>
  <c r="E610" i="45" s="1"/>
  <c r="E609" i="45"/>
  <c r="D609" i="45"/>
  <c r="D608" i="45"/>
  <c r="E608" i="45" s="1"/>
  <c r="E607" i="45"/>
  <c r="D607" i="45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E567" i="45"/>
  <c r="D567" i="45"/>
  <c r="D566" i="45"/>
  <c r="E566" i="45" s="1"/>
  <c r="E565" i="45"/>
  <c r="D565" i="45"/>
  <c r="D564" i="45"/>
  <c r="C563" i="45"/>
  <c r="J562" i="45"/>
  <c r="C562" i="45"/>
  <c r="J561" i="45"/>
  <c r="J560" i="45"/>
  <c r="D559" i="45"/>
  <c r="E559" i="45" s="1"/>
  <c r="D558" i="45"/>
  <c r="E558" i="45" s="1"/>
  <c r="E557" i="45" s="1"/>
  <c r="C557" i="45"/>
  <c r="D556" i="45"/>
  <c r="E556" i="45" s="1"/>
  <c r="E555" i="45"/>
  <c r="D555" i="45"/>
  <c r="D554" i="45"/>
  <c r="D553" i="45" s="1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E543" i="45"/>
  <c r="D543" i="45"/>
  <c r="E542" i="45"/>
  <c r="D542" i="45"/>
  <c r="E541" i="45"/>
  <c r="D541" i="45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E513" i="45"/>
  <c r="D513" i="45"/>
  <c r="E512" i="45"/>
  <c r="D512" i="45"/>
  <c r="E511" i="45"/>
  <c r="D511" i="45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D504" i="45"/>
  <c r="C504" i="45"/>
  <c r="E503" i="45"/>
  <c r="D503" i="45"/>
  <c r="E502" i="45"/>
  <c r="D502" i="45"/>
  <c r="E501" i="45"/>
  <c r="D501" i="45"/>
  <c r="E500" i="45"/>
  <c r="D500" i="45"/>
  <c r="E499" i="45"/>
  <c r="D499" i="45"/>
  <c r="E498" i="45"/>
  <c r="E497" i="45" s="1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E492" i="45"/>
  <c r="E491" i="45" s="1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E447" i="45"/>
  <c r="D447" i="45"/>
  <c r="D446" i="45"/>
  <c r="C445" i="45"/>
  <c r="D443" i="45"/>
  <c r="E443" i="45" s="1"/>
  <c r="E442" i="45"/>
  <c r="D442" i="45"/>
  <c r="D441" i="45"/>
  <c r="E441" i="45" s="1"/>
  <c r="E440" i="45"/>
  <c r="D440" i="45"/>
  <c r="D439" i="45"/>
  <c r="E439" i="45" s="1"/>
  <c r="E438" i="45"/>
  <c r="D438" i="45"/>
  <c r="D437" i="45"/>
  <c r="E437" i="45" s="1"/>
  <c r="E436" i="45"/>
  <c r="D436" i="45"/>
  <c r="D435" i="45"/>
  <c r="E435" i="45" s="1"/>
  <c r="E434" i="45"/>
  <c r="D434" i="45"/>
  <c r="D433" i="45"/>
  <c r="E433" i="45" s="1"/>
  <c r="E432" i="45"/>
  <c r="D432" i="45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D416" i="45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D404" i="45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E376" i="45"/>
  <c r="D376" i="45"/>
  <c r="D375" i="45"/>
  <c r="E375" i="45" s="1"/>
  <c r="E374" i="45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E344" i="45" s="1"/>
  <c r="E345" i="45"/>
  <c r="D345" i="45"/>
  <c r="D344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C314" i="45" s="1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D296" i="45"/>
  <c r="C296" i="45"/>
  <c r="D295" i="45"/>
  <c r="E295" i="45" s="1"/>
  <c r="E294" i="45"/>
  <c r="D294" i="45"/>
  <c r="D293" i="45"/>
  <c r="E293" i="45" s="1"/>
  <c r="E292" i="45"/>
  <c r="D292" i="45"/>
  <c r="D291" i="45"/>
  <c r="E291" i="45" s="1"/>
  <c r="E290" i="45"/>
  <c r="D290" i="45"/>
  <c r="C289" i="45"/>
  <c r="C263" i="45" s="1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D260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E247" i="45"/>
  <c r="D247" i="45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D239" i="45" s="1"/>
  <c r="D238" i="45" s="1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C228" i="45" s="1"/>
  <c r="D232" i="45"/>
  <c r="E232" i="45" s="1"/>
  <c r="D231" i="45"/>
  <c r="E231" i="45" s="1"/>
  <c r="E229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E209" i="45" s="1"/>
  <c r="E207" i="45" s="1"/>
  <c r="E208" i="45"/>
  <c r="D208" i="45"/>
  <c r="D207" i="45"/>
  <c r="C207" i="45"/>
  <c r="D206" i="45"/>
  <c r="E206" i="45" s="1"/>
  <c r="D205" i="45"/>
  <c r="E205" i="45" s="1"/>
  <c r="E204" i="45" s="1"/>
  <c r="C204" i="45"/>
  <c r="C203" i="45" s="1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D185" i="45"/>
  <c r="D184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E168" i="45"/>
  <c r="E167" i="45" s="1"/>
  <c r="D168" i="45"/>
  <c r="D167" i="45" s="1"/>
  <c r="C167" i="45"/>
  <c r="D166" i="45"/>
  <c r="E166" i="45" s="1"/>
  <c r="D165" i="45"/>
  <c r="C164" i="45"/>
  <c r="J163" i="45"/>
  <c r="E162" i="45"/>
  <c r="D162" i="45"/>
  <c r="D161" i="45"/>
  <c r="E161" i="45" s="1"/>
  <c r="D160" i="45"/>
  <c r="C160" i="45"/>
  <c r="D159" i="45"/>
  <c r="E159" i="45" s="1"/>
  <c r="D158" i="45"/>
  <c r="E158" i="45" s="1"/>
  <c r="E157" i="45" s="1"/>
  <c r="C157" i="45"/>
  <c r="E156" i="45"/>
  <c r="D156" i="45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0" i="45" s="1"/>
  <c r="E141" i="45"/>
  <c r="D141" i="45"/>
  <c r="D140" i="45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E129" i="45" s="1"/>
  <c r="D129" i="45"/>
  <c r="C129" i="45"/>
  <c r="D128" i="45"/>
  <c r="E128" i="45" s="1"/>
  <c r="D127" i="45"/>
  <c r="E127" i="45" s="1"/>
  <c r="E126" i="45" s="1"/>
  <c r="D126" i="45"/>
  <c r="C126" i="45"/>
  <c r="D125" i="45"/>
  <c r="E125" i="45" s="1"/>
  <c r="D124" i="45"/>
  <c r="E124" i="45" s="1"/>
  <c r="D123" i="45"/>
  <c r="C123" i="45"/>
  <c r="E122" i="45"/>
  <c r="D122" i="45"/>
  <c r="E121" i="45"/>
  <c r="E120" i="45" s="1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E110" i="45"/>
  <c r="D110" i="45"/>
  <c r="D109" i="45"/>
  <c r="E109" i="45" s="1"/>
  <c r="E108" i="45"/>
  <c r="D108" i="45"/>
  <c r="D107" i="45"/>
  <c r="E107" i="45" s="1"/>
  <c r="E106" i="45"/>
  <c r="D106" i="45"/>
  <c r="D105" i="45"/>
  <c r="E105" i="45" s="1"/>
  <c r="E104" i="45"/>
  <c r="D104" i="45"/>
  <c r="D103" i="45"/>
  <c r="E103" i="45" s="1"/>
  <c r="E102" i="45"/>
  <c r="D102" i="45"/>
  <c r="D101" i="45"/>
  <c r="E101" i="45" s="1"/>
  <c r="E100" i="45"/>
  <c r="D100" i="45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E75" i="45"/>
  <c r="D75" i="45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E68" i="45" s="1"/>
  <c r="J68" i="45"/>
  <c r="C68" i="45"/>
  <c r="J67" i="45"/>
  <c r="C67" i="45"/>
  <c r="E66" i="45"/>
  <c r="D66" i="45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E58" i="45"/>
  <c r="D58" i="45"/>
  <c r="D57" i="45"/>
  <c r="E57" i="45" s="1"/>
  <c r="E56" i="45"/>
  <c r="D56" i="45"/>
  <c r="D55" i="45"/>
  <c r="E55" i="45" s="1"/>
  <c r="E54" i="45"/>
  <c r="D54" i="45"/>
  <c r="D53" i="45"/>
  <c r="E53" i="45" s="1"/>
  <c r="E52" i="45"/>
  <c r="D52" i="45"/>
  <c r="D51" i="45"/>
  <c r="E51" i="45" s="1"/>
  <c r="E50" i="45"/>
  <c r="D50" i="45"/>
  <c r="D49" i="45"/>
  <c r="E49" i="45" s="1"/>
  <c r="E48" i="45"/>
  <c r="D48" i="45"/>
  <c r="D47" i="45"/>
  <c r="E47" i="45" s="1"/>
  <c r="E46" i="45"/>
  <c r="D46" i="45"/>
  <c r="D45" i="45"/>
  <c r="E45" i="45" s="1"/>
  <c r="E44" i="45"/>
  <c r="D44" i="45"/>
  <c r="D43" i="45"/>
  <c r="E43" i="45" s="1"/>
  <c r="E42" i="45"/>
  <c r="D42" i="45"/>
  <c r="D41" i="45"/>
  <c r="E41" i="45" s="1"/>
  <c r="E40" i="45"/>
  <c r="D40" i="45"/>
  <c r="D39" i="45"/>
  <c r="D38" i="45" s="1"/>
  <c r="J38" i="45"/>
  <c r="C38" i="45"/>
  <c r="C3" i="45" s="1"/>
  <c r="C2" i="45" s="1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E7" i="45"/>
  <c r="D7" i="45"/>
  <c r="D6" i="45"/>
  <c r="E6" i="45" s="1"/>
  <c r="E5" i="45"/>
  <c r="D5" i="45"/>
  <c r="J4" i="45"/>
  <c r="D4" i="45"/>
  <c r="C4" i="45"/>
  <c r="J3" i="45"/>
  <c r="J2" i="45"/>
  <c r="J1" i="45"/>
  <c r="D779" i="44"/>
  <c r="C778" i="44"/>
  <c r="E777" i="44"/>
  <c r="D777" i="44"/>
  <c r="D776" i="44"/>
  <c r="E776" i="44" s="1"/>
  <c r="D775" i="44"/>
  <c r="D773" i="44" s="1"/>
  <c r="D772" i="44" s="1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E698" i="44"/>
  <c r="D698" i="44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E687" i="44"/>
  <c r="D687" i="44"/>
  <c r="D686" i="44"/>
  <c r="E685" i="44"/>
  <c r="D685" i="44"/>
  <c r="C684" i="44"/>
  <c r="D683" i="44"/>
  <c r="E683" i="44" s="1"/>
  <c r="D682" i="44"/>
  <c r="E682" i="44" s="1"/>
  <c r="D681" i="44"/>
  <c r="E681" i="44" s="1"/>
  <c r="E680" i="44" s="1"/>
  <c r="D680" i="44"/>
  <c r="C680" i="44"/>
  <c r="D679" i="44"/>
  <c r="E679" i="44" s="1"/>
  <c r="E678" i="44"/>
  <c r="D678" i="44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E666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E645" i="44"/>
  <c r="D645" i="44"/>
  <c r="D644" i="44"/>
  <c r="J643" i="44"/>
  <c r="C643" i="44"/>
  <c r="E642" i="44"/>
  <c r="D642" i="44"/>
  <c r="D641" i="44"/>
  <c r="E641" i="44" s="1"/>
  <c r="D640" i="44"/>
  <c r="D639" i="44" s="1"/>
  <c r="J639" i="44"/>
  <c r="C639" i="44"/>
  <c r="E638" i="44"/>
  <c r="D638" i="44"/>
  <c r="D637" i="44"/>
  <c r="E637" i="44" s="1"/>
  <c r="E636" i="44"/>
  <c r="D636" i="44"/>
  <c r="D635" i="44"/>
  <c r="E635" i="44" s="1"/>
  <c r="E634" i="44"/>
  <c r="D634" i="44"/>
  <c r="D633" i="44"/>
  <c r="E633" i="44" s="1"/>
  <c r="E632" i="44"/>
  <c r="D632" i="44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E611" i="44" s="1"/>
  <c r="D613" i="44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E602" i="44"/>
  <c r="D602" i="44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E585" i="44"/>
  <c r="D585" i="44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E559" i="44"/>
  <c r="D559" i="44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E545" i="44" s="1"/>
  <c r="D547" i="44"/>
  <c r="D546" i="44"/>
  <c r="E546" i="44" s="1"/>
  <c r="D545" i="44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C483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E435" i="44"/>
  <c r="D435" i="44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E368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E336" i="44"/>
  <c r="D336" i="44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E313" i="44"/>
  <c r="D313" i="44"/>
  <c r="D312" i="44"/>
  <c r="E312" i="44" s="1"/>
  <c r="E311" i="44"/>
  <c r="D311" i="44"/>
  <c r="D310" i="44"/>
  <c r="E310" i="44" s="1"/>
  <c r="E309" i="44"/>
  <c r="D309" i="44"/>
  <c r="C308" i="44"/>
  <c r="D307" i="44"/>
  <c r="E307" i="44" s="1"/>
  <c r="D306" i="44"/>
  <c r="E306" i="44" s="1"/>
  <c r="D305" i="44"/>
  <c r="C305" i="44"/>
  <c r="D304" i="44"/>
  <c r="E304" i="44" s="1"/>
  <c r="E303" i="44"/>
  <c r="E302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E277" i="44"/>
  <c r="D277" i="44"/>
  <c r="D276" i="44"/>
  <c r="E276" i="44" s="1"/>
  <c r="E275" i="44"/>
  <c r="D275" i="44"/>
  <c r="D274" i="44"/>
  <c r="E274" i="44" s="1"/>
  <c r="E273" i="44"/>
  <c r="D273" i="44"/>
  <c r="D272" i="44"/>
  <c r="E272" i="44" s="1"/>
  <c r="E271" i="44"/>
  <c r="D271" i="44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C203" i="44" s="1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J163" i="44"/>
  <c r="C163" i="44"/>
  <c r="D162" i="44"/>
  <c r="E162" i="44" s="1"/>
  <c r="E161" i="44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C152" i="44" s="1"/>
  <c r="J152" i="44"/>
  <c r="D151" i="44"/>
  <c r="E151" i="44" s="1"/>
  <c r="D150" i="44"/>
  <c r="E150" i="44" s="1"/>
  <c r="E149" i="44" s="1"/>
  <c r="D149" i="44"/>
  <c r="C149" i="44"/>
  <c r="D148" i="44"/>
  <c r="E148" i="44" s="1"/>
  <c r="D147" i="44"/>
  <c r="E147" i="44" s="1"/>
  <c r="E146" i="44" s="1"/>
  <c r="D146" i="44"/>
  <c r="C146" i="44"/>
  <c r="D145" i="44"/>
  <c r="E145" i="44" s="1"/>
  <c r="D144" i="44"/>
  <c r="E144" i="44" s="1"/>
  <c r="E143" i="44" s="1"/>
  <c r="D143" i="44"/>
  <c r="C143" i="44"/>
  <c r="D142" i="44"/>
  <c r="E142" i="44" s="1"/>
  <c r="D141" i="44"/>
  <c r="E141" i="44" s="1"/>
  <c r="E140" i="44" s="1"/>
  <c r="C140" i="44"/>
  <c r="C135" i="44" s="1"/>
  <c r="D139" i="44"/>
  <c r="E139" i="44" s="1"/>
  <c r="D138" i="44"/>
  <c r="E138" i="44" s="1"/>
  <c r="D137" i="44"/>
  <c r="E137" i="44" s="1"/>
  <c r="E136" i="44" s="1"/>
  <c r="E135" i="44" s="1"/>
  <c r="D136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E108" i="44"/>
  <c r="D108" i="44"/>
  <c r="D107" i="44"/>
  <c r="E107" i="44" s="1"/>
  <c r="E106" i="44"/>
  <c r="D106" i="44"/>
  <c r="D105" i="44"/>
  <c r="E105" i="44" s="1"/>
  <c r="E104" i="44"/>
  <c r="D104" i="44"/>
  <c r="D103" i="44"/>
  <c r="E103" i="44" s="1"/>
  <c r="E102" i="44"/>
  <c r="D102" i="44"/>
  <c r="D101" i="44"/>
  <c r="E101" i="44" s="1"/>
  <c r="E100" i="44"/>
  <c r="D100" i="44"/>
  <c r="D99" i="44"/>
  <c r="E99" i="44" s="1"/>
  <c r="E98" i="44"/>
  <c r="D98" i="44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E60" i="44"/>
  <c r="D60" i="44"/>
  <c r="D59" i="44"/>
  <c r="E59" i="44" s="1"/>
  <c r="E58" i="44"/>
  <c r="D58" i="44"/>
  <c r="D57" i="44"/>
  <c r="E57" i="44" s="1"/>
  <c r="E56" i="44"/>
  <c r="D56" i="44"/>
  <c r="D55" i="44"/>
  <c r="E55" i="44" s="1"/>
  <c r="E54" i="44"/>
  <c r="D54" i="44"/>
  <c r="D53" i="44"/>
  <c r="E53" i="44" s="1"/>
  <c r="E52" i="44"/>
  <c r="D52" i="44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E43" i="44"/>
  <c r="D43" i="44"/>
  <c r="D42" i="44"/>
  <c r="E42" i="44" s="1"/>
  <c r="E41" i="44"/>
  <c r="D41" i="44"/>
  <c r="D40" i="44"/>
  <c r="E40" i="44" s="1"/>
  <c r="D39" i="44"/>
  <c r="J38" i="44"/>
  <c r="C38" i="44"/>
  <c r="E37" i="44"/>
  <c r="D37" i="44"/>
  <c r="D36" i="44"/>
  <c r="E36" i="44" s="1"/>
  <c r="E35" i="44"/>
  <c r="D35" i="44"/>
  <c r="D34" i="44"/>
  <c r="E34" i="44" s="1"/>
  <c r="E33" i="44"/>
  <c r="D33" i="44"/>
  <c r="D32" i="44"/>
  <c r="E32" i="44" s="1"/>
  <c r="E31" i="44"/>
  <c r="D31" i="44"/>
  <c r="D30" i="44"/>
  <c r="E30" i="44" s="1"/>
  <c r="E29" i="44"/>
  <c r="D29" i="44"/>
  <c r="D28" i="44"/>
  <c r="E28" i="44" s="1"/>
  <c r="E27" i="44"/>
  <c r="D27" i="44"/>
  <c r="D26" i="44"/>
  <c r="E26" i="44" s="1"/>
  <c r="E25" i="44"/>
  <c r="D25" i="44"/>
  <c r="D24" i="44"/>
  <c r="E24" i="44" s="1"/>
  <c r="E23" i="44"/>
  <c r="D23" i="44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67" i="34" l="1"/>
  <c r="I67" i="34"/>
  <c r="I39" i="34" s="1"/>
  <c r="G67" i="34"/>
  <c r="G32" i="34"/>
  <c r="C561" i="46"/>
  <c r="D4" i="34"/>
  <c r="C115" i="44"/>
  <c r="E131" i="44"/>
  <c r="E129" i="44" s="1"/>
  <c r="D129" i="44"/>
  <c r="E159" i="44"/>
  <c r="D157" i="44"/>
  <c r="E267" i="44"/>
  <c r="E265" i="44" s="1"/>
  <c r="E263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D170" i="45" s="1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C339" i="47"/>
  <c r="E405" i="47"/>
  <c r="D404" i="47"/>
  <c r="D723" i="47"/>
  <c r="E725" i="47"/>
  <c r="E723" i="47" s="1"/>
  <c r="E718" i="47" s="1"/>
  <c r="E717" i="47" s="1"/>
  <c r="F4" i="35"/>
  <c r="C13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474" i="45"/>
  <c r="E516" i="45"/>
  <c r="E514" i="45" s="1"/>
  <c r="E510" i="45" s="1"/>
  <c r="D514" i="45"/>
  <c r="D510" i="45" s="1"/>
  <c r="D523" i="45"/>
  <c r="D563" i="45"/>
  <c r="D562" i="45" s="1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C257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C560" i="44" s="1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D474" i="45"/>
  <c r="C561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E751" i="47"/>
  <c r="C26" i="35"/>
  <c r="C48" i="35"/>
  <c r="C54" i="35"/>
  <c r="C60" i="35"/>
  <c r="C3" i="44"/>
  <c r="C2" i="44" s="1"/>
  <c r="D11" i="44"/>
  <c r="E12" i="44"/>
  <c r="E11" i="44" s="1"/>
  <c r="E62" i="44"/>
  <c r="E61" i="44" s="1"/>
  <c r="E118" i="44"/>
  <c r="D117" i="44"/>
  <c r="D116" i="44" s="1"/>
  <c r="D115" i="44" s="1"/>
  <c r="D154" i="44"/>
  <c r="D153" i="44" s="1"/>
  <c r="E160" i="44"/>
  <c r="E192" i="44"/>
  <c r="D189" i="44"/>
  <c r="D188" i="44" s="1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E153" i="45" s="1"/>
  <c r="E152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E529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E181" i="45"/>
  <c r="E180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D552" i="46" s="1"/>
  <c r="D551" i="46" s="1"/>
  <c r="E554" i="46"/>
  <c r="D629" i="46"/>
  <c r="E630" i="46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D529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I4" i="35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444" i="45" s="1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E163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G4" i="34"/>
  <c r="E39" i="34"/>
  <c r="C19" i="35"/>
  <c r="D25" i="35"/>
  <c r="C33" i="35"/>
  <c r="C51" i="35"/>
  <c r="C57" i="35"/>
  <c r="F63" i="35"/>
  <c r="C63" i="35" s="1"/>
  <c r="C67" i="35"/>
  <c r="E132" i="44"/>
  <c r="D207" i="44"/>
  <c r="D215" i="44"/>
  <c r="D289" i="44"/>
  <c r="D315" i="44"/>
  <c r="D429" i="44"/>
  <c r="D529" i="44"/>
  <c r="C552" i="44"/>
  <c r="C551" i="44" s="1"/>
  <c r="D570" i="44"/>
  <c r="D132" i="45"/>
  <c r="D116" i="45" s="1"/>
  <c r="E133" i="45"/>
  <c r="E132" i="45" s="1"/>
  <c r="D146" i="45"/>
  <c r="E160" i="45"/>
  <c r="E172" i="45"/>
  <c r="E171" i="45" s="1"/>
  <c r="E170" i="45" s="1"/>
  <c r="D171" i="45"/>
  <c r="E228" i="45"/>
  <c r="E654" i="45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E488" i="47"/>
  <c r="D486" i="47"/>
  <c r="D484" i="47"/>
  <c r="E583" i="47"/>
  <c r="E582" i="47" s="1"/>
  <c r="D582" i="47"/>
  <c r="E663" i="47"/>
  <c r="E662" i="47" s="1"/>
  <c r="D662" i="47"/>
  <c r="E728" i="47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E314" i="45" s="1"/>
  <c r="C340" i="45"/>
  <c r="C339" i="45" s="1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C560" i="45" s="1"/>
  <c r="E729" i="45"/>
  <c r="E728" i="45" s="1"/>
  <c r="D728" i="4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178" i="47" s="1"/>
  <c r="C177" i="47" s="1"/>
  <c r="C114" i="47" s="1"/>
  <c r="C263" i="47"/>
  <c r="C259" i="47" s="1"/>
  <c r="E299" i="47"/>
  <c r="E298" i="47" s="1"/>
  <c r="D298" i="47"/>
  <c r="D325" i="47"/>
  <c r="D314" i="47" s="1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74" i="47"/>
  <c r="E773" i="47" s="1"/>
  <c r="E772" i="47" s="1"/>
  <c r="D773" i="47"/>
  <c r="D772" i="47" s="1"/>
  <c r="C163" i="45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C560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E666" i="46"/>
  <c r="E719" i="46"/>
  <c r="E718" i="46" s="1"/>
  <c r="E717" i="46" s="1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C4" i="34"/>
  <c r="E120" i="47"/>
  <c r="E123" i="47"/>
  <c r="E132" i="47"/>
  <c r="E157" i="47"/>
  <c r="E179" i="47"/>
  <c r="E189" i="47"/>
  <c r="E308" i="47"/>
  <c r="E382" i="47"/>
  <c r="E395" i="47"/>
  <c r="E340" i="47" s="1"/>
  <c r="E463" i="47"/>
  <c r="E486" i="47"/>
  <c r="E570" i="47"/>
  <c r="E562" i="47" s="1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53" i="46" s="1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123" i="45"/>
  <c r="E116" i="45" s="1"/>
  <c r="C152" i="45"/>
  <c r="E185" i="45"/>
  <c r="E184" i="45" s="1"/>
  <c r="E189" i="45"/>
  <c r="E188" i="45" s="1"/>
  <c r="E302" i="45"/>
  <c r="E348" i="45"/>
  <c r="E340" i="45" s="1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D484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44" i="45" s="1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483" i="44" s="1"/>
  <c r="E539" i="44"/>
  <c r="E563" i="44"/>
  <c r="E662" i="44"/>
  <c r="E751" i="44"/>
  <c r="D444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339" i="44" s="1"/>
  <c r="D450" i="44"/>
  <c r="D477" i="44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G39" i="34" l="1"/>
  <c r="E646" i="45"/>
  <c r="C4" i="35"/>
  <c r="E340" i="44"/>
  <c r="E339" i="44" s="1"/>
  <c r="D152" i="45"/>
  <c r="E646" i="46"/>
  <c r="E339" i="47"/>
  <c r="C25" i="35"/>
  <c r="D4" i="35"/>
  <c r="E3" i="45"/>
  <c r="E2" i="45" s="1"/>
  <c r="C258" i="45"/>
  <c r="C257" i="45" s="1"/>
  <c r="D74" i="35"/>
  <c r="C32" i="35"/>
  <c r="E727" i="44"/>
  <c r="E726" i="44" s="1"/>
  <c r="E314" i="44"/>
  <c r="E259" i="44" s="1"/>
  <c r="E258" i="44" s="1"/>
  <c r="E257" i="44" s="1"/>
  <c r="E3" i="46"/>
  <c r="E484" i="47"/>
  <c r="E483" i="47" s="1"/>
  <c r="E153" i="47"/>
  <c r="D646" i="45"/>
  <c r="C114" i="45"/>
  <c r="D484" i="44"/>
  <c r="D483" i="44" s="1"/>
  <c r="D258" i="44" s="1"/>
  <c r="D257" i="44" s="1"/>
  <c r="E3" i="47"/>
  <c r="E2" i="47" s="1"/>
  <c r="E116" i="46"/>
  <c r="D3" i="45"/>
  <c r="D2" i="45" s="1"/>
  <c r="F78" i="34"/>
  <c r="F74" i="35"/>
  <c r="D727" i="44"/>
  <c r="D726" i="44" s="1"/>
  <c r="E188" i="44"/>
  <c r="E483" i="45"/>
  <c r="E340" i="46"/>
  <c r="E67" i="46"/>
  <c r="E314" i="47"/>
  <c r="E727" i="47"/>
  <c r="E726" i="47" s="1"/>
  <c r="E646" i="47"/>
  <c r="E163" i="47"/>
  <c r="E552" i="44"/>
  <c r="E551" i="44" s="1"/>
  <c r="D340" i="45"/>
  <c r="D339" i="45" s="1"/>
  <c r="D258" i="45" s="1"/>
  <c r="D257" i="45" s="1"/>
  <c r="E153" i="44"/>
  <c r="D178" i="44"/>
  <c r="D177" i="44" s="1"/>
  <c r="E444" i="44"/>
  <c r="E67" i="44"/>
  <c r="D178" i="45"/>
  <c r="D177" i="45" s="1"/>
  <c r="E178" i="45"/>
  <c r="E177" i="45" s="1"/>
  <c r="D646" i="47"/>
  <c r="D116" i="47"/>
  <c r="D483" i="47"/>
  <c r="D263" i="47"/>
  <c r="D259" i="47" s="1"/>
  <c r="E444" i="47"/>
  <c r="E263" i="46"/>
  <c r="E259" i="46" s="1"/>
  <c r="E258" i="46" s="1"/>
  <c r="E257" i="46" s="1"/>
  <c r="E135" i="46"/>
  <c r="D646" i="46"/>
  <c r="D552" i="44"/>
  <c r="D551" i="44" s="1"/>
  <c r="D529" i="45"/>
  <c r="D483" i="45" s="1"/>
  <c r="D646" i="44"/>
  <c r="D561" i="44" s="1"/>
  <c r="D560" i="44" s="1"/>
  <c r="D67" i="47"/>
  <c r="D2" i="47" s="1"/>
  <c r="D3" i="44"/>
  <c r="D2" i="44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179" i="47"/>
  <c r="D562" i="47"/>
  <c r="D163" i="47"/>
  <c r="D727" i="47"/>
  <c r="D726" i="47" s="1"/>
  <c r="D552" i="47"/>
  <c r="D551" i="47" s="1"/>
  <c r="E116" i="47"/>
  <c r="C561" i="47"/>
  <c r="C560" i="47" s="1"/>
  <c r="C258" i="47"/>
  <c r="C257" i="47" s="1"/>
  <c r="D3" i="46"/>
  <c r="D2" i="46" s="1"/>
  <c r="E561" i="47"/>
  <c r="D339" i="47"/>
  <c r="D258" i="47" s="1"/>
  <c r="D257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E178" i="44"/>
  <c r="E177" i="44" s="1"/>
  <c r="E646" i="44"/>
  <c r="E3" i="44"/>
  <c r="D114" i="44"/>
  <c r="E562" i="44"/>
  <c r="E170" i="44"/>
  <c r="E152" i="44" s="1"/>
  <c r="E116" i="44"/>
  <c r="E115" i="44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560" i="47" l="1"/>
  <c r="D114" i="45"/>
  <c r="D115" i="47"/>
  <c r="D114" i="47" s="1"/>
  <c r="D561" i="47"/>
  <c r="D560" i="47" s="1"/>
  <c r="E114" i="47"/>
  <c r="E561" i="44"/>
  <c r="E560" i="44" s="1"/>
  <c r="E2" i="44"/>
  <c r="E259" i="47"/>
  <c r="E258" i="47" s="1"/>
  <c r="E257" i="47" s="1"/>
  <c r="D339" i="46"/>
  <c r="D258" i="46" s="1"/>
  <c r="D257" i="46" s="1"/>
  <c r="E115" i="46"/>
  <c r="E114" i="46" s="1"/>
  <c r="C74" i="35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<sst xmlns="http://schemas.openxmlformats.org/spreadsheetml/2006/main" count="6312" uniqueCount="962">
  <si>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</si>
  <si>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</si>
  <si>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</si>
  <si>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</si>
  <si>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</si>
  <si>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</si>
  <si>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</si>
  <si>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</si>
  <si>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</si>
  <si>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</si>
  <si>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</si>
  <si>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</si>
  <si>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</si>
  <si>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</si>
  <si>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</si>
  <si>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</si>
  <si>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</si>
  <si>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</si>
  <si>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</si>
  <si>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</si>
  <si>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</si>
  <si>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</si>
  <si>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</si>
  <si>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</si>
  <si>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</si>
  <si>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</si>
  <si>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</si>
  <si>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</si>
  <si>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</si>
  <si>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</si>
  <si>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</si>
  <si>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</si>
  <si>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</si>
  <si>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</si>
  <si>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</si>
  <si>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</si>
  <si>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</si>
  <si>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</si>
  <si>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</si>
  <si>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</si>
  <si>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</si>
  <si>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</si>
  <si>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</si>
  <si>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</si>
  <si>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</si>
  <si>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</si>
  <si>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</si>
  <si>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</si>
  <si>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</si>
  <si>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</si>
  <si>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</si>
  <si>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</si>
  <si>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</si>
  <si>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</si>
  <si>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</si>
  <si>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</si>
  <si>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</si>
  <si>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</si>
  <si>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</si>
  <si>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</si>
  <si>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</si>
  <si>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</si>
  <si>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</si>
  <si>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</si>
  <si>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</si>
  <si>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</si>
  <si>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</si>
  <si>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</si>
  <si>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</si>
  <si>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</si>
  <si>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</si>
  <si>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</si>
  <si>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</si>
  <si>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</si>
  <si>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</si>
  <si>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</si>
  <si>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</si>
  <si>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</si>
  <si>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</si>
  <si>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</si>
  <si>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</si>
  <si>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</si>
  <si>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</si>
  <si>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</si>
  <si>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</si>
  <si>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</si>
  <si>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</si>
  <si>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</si>
  <si>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</si>
  <si>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</si>
  <si>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</si>
  <si>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</si>
  <si>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</si>
  <si>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</si>
  <si>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</si>
  <si>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</si>
  <si>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</si>
  <si>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</si>
  <si>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</si>
  <si>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</si>
  <si>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</si>
  <si>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</si>
  <si>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</si>
  <si>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</si>
  <si>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</si>
  <si>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</si>
  <si>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</si>
  <si>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</si>
  <si>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</si>
  <si>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</si>
  <si>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</si>
  <si>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</si>
  <si>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</si>
  <si>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</si>
  <si>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</si>
  <si>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</si>
  <si>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</si>
  <si>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</si>
  <si>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</si>
  <si>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</si>
  <si>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</si>
  <si>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</si>
  <si>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</si>
  <si>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</si>
  <si>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</si>
  <si>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</si>
  <si>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</si>
  <si>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</si>
  <si>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</si>
  <si>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</si>
  <si>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</si>
  <si>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</si>
  <si>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</si>
  <si>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</si>
  <si>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</si>
  <si>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</si>
  <si>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</si>
  <si>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</si>
  <si>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</si>
  <si>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</si>
  <si>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</si>
  <si>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</si>
  <si>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</si>
  <si>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</si>
  <si>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</si>
  <si>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</si>
  <si>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</si>
  <si>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</si>
  <si>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</si>
  <si>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</si>
  <si>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</si>
  <si>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</si>
  <si>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</si>
  <si>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</si>
  <si>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</si>
  <si>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</si>
  <si>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</si>
  <si>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</si>
  <si>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</si>
  <si>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</si>
  <si>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</si>
  <si>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</si>
  <si>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</si>
  <si>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</si>
  <si>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</si>
  <si>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</si>
  <si>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</si>
  <si>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</si>
  <si>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</si>
  <si>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</si>
  <si>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</si>
  <si>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</si>
  <si>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</si>
  <si>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</si>
  <si>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</si>
  <si>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</si>
  <si>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</si>
  <si>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</si>
  <si>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</si>
  <si>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</si>
  <si>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</si>
  <si>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</si>
  <si>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</si>
  <si>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</si>
  <si>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</si>
  <si>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</si>
  <si>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</si>
  <si>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</si>
  <si>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</si>
  <si>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</si>
  <si>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</si>
  <si>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</si>
  <si>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</si>
  <si>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</si>
  <si>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</si>
  <si>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</si>
  <si>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</si>
  <si>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</si>
  <si>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</si>
  <si>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</si>
  <si>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</si>
  <si>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</si>
  <si>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</si>
  <si>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</si>
  <si>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</si>
  <si>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</si>
  <si>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</si>
  <si>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</si>
  <si>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</si>
  <si>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</si>
  <si>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</si>
  <si>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</si>
  <si>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</si>
  <si>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</si>
  <si>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</si>
  <si>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</si>
  <si>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</si>
  <si>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</si>
  <si>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</si>
  <si>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</si>
  <si>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</si>
  <si>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</si>
  <si>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</si>
  <si>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</si>
  <si>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</si>
  <si>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</si>
  <si>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</si>
  <si>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</si>
  <si>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</si>
  <si>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</si>
  <si>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</si>
  <si>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</si>
  <si>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</si>
  <si>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</si>
  <si>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</si>
  <si>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</si>
  <si>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</si>
  <si>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</si>
  <si>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</si>
  <si>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</si>
  <si>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</si>
  <si>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</si>
  <si>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</si>
  <si>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</si>
  <si>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</si>
  <si>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</si>
  <si>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</si>
  <si>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</si>
  <si>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</si>
  <si>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</si>
  <si>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</si>
  <si>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</si>
  <si>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</si>
  <si>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</si>
  <si>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</si>
  <si>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</si>
  <si>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</si>
  <si>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</si>
  <si>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</si>
  <si>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</si>
  <si>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</si>
  <si>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</si>
  <si>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</si>
  <si>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</si>
  <si>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</si>
  <si>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</si>
  <si>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</si>
  <si>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</si>
  <si>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</si>
  <si>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</si>
  <si>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</si>
  <si>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</si>
  <si>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</si>
  <si>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</si>
  <si>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</si>
  <si>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</si>
  <si>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</si>
  <si>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</si>
  <si>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</si>
  <si>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</si>
  <si>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</si>
  <si>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</si>
  <si>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</si>
  <si>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</si>
  <si>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</si>
  <si>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</si>
  <si>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</si>
  <si>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</si>
  <si>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</si>
  <si>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</si>
  <si>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</si>
  <si>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</si>
  <si>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</si>
  <si>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</si>
  <si>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</si>
  <si>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</si>
  <si>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</si>
  <si>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</si>
  <si>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</si>
  <si>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</si>
  <si>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</si>
  <si>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</si>
  <si>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</si>
  <si>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</si>
  <si>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</si>
  <si>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</si>
  <si>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</si>
  <si>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</si>
  <si>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</si>
  <si>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</si>
  <si>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</si>
  <si>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</si>
  <si>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</si>
  <si>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</si>
  <si>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</si>
  <si>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</si>
  <si>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</si>
  <si>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</si>
  <si>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</si>
  <si>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</si>
  <si>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</si>
  <si>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</si>
  <si>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</si>
  <si>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</si>
  <si>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</si>
  <si>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</si>
  <si>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</si>
  <si>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</si>
  <si>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</si>
  <si>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</si>
  <si>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</si>
  <si>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</si>
  <si>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</si>
  <si>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</si>
  <si>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</si>
  <si>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</si>
  <si>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</si>
  <si>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</si>
  <si>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</si>
  <si>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</si>
  <si>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</si>
  <si>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</si>
  <si>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</si>
  <si>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</si>
  <si>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</si>
  <si>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</si>
  <si>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</si>
  <si>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</si>
  <si>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</si>
  <si>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</si>
  <si>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</si>
  <si>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</si>
  <si>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</si>
  <si>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</si>
  <si>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</si>
  <si>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</si>
  <si>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</si>
  <si>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</si>
  <si>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</si>
  <si>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</si>
  <si>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</si>
  <si>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</si>
  <si>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</si>
  <si>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</si>
  <si>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</si>
  <si>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</si>
  <si>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</si>
  <si>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</si>
  <si>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</si>
  <si>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</si>
  <si>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</si>
  <si>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</si>
  <si>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</si>
  <si>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</si>
  <si>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</si>
  <si>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</si>
  <si>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</si>
  <si>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</si>
  <si>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</si>
  <si>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</si>
  <si>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</si>
  <si>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</si>
  <si>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</si>
  <si>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</si>
  <si>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</si>
  <si>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</si>
  <si>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</si>
  <si>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</si>
  <si>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</si>
  <si>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</si>
  <si>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</si>
  <si>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</si>
  <si>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</si>
  <si>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</si>
  <si>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</si>
  <si>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</si>
  <si>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</si>
  <si>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</si>
  <si>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</si>
  <si>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</si>
  <si>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</si>
  <si>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</si>
  <si>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</si>
  <si>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</si>
  <si>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</si>
  <si>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</si>
  <si>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</si>
  <si>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</si>
  <si>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</si>
  <si>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</si>
  <si>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</si>
  <si>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</si>
  <si>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</si>
  <si>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</si>
  <si>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</si>
  <si>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</si>
  <si>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</si>
  <si>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</si>
  <si>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</si>
  <si>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</si>
  <si>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</si>
  <si>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</si>
  <si>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</si>
  <si>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</si>
  <si>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</si>
  <si>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</si>
  <si>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</si>
  <si>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</si>
  <si>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</si>
  <si>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</si>
  <si>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</si>
  <si>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</si>
  <si>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</si>
  <si>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</si>
  <si>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</si>
  <si>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</si>
  <si>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</si>
  <si>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</si>
  <si>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</si>
  <si>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</si>
  <si>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</si>
  <si>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</si>
  <si>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</si>
  <si>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</si>
  <si>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</si>
  <si>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</si>
  <si>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</si>
  <si>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</si>
  <si>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</si>
  <si>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</si>
  <si>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</si>
  <si>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</si>
  <si>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</si>
  <si>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</si>
  <si>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</si>
  <si>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</si>
  <si>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</si>
  <si>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</si>
  <si>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</si>
  <si>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</si>
  <si>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</si>
  <si>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</si>
  <si>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</si>
  <si>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</si>
  <si>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</si>
  <si>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</si>
  <si>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</si>
  <si>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</si>
  <si>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</si>
  <si>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</si>
  <si>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</si>
  <si>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</si>
  <si>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</si>
  <si>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</si>
  <si>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</si>
  <si>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</si>
  <si>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</si>
  <si>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</si>
  <si>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</si>
  <si>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</si>
  <si>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</si>
  <si>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</si>
  <si>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</si>
  <si>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</si>
  <si>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</si>
  <si>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</si>
  <si>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</si>
  <si>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</si>
  <si>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</si>
  <si>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</si>
  <si>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</si>
  <si>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</si>
  <si>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</si>
  <si>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</si>
  <si>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</si>
  <si>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</si>
  <si>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</si>
  <si>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</si>
  <si>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</si>
  <si>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</si>
  <si>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</si>
  <si>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</si>
  <si>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</si>
  <si>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</si>
  <si>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</si>
  <si>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</si>
  <si>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</si>
  <si>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</si>
  <si>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</si>
  <si>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</si>
  <si>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</si>
  <si>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</si>
  <si>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</si>
  <si>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</si>
  <si>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</si>
  <si>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</si>
  <si>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</si>
  <si>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</si>
  <si>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</si>
  <si>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</si>
  <si>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</si>
  <si>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</si>
  <si>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</si>
  <si>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</si>
  <si>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</si>
  <si>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</si>
  <si>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</si>
  <si>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</si>
  <si>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</si>
  <si>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</si>
  <si>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</si>
  <si>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</si>
  <si>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</si>
  <si>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</si>
  <si>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</si>
  <si>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</si>
  <si>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</si>
  <si>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</si>
  <si>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</si>
  <si>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</si>
  <si>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</si>
  <si>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</si>
  <si>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</si>
  <si>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</si>
  <si>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</si>
  <si>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</si>
  <si>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</si>
  <si>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</si>
  <si>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</si>
  <si>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</si>
  <si>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</si>
  <si>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</si>
  <si>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</si>
  <si>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</si>
  <si>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</si>
  <si>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</si>
  <si>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</si>
  <si>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</si>
  <si>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</si>
  <si>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</si>
  <si>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</si>
  <si>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</si>
  <si>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</si>
  <si>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</si>
  <si>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</si>
  <si>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</si>
  <si>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</si>
  <si>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</si>
  <si>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</si>
  <si>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</si>
  <si>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</si>
  <si>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</si>
  <si>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</si>
  <si>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</si>
  <si>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</si>
  <si>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</si>
  <si>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</si>
  <si>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</si>
  <si>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</si>
  <si>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</si>
  <si>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</si>
  <si>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</si>
  <si>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</si>
  <si>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</si>
  <si>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</si>
  <si>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</si>
  <si>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</si>
  <si>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</si>
  <si>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</si>
  <si>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</si>
  <si>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</si>
  <si>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</si>
  <si>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</si>
  <si>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</si>
  <si>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</si>
  <si>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</si>
  <si>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</si>
  <si>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</si>
  <si>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</si>
  <si>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</si>
  <si>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</si>
  <si>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</si>
  <si>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</si>
  <si>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</si>
  <si>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</si>
  <si>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</si>
  <si>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</si>
  <si>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</si>
  <si>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</si>
  <si>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</si>
  <si>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</si>
  <si>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</si>
  <si>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</si>
  <si>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</si>
  <si>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</si>
  <si>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</si>
  <si>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</si>
  <si>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</si>
  <si>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</si>
  <si>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</si>
  <si>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</si>
  <si>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</si>
  <si>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</si>
  <si>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</si>
  <si>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</si>
  <si>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</si>
  <si>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</si>
  <si>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</si>
  <si>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</si>
  <si>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</si>
  <si>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</si>
  <si>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</si>
  <si>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</si>
  <si>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</si>
  <si>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</si>
  <si>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</si>
  <si>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</si>
  <si>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</si>
  <si>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</si>
  <si>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</si>
  <si>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</si>
  <si>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</si>
  <si>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</si>
  <si>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</si>
  <si>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</si>
  <si>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</si>
  <si>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</si>
  <si>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</si>
  <si>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</si>
  <si>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</si>
  <si>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</si>
  <si>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</si>
  <si>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</si>
  <si>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</si>
  <si>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</si>
  <si>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</si>
  <si>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</si>
  <si>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</si>
  <si>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</si>
  <si>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</si>
  <si>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</si>
  <si>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</si>
  <si>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</si>
  <si>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</si>
  <si>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</si>
  <si>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</si>
  <si>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</si>
  <si>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</si>
  <si>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</si>
  <si>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</si>
  <si>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</si>
  <si>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</si>
  <si>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</si>
  <si>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</si>
  <si>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</si>
  <si>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</si>
  <si>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</si>
  <si>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</si>
  <si>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</si>
  <si>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</si>
  <si>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</si>
  <si>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</si>
  <si>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</si>
  <si>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</si>
  <si>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</si>
  <si>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</si>
  <si>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</si>
  <si>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</si>
  <si>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</si>
  <si>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</si>
  <si>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</si>
  <si>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</si>
  <si>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</si>
  <si>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</si>
  <si>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</si>
  <si>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</si>
  <si>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</si>
  <si>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</si>
  <si>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</si>
  <si>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</si>
  <si>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</si>
  <si>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</si>
  <si>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</si>
  <si>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</si>
  <si>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</si>
  <si>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</si>
  <si>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</si>
  <si>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</si>
  <si>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</si>
  <si>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</si>
  <si>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</si>
  <si>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</si>
  <si>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</si>
  <si>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</si>
  <si>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</si>
  <si>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</si>
  <si>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</si>
  <si>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</si>
  <si>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</si>
  <si>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</si>
  <si>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</si>
  <si>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</si>
  <si>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</si>
  <si>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</si>
  <si>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</si>
  <si>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</si>
  <si>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</si>
  <si>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</si>
  <si>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</si>
  <si>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</si>
  <si>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</si>
  <si>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</si>
  <si>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</si>
  <si>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</si>
  <si>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</si>
  <si>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</si>
  <si>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</si>
  <si>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</si>
  <si>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</si>
  <si>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</si>
  <si>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</si>
  <si>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</si>
  <si>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</si>
  <si>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</si>
  <si>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</si>
  <si>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</si>
  <si>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</si>
  <si>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</si>
  <si>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</si>
  <si>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</si>
  <si>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</si>
  <si>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</si>
  <si>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</si>
  <si>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</si>
  <si>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</si>
  <si>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</si>
  <si>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</si>
  <si>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</si>
  <si>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</si>
  <si>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</si>
  <si>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</si>
  <si>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</si>
  <si>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</si>
  <si>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</si>
  <si>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</si>
  <si>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</si>
  <si>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</si>
  <si>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</si>
  <si>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</si>
  <si>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</si>
  <si>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</si>
  <si>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</si>
  <si>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</si>
  <si>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</si>
  <si>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</si>
  <si>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</si>
  <si>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</si>
  <si>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</si>
  <si>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</si>
  <si>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</si>
  <si>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</si>
  <si>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</si>
  <si>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</si>
  <si>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</si>
  <si>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</si>
  <si>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</si>
  <si>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</si>
  <si>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</si>
  <si>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</si>
  <si>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</si>
  <si>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</si>
  <si>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</si>
  <si>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</si>
  <si>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</si>
  <si>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</si>
  <si>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</si>
  <si>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</si>
  <si>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</si>
  <si>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</si>
  <si>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</si>
  <si>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</si>
  <si>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</si>
  <si>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</si>
  <si>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</si>
  <si>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</si>
  <si>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</si>
  <si>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</si>
  <si>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</si>
  <si>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</si>
  <si>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</si>
  <si>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</si>
  <si>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</si>
  <si>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</si>
  <si>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</si>
  <si>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</si>
  <si>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</si>
  <si>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</si>
  <si>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</si>
  <si>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</si>
  <si>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</si>
  <si>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</si>
  <si>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</si>
  <si>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</si>
  <si>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</si>
  <si>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</si>
  <si>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</si>
  <si>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</si>
  <si>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</si>
  <si>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</si>
  <si>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</si>
  <si>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</si>
  <si>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</si>
  <si>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</si>
  <si>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</si>
  <si>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</si>
  <si>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</si>
  <si>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</si>
  <si>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</si>
  <si>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</si>
  <si>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</si>
  <si>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</si>
  <si>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</si>
  <si>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</si>
  <si>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</si>
  <si>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</si>
  <si>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</si>
  <si>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</si>
  <si>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</si>
  <si>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</si>
  <si>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</si>
  <si>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</si>
  <si>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</si>
  <si>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</si>
  <si>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</si>
  <si>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</si>
  <si>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</si>
  <si>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</si>
  <si>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</si>
  <si>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</si>
  <si>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</si>
  <si>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</si>
  <si>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</si>
  <si>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</si>
  <si>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نور الدين الغمردي</t>
  </si>
  <si>
    <t>أحمد الخزري</t>
  </si>
  <si>
    <t>حسان العويني</t>
  </si>
  <si>
    <t>المنصف الراجحي</t>
  </si>
  <si>
    <t>حبيب العويني</t>
  </si>
  <si>
    <t>رضا الخضراوي</t>
  </si>
  <si>
    <t>فيصل العويني</t>
  </si>
  <si>
    <t>عبد اللطيف التواتي</t>
  </si>
  <si>
    <t>انيس الجندوبي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</si>
  <si>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</si>
  <si>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</si>
  <si>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</si>
  <si>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</si>
  <si>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</si>
  <si>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</si>
  <si>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</si>
  <si>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</si>
  <si>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</si>
  <si>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</si>
  <si>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</si>
  <si>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</si>
  <si>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</si>
  <si>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</si>
  <si>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</si>
  <si>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</si>
  <si>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</si>
  <si>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</si>
  <si>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</si>
  <si>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</si>
  <si>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</si>
  <si>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</si>
  <si>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</si>
  <si>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</si>
  <si>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</si>
  <si>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</si>
  <si>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</si>
  <si>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</si>
  <si>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</si>
  <si>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</si>
  <si>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</si>
  <si>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</si>
  <si>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</si>
  <si>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</si>
  <si>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</si>
  <si>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</si>
  <si>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</si>
  <si>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</si>
  <si>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</si>
  <si>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</si>
  <si>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</si>
  <si>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</si>
  <si>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</si>
  <si>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</si>
  <si>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</si>
  <si>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</si>
  <si>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</si>
  <si>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</si>
  <si>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</si>
  <si>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</si>
  <si>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</si>
  <si>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</si>
  <si>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</si>
  <si>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</si>
  <si>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</si>
  <si>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</si>
  <si>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</si>
  <si>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</si>
  <si>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</si>
  <si>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</si>
  <si>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</si>
  <si>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</si>
  <si>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</si>
  <si>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</si>
  <si>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</si>
  <si>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</si>
  <si>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</si>
  <si>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</si>
  <si>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</si>
  <si>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</si>
  <si>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</si>
  <si>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</si>
  <si>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</si>
  <si>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</si>
  <si>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</si>
  <si>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</si>
  <si>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</si>
  <si>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</si>
  <si>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</si>
  <si>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</si>
  <si>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</si>
  <si>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</si>
  <si>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</si>
  <si>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</si>
  <si>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</si>
  <si>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تعبيد وترصيف</t>
  </si>
  <si>
    <t>حي سيدي عبد السلام</t>
  </si>
  <si>
    <t>تعبيد</t>
  </si>
  <si>
    <t>المصادقة على اتفاقية الحصول على المساعدات الغير موظفة</t>
  </si>
  <si>
    <t>اعداد المخطط الاستثماري التشاركي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</si>
</sst>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2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0" fontId="0" fillId="15" borderId="1" xfId="0" applyNumberFormat="1" applyFill="1" applyBorder="1"/>
    <xf numFmtId="10" fontId="0" fillId="23" borderId="1" xfId="0" applyNumberFormat="1" applyFill="1" applyBorder="1"/>
    <xf numFmtId="9" fontId="0" fillId="23" borderId="1" xfId="0" applyNumberFormat="1" applyFill="1" applyBorder="1"/>
    <xf numFmtId="0" fontId="3" fillId="10" borderId="1" xfId="0" applyFont="1" applyFill="1" applyBorder="1" applyAlignment="1">
      <alignment horizontal="center"/>
    </xf>
    <xf numFmtId="3" fontId="0" fillId="0" borderId="1" xfId="0" applyNumberFormat="1" applyBorder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4" t="s">
        <v>30</v>
      </c>
      <c r="B1" s="184"/>
      <c r="C1" s="184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2" t="s">
        <v>60</v>
      </c>
      <c r="B2" s="192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9" t="s">
        <v>578</v>
      </c>
      <c r="B3" s="189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5" t="s">
        <v>124</v>
      </c>
      <c r="B4" s="18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5" t="s">
        <v>125</v>
      </c>
      <c r="B11" s="18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5" t="s">
        <v>145</v>
      </c>
      <c r="B38" s="18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5" t="s">
        <v>158</v>
      </c>
      <c r="B61" s="18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9" t="s">
        <v>579</v>
      </c>
      <c r="B67" s="189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5" t="s">
        <v>163</v>
      </c>
      <c r="B68" s="18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0" t="s">
        <v>62</v>
      </c>
      <c r="B114" s="19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7" t="s">
        <v>580</v>
      </c>
      <c r="B115" s="18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5" t="s">
        <v>195</v>
      </c>
      <c r="B116" s="18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5" t="s">
        <v>202</v>
      </c>
      <c r="B135" s="18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7" t="s">
        <v>581</v>
      </c>
      <c r="B152" s="18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5" t="s">
        <v>208</v>
      </c>
      <c r="B153" s="18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5" t="s">
        <v>212</v>
      </c>
      <c r="B163" s="18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5" t="s">
        <v>214</v>
      </c>
      <c r="B170" s="18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7" t="s">
        <v>582</v>
      </c>
      <c r="B177" s="18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5" t="s">
        <v>217</v>
      </c>
      <c r="B178" s="18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2" t="s">
        <v>849</v>
      </c>
      <c r="B179" s="18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2" t="s">
        <v>848</v>
      </c>
      <c r="B184" s="18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2" t="s">
        <v>846</v>
      </c>
      <c r="B188" s="18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2" t="s">
        <v>843</v>
      </c>
      <c r="B197" s="18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2" t="s">
        <v>842</v>
      </c>
      <c r="B200" s="18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2" t="s">
        <v>841</v>
      </c>
      <c r="B203" s="18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2" t="s">
        <v>836</v>
      </c>
      <c r="B215" s="18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2" t="s">
        <v>834</v>
      </c>
      <c r="B222" s="18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2" t="s">
        <v>830</v>
      </c>
      <c r="B228" s="18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2" t="s">
        <v>828</v>
      </c>
      <c r="B235" s="18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2" t="s">
        <v>826</v>
      </c>
      <c r="B238" s="18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2" t="s">
        <v>823</v>
      </c>
      <c r="B243" s="18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2" t="s">
        <v>817</v>
      </c>
      <c r="B250" s="18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4" t="s">
        <v>67</v>
      </c>
      <c r="B256" s="184"/>
      <c r="C256" s="184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6" t="s">
        <v>60</v>
      </c>
      <c r="B257" s="177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2" t="s">
        <v>266</v>
      </c>
      <c r="B258" s="173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0" t="s">
        <v>267</v>
      </c>
      <c r="B259" s="17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0" t="s">
        <v>270</v>
      </c>
      <c r="B339" s="17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0" t="s">
        <v>389</v>
      </c>
      <c r="B483" s="181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956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8" t="s">
        <v>449</v>
      </c>
      <c r="B548" s="179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72" t="s">
        <v>455</v>
      </c>
      <c r="B551" s="173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0" t="s">
        <v>456</v>
      </c>
      <c r="B552" s="171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6" t="s">
        <v>62</v>
      </c>
      <c r="B560" s="177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2" t="s">
        <v>464</v>
      </c>
      <c r="B561" s="173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0" t="s">
        <v>465</v>
      </c>
      <c r="B562" s="171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0" t="s">
        <v>541</v>
      </c>
      <c r="B639" s="171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0" t="s">
        <v>545</v>
      </c>
      <c r="B643" s="171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0" t="s">
        <v>548</v>
      </c>
      <c r="B646" s="171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2" t="s">
        <v>570</v>
      </c>
      <c r="B717" s="173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0" t="s">
        <v>571</v>
      </c>
      <c r="B718" s="171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8" t="s">
        <v>851</v>
      </c>
      <c r="B719" s="169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8" t="s">
        <v>850</v>
      </c>
      <c r="B723" s="169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2" t="s">
        <v>577</v>
      </c>
      <c r="B726" s="173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0" t="s">
        <v>588</v>
      </c>
      <c r="B727" s="171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8" t="s">
        <v>849</v>
      </c>
      <c r="B728" s="16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8" t="s">
        <v>848</v>
      </c>
      <c r="B731" s="169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8" t="s">
        <v>846</v>
      </c>
      <c r="B734" s="16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8" t="s">
        <v>843</v>
      </c>
      <c r="B740" s="169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8" t="s">
        <v>842</v>
      </c>
      <c r="B742" s="16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8" t="s">
        <v>841</v>
      </c>
      <c r="B744" s="16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8" t="s">
        <v>836</v>
      </c>
      <c r="B751" s="16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8" t="s">
        <v>834</v>
      </c>
      <c r="B756" s="169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8" t="s">
        <v>830</v>
      </c>
      <c r="B761" s="16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8" t="s">
        <v>828</v>
      </c>
      <c r="B766" s="16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8" t="s">
        <v>826</v>
      </c>
      <c r="B768" s="169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8" t="s">
        <v>823</v>
      </c>
      <c r="B772" s="169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8" t="s">
        <v>817</v>
      </c>
      <c r="B778" s="169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A19" workbookViewId="0">
      <selection activeCell="D41" sqref="D41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933</v>
      </c>
      <c r="B1" s="149" t="s">
        <v>934</v>
      </c>
      <c r="C1" s="149" t="s">
        <v>955</v>
      </c>
      <c r="D1" s="149" t="s">
        <v>935</v>
      </c>
      <c r="E1" s="149" t="s">
        <v>936</v>
      </c>
    </row>
    <row r="2" spans="1:5">
      <c r="A2" s="203" t="s">
        <v>937</v>
      </c>
      <c r="B2" s="150">
        <v>2011</v>
      </c>
      <c r="C2" s="151">
        <v>118887000</v>
      </c>
      <c r="D2" s="151"/>
      <c r="E2" s="163">
        <v>0.54459999999999997</v>
      </c>
    </row>
    <row r="3" spans="1:5">
      <c r="A3" s="204"/>
      <c r="B3" s="150">
        <v>2012</v>
      </c>
      <c r="C3" s="151">
        <v>120553800</v>
      </c>
      <c r="D3" s="151"/>
      <c r="E3" s="163">
        <v>0.80559999999999998</v>
      </c>
    </row>
    <row r="4" spans="1:5">
      <c r="A4" s="204"/>
      <c r="B4" s="150">
        <v>2013</v>
      </c>
      <c r="C4" s="151">
        <v>124600600</v>
      </c>
      <c r="D4" s="151"/>
      <c r="E4" s="163">
        <v>0.67579999999999996</v>
      </c>
    </row>
    <row r="5" spans="1:5">
      <c r="A5" s="204"/>
      <c r="B5" s="150">
        <v>2014</v>
      </c>
      <c r="C5" s="151">
        <v>123421200</v>
      </c>
      <c r="D5" s="151"/>
      <c r="E5" s="163">
        <v>0.76719999999999999</v>
      </c>
    </row>
    <row r="6" spans="1:5">
      <c r="A6" s="204"/>
      <c r="B6" s="150">
        <v>2015</v>
      </c>
      <c r="C6" s="151">
        <v>124453800</v>
      </c>
      <c r="D6" s="151"/>
      <c r="E6" s="163">
        <v>0.60489999999999999</v>
      </c>
    </row>
    <row r="7" spans="1:5">
      <c r="A7" s="205"/>
      <c r="B7" s="150">
        <v>2016</v>
      </c>
      <c r="C7" s="151">
        <v>128235200</v>
      </c>
      <c r="D7" s="151"/>
      <c r="E7" s="163">
        <v>0.26419999999999999</v>
      </c>
    </row>
    <row r="8" spans="1:5">
      <c r="A8" s="206" t="s">
        <v>938</v>
      </c>
      <c r="B8" s="152">
        <v>2011</v>
      </c>
      <c r="C8" s="153">
        <v>106421375</v>
      </c>
      <c r="D8" s="153"/>
      <c r="E8" s="164">
        <v>0.21560000000000001</v>
      </c>
    </row>
    <row r="9" spans="1:5">
      <c r="A9" s="207"/>
      <c r="B9" s="152">
        <v>2012</v>
      </c>
      <c r="C9" s="153">
        <v>131720571</v>
      </c>
      <c r="D9" s="153"/>
      <c r="E9" s="164">
        <v>0.33629999999999999</v>
      </c>
    </row>
    <row r="10" spans="1:5">
      <c r="A10" s="207"/>
      <c r="B10" s="152">
        <v>2013</v>
      </c>
      <c r="C10" s="153">
        <v>91758000</v>
      </c>
      <c r="D10" s="153"/>
      <c r="E10" s="164">
        <v>0.62809999999999999</v>
      </c>
    </row>
    <row r="11" spans="1:5">
      <c r="A11" s="207"/>
      <c r="B11" s="152">
        <v>2014</v>
      </c>
      <c r="C11" s="153">
        <v>102493248</v>
      </c>
      <c r="D11" s="153"/>
      <c r="E11" s="164">
        <v>0.45340000000000003</v>
      </c>
    </row>
    <row r="12" spans="1:5">
      <c r="A12" s="207"/>
      <c r="B12" s="152">
        <v>2015</v>
      </c>
      <c r="C12" s="153">
        <v>95410465</v>
      </c>
      <c r="D12" s="153"/>
      <c r="E12" s="164">
        <v>0.54569999999999996</v>
      </c>
    </row>
    <row r="13" spans="1:5">
      <c r="A13" s="208"/>
      <c r="B13" s="152">
        <v>2016</v>
      </c>
      <c r="C13" s="153">
        <v>98072676</v>
      </c>
      <c r="D13" s="153"/>
      <c r="E13" s="164">
        <v>9.2200000000000004E-2</v>
      </c>
    </row>
    <row r="14" spans="1:5">
      <c r="A14" s="203" t="s">
        <v>123</v>
      </c>
      <c r="B14" s="150">
        <v>2011</v>
      </c>
      <c r="C14" s="151"/>
      <c r="D14" s="151"/>
      <c r="E14" s="151"/>
    </row>
    <row r="15" spans="1:5">
      <c r="A15" s="204"/>
      <c r="B15" s="150">
        <v>2012</v>
      </c>
      <c r="C15" s="151"/>
      <c r="D15" s="151"/>
      <c r="E15" s="151"/>
    </row>
    <row r="16" spans="1:5">
      <c r="A16" s="204"/>
      <c r="B16" s="150">
        <v>2013</v>
      </c>
      <c r="C16" s="151"/>
      <c r="D16" s="151"/>
      <c r="E16" s="151"/>
    </row>
    <row r="17" spans="1:5">
      <c r="A17" s="204"/>
      <c r="B17" s="150">
        <v>2014</v>
      </c>
      <c r="C17" s="151"/>
      <c r="D17" s="151"/>
      <c r="E17" s="151"/>
    </row>
    <row r="18" spans="1:5">
      <c r="A18" s="204"/>
      <c r="B18" s="150">
        <v>2015</v>
      </c>
      <c r="C18" s="151"/>
      <c r="D18" s="151"/>
      <c r="E18" s="151"/>
    </row>
    <row r="19" spans="1:5">
      <c r="A19" s="205"/>
      <c r="B19" s="150">
        <v>2016</v>
      </c>
      <c r="C19" s="151"/>
      <c r="D19" s="151"/>
      <c r="E19" s="151"/>
    </row>
    <row r="20" spans="1:5">
      <c r="A20" s="209" t="s">
        <v>939</v>
      </c>
      <c r="B20" s="152">
        <v>2011</v>
      </c>
      <c r="C20" s="153">
        <v>37331558</v>
      </c>
      <c r="D20" s="153"/>
      <c r="E20" s="165">
        <v>1</v>
      </c>
    </row>
    <row r="21" spans="1:5">
      <c r="A21" s="210"/>
      <c r="B21" s="152">
        <v>2012</v>
      </c>
      <c r="C21" s="153">
        <v>45078827</v>
      </c>
      <c r="D21" s="153"/>
      <c r="E21" s="165">
        <v>1</v>
      </c>
    </row>
    <row r="22" spans="1:5">
      <c r="A22" s="210"/>
      <c r="B22" s="152">
        <v>2013</v>
      </c>
      <c r="C22" s="153">
        <v>85829442</v>
      </c>
      <c r="D22" s="153"/>
      <c r="E22" s="165">
        <v>1</v>
      </c>
    </row>
    <row r="23" spans="1:5">
      <c r="A23" s="210"/>
      <c r="B23" s="152">
        <v>2014</v>
      </c>
      <c r="C23" s="153">
        <v>12108972</v>
      </c>
      <c r="D23" s="153"/>
      <c r="E23" s="164">
        <v>0.86339999999999995</v>
      </c>
    </row>
    <row r="24" spans="1:5">
      <c r="A24" s="210"/>
      <c r="B24" s="152">
        <v>2015</v>
      </c>
      <c r="C24" s="153">
        <v>159036067</v>
      </c>
      <c r="D24" s="153"/>
      <c r="E24" s="165">
        <v>0</v>
      </c>
    </row>
    <row r="25" spans="1:5">
      <c r="A25" s="211"/>
      <c r="B25" s="152">
        <v>2016</v>
      </c>
      <c r="C25" s="153">
        <v>120000000</v>
      </c>
      <c r="D25" s="153"/>
      <c r="E25" s="164">
        <v>0.47839999999999999</v>
      </c>
    </row>
    <row r="26" spans="1:5">
      <c r="A26" s="212" t="s">
        <v>940</v>
      </c>
      <c r="B26" s="150">
        <v>2011</v>
      </c>
      <c r="C26" s="151">
        <f>C20+C14+C8+C2</f>
        <v>262639933</v>
      </c>
      <c r="D26" s="151">
        <f>D20+D14+D8+D2</f>
        <v>0</v>
      </c>
      <c r="E26" s="151">
        <f>E20+E14+E8+E2</f>
        <v>1.7602</v>
      </c>
    </row>
    <row r="27" spans="1:5">
      <c r="A27" s="213"/>
      <c r="B27" s="150">
        <v>2012</v>
      </c>
      <c r="C27" s="151">
        <f>C21+C26+C15+C9+C3</f>
        <v>559993131</v>
      </c>
      <c r="D27" s="151">
        <f t="shared" ref="D27:E31" si="0">D21+D15+D9+D3</f>
        <v>0</v>
      </c>
      <c r="E27" s="151">
        <f t="shared" si="0"/>
        <v>2.1419000000000001</v>
      </c>
    </row>
    <row r="28" spans="1:5">
      <c r="A28" s="213"/>
      <c r="B28" s="150">
        <v>2013</v>
      </c>
      <c r="C28" s="151">
        <f>C22+C16+C10+C4</f>
        <v>302188042</v>
      </c>
      <c r="D28" s="151">
        <f t="shared" si="0"/>
        <v>0</v>
      </c>
      <c r="E28" s="151">
        <f t="shared" si="0"/>
        <v>2.3038999999999996</v>
      </c>
    </row>
    <row r="29" spans="1:5">
      <c r="A29" s="213"/>
      <c r="B29" s="150">
        <v>2014</v>
      </c>
      <c r="C29" s="151">
        <f>C23+C17+C11+C5</f>
        <v>238023420</v>
      </c>
      <c r="D29" s="151">
        <f t="shared" si="0"/>
        <v>0</v>
      </c>
      <c r="E29" s="151">
        <f t="shared" si="0"/>
        <v>2.0840000000000001</v>
      </c>
    </row>
    <row r="30" spans="1:5">
      <c r="A30" s="213"/>
      <c r="B30" s="150">
        <v>2015</v>
      </c>
      <c r="C30" s="151">
        <f>C24+C18+C12+C6</f>
        <v>378900332</v>
      </c>
      <c r="D30" s="151">
        <f t="shared" si="0"/>
        <v>0</v>
      </c>
      <c r="E30" s="151">
        <f t="shared" si="0"/>
        <v>1.1505999999999998</v>
      </c>
    </row>
    <row r="31" spans="1:5">
      <c r="A31" s="214"/>
      <c r="B31" s="150">
        <v>2016</v>
      </c>
      <c r="C31" s="151">
        <f>C25+C19+C13+C7</f>
        <v>346307876</v>
      </c>
      <c r="D31" s="151">
        <f t="shared" si="0"/>
        <v>0</v>
      </c>
      <c r="E31" s="151">
        <f t="shared" si="0"/>
        <v>0.83479999999999999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5" sqref="B5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5" t="s">
        <v>941</v>
      </c>
      <c r="B1" s="216"/>
      <c r="C1" s="216"/>
      <c r="D1" s="217"/>
    </row>
    <row r="2" spans="1:4">
      <c r="A2" s="218"/>
      <c r="B2" s="219"/>
      <c r="C2" s="219"/>
      <c r="D2" s="220"/>
    </row>
    <row r="3" spans="1:4">
      <c r="A3" s="154"/>
      <c r="B3" s="155" t="s">
        <v>942</v>
      </c>
      <c r="C3" s="156" t="s">
        <v>943</v>
      </c>
      <c r="D3" s="221" t="s">
        <v>944</v>
      </c>
    </row>
    <row r="4" spans="1:4">
      <c r="A4" s="157" t="s">
        <v>945</v>
      </c>
      <c r="B4" s="149" t="s">
        <v>946</v>
      </c>
      <c r="C4" s="149" t="s">
        <v>947</v>
      </c>
      <c r="D4" s="222"/>
    </row>
    <row r="5" spans="1:4">
      <c r="A5" s="149" t="s">
        <v>948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949</v>
      </c>
      <c r="B6" s="10">
        <v>0</v>
      </c>
      <c r="C6" s="10"/>
      <c r="D6" s="10"/>
    </row>
    <row r="7" spans="1:4">
      <c r="A7" s="149" t="s">
        <v>950</v>
      </c>
      <c r="B7" s="28">
        <f>B8</f>
        <v>8805309</v>
      </c>
      <c r="C7" s="28">
        <f>C8</f>
        <v>0</v>
      </c>
      <c r="D7" s="28">
        <f>D8</f>
        <v>0</v>
      </c>
    </row>
    <row r="8" spans="1:4">
      <c r="A8" s="158" t="s">
        <v>951</v>
      </c>
      <c r="B8" s="167">
        <v>8805309</v>
      </c>
      <c r="C8" s="10"/>
      <c r="D8" s="10"/>
    </row>
    <row r="9" spans="1:4">
      <c r="A9" s="149" t="s">
        <v>952</v>
      </c>
      <c r="B9" s="159">
        <f>B8+B6</f>
        <v>8805309</v>
      </c>
      <c r="C9" s="159">
        <f>C8+C6</f>
        <v>0</v>
      </c>
      <c r="D9" s="159">
        <f>D8+D6</f>
        <v>0</v>
      </c>
    </row>
    <row r="10" spans="1:4">
      <c r="A10" s="158" t="s">
        <v>953</v>
      </c>
      <c r="B10" s="10"/>
      <c r="C10" s="10"/>
      <c r="D10" s="10"/>
    </row>
    <row r="11" spans="1:4">
      <c r="A11" s="149" t="s">
        <v>954</v>
      </c>
      <c r="B11" s="28">
        <f>B10+B9</f>
        <v>8805309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876</v>
      </c>
      <c r="C1" s="114" t="s">
        <v>790</v>
      </c>
      <c r="D1" s="114" t="s">
        <v>791</v>
      </c>
    </row>
    <row r="2" spans="1:4" customFormat="1">
      <c r="A2" s="102" t="s">
        <v>877</v>
      </c>
      <c r="B2" s="136"/>
      <c r="C2" s="96"/>
      <c r="D2" s="96"/>
    </row>
    <row r="3" spans="1:4" customFormat="1">
      <c r="A3" s="102" t="s">
        <v>878</v>
      </c>
      <c r="B3" s="136"/>
      <c r="C3" s="96"/>
      <c r="D3" s="96"/>
    </row>
    <row r="4" spans="1:4" customFormat="1">
      <c r="A4" s="102"/>
      <c r="B4" s="136" t="s">
        <v>879</v>
      </c>
      <c r="C4" s="96"/>
      <c r="D4" s="96"/>
    </row>
    <row r="5" spans="1:4" customFormat="1">
      <c r="A5" s="105"/>
      <c r="B5" s="136" t="s">
        <v>880</v>
      </c>
      <c r="C5" s="105"/>
      <c r="D5" s="105"/>
    </row>
    <row r="6" spans="1:4" customFormat="1">
      <c r="A6" s="137"/>
      <c r="B6" s="106" t="s">
        <v>881</v>
      </c>
      <c r="C6" s="96"/>
      <c r="D6" s="96"/>
    </row>
    <row r="7" spans="1:4" customFormat="1">
      <c r="A7" s="105"/>
      <c r="B7" s="102" t="s">
        <v>882</v>
      </c>
      <c r="C7" s="96"/>
      <c r="D7" s="96"/>
    </row>
    <row r="8" spans="1:4" customFormat="1">
      <c r="A8" s="102"/>
      <c r="B8" s="102" t="s">
        <v>883</v>
      </c>
      <c r="C8" s="96"/>
      <c r="D8" s="96"/>
    </row>
    <row r="9" spans="1:4" customFormat="1">
      <c r="A9" s="102"/>
      <c r="B9" s="102" t="s">
        <v>884</v>
      </c>
      <c r="C9" s="105"/>
      <c r="D9" s="96"/>
    </row>
    <row r="10" spans="1:4" customFormat="1">
      <c r="A10" s="105"/>
      <c r="B10" s="137" t="s">
        <v>885</v>
      </c>
      <c r="C10" s="96"/>
      <c r="D10" s="96"/>
    </row>
    <row r="11" spans="1:4" customFormat="1">
      <c r="A11" s="137"/>
      <c r="B11" s="102"/>
      <c r="C11" s="136" t="s">
        <v>886</v>
      </c>
      <c r="D11" s="96"/>
    </row>
    <row r="12" spans="1:4" customFormat="1">
      <c r="A12" s="105"/>
      <c r="B12" s="137"/>
      <c r="C12" s="96"/>
      <c r="D12" s="136" t="s">
        <v>887</v>
      </c>
    </row>
    <row r="13" spans="1:4" customFormat="1">
      <c r="A13" s="105"/>
      <c r="B13" s="102"/>
      <c r="C13" s="96"/>
      <c r="D13" s="136" t="s">
        <v>888</v>
      </c>
    </row>
    <row r="14" spans="1:4" customFormat="1">
      <c r="A14" s="102"/>
      <c r="B14" s="105"/>
      <c r="C14" s="96"/>
      <c r="D14" s="136" t="s">
        <v>889</v>
      </c>
    </row>
    <row r="15" spans="1:4" customFormat="1">
      <c r="A15" s="105"/>
      <c r="B15" s="102"/>
      <c r="C15" s="96"/>
      <c r="D15" s="136" t="s">
        <v>890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891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892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893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894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895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896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897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898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899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900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901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902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903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904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905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906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907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908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909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910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23" t="s">
        <v>68</v>
      </c>
      <c r="B1" s="223" t="s">
        <v>793</v>
      </c>
      <c r="C1" s="223" t="s">
        <v>794</v>
      </c>
      <c r="D1" s="224" t="s">
        <v>792</v>
      </c>
      <c r="E1" s="223" t="s">
        <v>739</v>
      </c>
      <c r="F1" s="223"/>
      <c r="G1" s="223"/>
      <c r="H1" s="223"/>
      <c r="I1" s="223" t="s">
        <v>799</v>
      </c>
    </row>
    <row r="2" spans="1:9" s="113" customFormat="1" ht="23.25" customHeight="1">
      <c r="A2" s="223"/>
      <c r="B2" s="223"/>
      <c r="C2" s="223"/>
      <c r="D2" s="225"/>
      <c r="E2" s="114" t="s">
        <v>788</v>
      </c>
      <c r="F2" s="114" t="s">
        <v>789</v>
      </c>
      <c r="G2" s="114" t="s">
        <v>790</v>
      </c>
      <c r="H2" s="114" t="s">
        <v>791</v>
      </c>
      <c r="I2" s="223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23" t="s">
        <v>68</v>
      </c>
      <c r="B1" s="223" t="s">
        <v>793</v>
      </c>
      <c r="C1" s="223" t="s">
        <v>795</v>
      </c>
      <c r="D1" s="223" t="s">
        <v>799</v>
      </c>
    </row>
    <row r="2" spans="1:10" s="113" customFormat="1" ht="23.25" customHeight="1">
      <c r="A2" s="223"/>
      <c r="B2" s="223"/>
      <c r="C2" s="223"/>
      <c r="D2" s="223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8" t="s">
        <v>82</v>
      </c>
      <c r="B1" s="228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9" t="s">
        <v>780</v>
      </c>
      <c r="B6" s="229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6" t="s">
        <v>749</v>
      </c>
      <c r="B9" s="227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6" t="s">
        <v>73</v>
      </c>
      <c r="B12" s="227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6" t="s">
        <v>76</v>
      </c>
      <c r="B15" s="227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6" t="s">
        <v>78</v>
      </c>
      <c r="B17" s="227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6" t="s">
        <v>747</v>
      </c>
      <c r="B19" s="227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6" t="s">
        <v>784</v>
      </c>
      <c r="B21" s="227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workbookViewId="0">
      <selection activeCell="B2" sqref="B2:B3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30" t="s">
        <v>83</v>
      </c>
      <c r="B1" s="230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8" t="s">
        <v>85</v>
      </c>
      <c r="B5" s="231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864</v>
      </c>
    </row>
    <row r="51" spans="1:2">
      <c r="A51" s="10" t="s">
        <v>88</v>
      </c>
      <c r="B51" s="10" t="s">
        <v>871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870</v>
      </c>
    </row>
    <row r="55" spans="1:2">
      <c r="A55" s="10" t="s">
        <v>93</v>
      </c>
      <c r="B55" s="10" t="s">
        <v>865</v>
      </c>
    </row>
    <row r="56" spans="1:2">
      <c r="A56" s="10" t="s">
        <v>94</v>
      </c>
      <c r="B56" s="10" t="s">
        <v>867</v>
      </c>
    </row>
    <row r="57" spans="1:2">
      <c r="A57" s="111" t="s">
        <v>806</v>
      </c>
      <c r="B57" s="115" t="s">
        <v>804</v>
      </c>
    </row>
    <row r="58" spans="1:2">
      <c r="A58" s="10" t="s">
        <v>872</v>
      </c>
      <c r="B58" s="10" t="s">
        <v>863</v>
      </c>
    </row>
    <row r="59" spans="1:2">
      <c r="A59" s="10" t="s">
        <v>873</v>
      </c>
      <c r="B59" s="10"/>
    </row>
    <row r="60" spans="1:2">
      <c r="A60" s="10" t="s">
        <v>874</v>
      </c>
      <c r="B60" s="10" t="s">
        <v>865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4" t="s">
        <v>30</v>
      </c>
      <c r="B1" s="184"/>
      <c r="C1" s="18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2" t="s">
        <v>60</v>
      </c>
      <c r="B2" s="192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9" t="s">
        <v>578</v>
      </c>
      <c r="B3" s="189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5" t="s">
        <v>124</v>
      </c>
      <c r="B4" s="18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5" t="s">
        <v>125</v>
      </c>
      <c r="B11" s="18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5" t="s">
        <v>145</v>
      </c>
      <c r="B38" s="18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5" t="s">
        <v>158</v>
      </c>
      <c r="B61" s="18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9" t="s">
        <v>579</v>
      </c>
      <c r="B67" s="189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5" t="s">
        <v>163</v>
      </c>
      <c r="B68" s="18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0" t="s">
        <v>62</v>
      </c>
      <c r="B114" s="19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7" t="s">
        <v>580</v>
      </c>
      <c r="B115" s="18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5" t="s">
        <v>195</v>
      </c>
      <c r="B116" s="18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5" t="s">
        <v>202</v>
      </c>
      <c r="B135" s="18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7" t="s">
        <v>581</v>
      </c>
      <c r="B152" s="18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5" t="s">
        <v>208</v>
      </c>
      <c r="B153" s="18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5" t="s">
        <v>212</v>
      </c>
      <c r="B163" s="18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5" t="s">
        <v>214</v>
      </c>
      <c r="B170" s="18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7" t="s">
        <v>582</v>
      </c>
      <c r="B177" s="18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5" t="s">
        <v>217</v>
      </c>
      <c r="B178" s="18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2" t="s">
        <v>849</v>
      </c>
      <c r="B179" s="18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2" t="s">
        <v>848</v>
      </c>
      <c r="B184" s="18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2" t="s">
        <v>846</v>
      </c>
      <c r="B188" s="18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2" t="s">
        <v>843</v>
      </c>
      <c r="B197" s="18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2" t="s">
        <v>842</v>
      </c>
      <c r="B200" s="18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2" t="s">
        <v>841</v>
      </c>
      <c r="B203" s="18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2" t="s">
        <v>836</v>
      </c>
      <c r="B215" s="18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2" t="s">
        <v>834</v>
      </c>
      <c r="B222" s="18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2" t="s">
        <v>830</v>
      </c>
      <c r="B228" s="18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2" t="s">
        <v>828</v>
      </c>
      <c r="B235" s="18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2" t="s">
        <v>826</v>
      </c>
      <c r="B238" s="18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2" t="s">
        <v>823</v>
      </c>
      <c r="B243" s="18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2" t="s">
        <v>817</v>
      </c>
      <c r="B250" s="18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4" t="s">
        <v>67</v>
      </c>
      <c r="B256" s="184"/>
      <c r="C256" s="18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6" t="s">
        <v>60</v>
      </c>
      <c r="B257" s="177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2" t="s">
        <v>266</v>
      </c>
      <c r="B258" s="173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0" t="s">
        <v>267</v>
      </c>
      <c r="B259" s="17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0" t="s">
        <v>270</v>
      </c>
      <c r="B339" s="17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0" t="s">
        <v>389</v>
      </c>
      <c r="B483" s="181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956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8" t="s">
        <v>449</v>
      </c>
      <c r="B548" s="179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72" t="s">
        <v>455</v>
      </c>
      <c r="B551" s="173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0" t="s">
        <v>456</v>
      </c>
      <c r="B552" s="171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6" t="s">
        <v>62</v>
      </c>
      <c r="B560" s="177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2" t="s">
        <v>464</v>
      </c>
      <c r="B561" s="173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0" t="s">
        <v>465</v>
      </c>
      <c r="B562" s="171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0" t="s">
        <v>541</v>
      </c>
      <c r="B639" s="171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0" t="s">
        <v>545</v>
      </c>
      <c r="B643" s="171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0" t="s">
        <v>548</v>
      </c>
      <c r="B646" s="171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2" t="s">
        <v>570</v>
      </c>
      <c r="B717" s="173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0" t="s">
        <v>571</v>
      </c>
      <c r="B718" s="171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8" t="s">
        <v>851</v>
      </c>
      <c r="B719" s="169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8" t="s">
        <v>850</v>
      </c>
      <c r="B723" s="169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2" t="s">
        <v>577</v>
      </c>
      <c r="B726" s="173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0" t="s">
        <v>588</v>
      </c>
      <c r="B727" s="171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8" t="s">
        <v>849</v>
      </c>
      <c r="B728" s="16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8" t="s">
        <v>848</v>
      </c>
      <c r="B731" s="169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8" t="s">
        <v>846</v>
      </c>
      <c r="B734" s="16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8" t="s">
        <v>843</v>
      </c>
      <c r="B740" s="169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8" t="s">
        <v>842</v>
      </c>
      <c r="B742" s="16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8" t="s">
        <v>841</v>
      </c>
      <c r="B744" s="16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8" t="s">
        <v>836</v>
      </c>
      <c r="B751" s="16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8" t="s">
        <v>834</v>
      </c>
      <c r="B756" s="169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8" t="s">
        <v>830</v>
      </c>
      <c r="B761" s="16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8" t="s">
        <v>828</v>
      </c>
      <c r="B766" s="16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8" t="s">
        <v>826</v>
      </c>
      <c r="B768" s="169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8" t="s">
        <v>823</v>
      </c>
      <c r="B772" s="169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8" t="s">
        <v>817</v>
      </c>
      <c r="B778" s="169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tabSelected="1" workbookViewId="0">
      <selection activeCell="B9" sqref="B9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42439</v>
      </c>
    </row>
    <row r="3" spans="1:2">
      <c r="A3" s="10" t="s">
        <v>98</v>
      </c>
      <c r="B3" s="12"/>
    </row>
    <row r="4" spans="1:2">
      <c r="A4" s="10" t="s">
        <v>99</v>
      </c>
      <c r="B4" s="12">
        <v>42583</v>
      </c>
    </row>
    <row r="5" spans="1:2">
      <c r="A5" s="10" t="s">
        <v>100</v>
      </c>
      <c r="B5" s="12">
        <v>42704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42453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>
        <v>42669</v>
      </c>
    </row>
    <row r="11" spans="1:2">
      <c r="A11" s="111" t="s">
        <v>103</v>
      </c>
      <c r="B11" s="160" t="s">
        <v>763</v>
      </c>
    </row>
    <row r="12" spans="1:2">
      <c r="A12" s="10" t="s">
        <v>960</v>
      </c>
      <c r="B12" s="12">
        <v>42661</v>
      </c>
    </row>
    <row r="13" spans="1:2">
      <c r="A13" s="10" t="s">
        <v>961</v>
      </c>
      <c r="B13" s="12">
        <v>42709</v>
      </c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12" sqref="B12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42789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42758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34" t="s">
        <v>602</v>
      </c>
      <c r="C1" s="236" t="s">
        <v>603</v>
      </c>
      <c r="D1" s="236" t="s">
        <v>604</v>
      </c>
      <c r="E1" s="236" t="s">
        <v>605</v>
      </c>
      <c r="F1" s="236" t="s">
        <v>606</v>
      </c>
      <c r="G1" s="236" t="s">
        <v>607</v>
      </c>
      <c r="H1" s="236" t="s">
        <v>608</v>
      </c>
      <c r="I1" s="236" t="s">
        <v>609</v>
      </c>
      <c r="J1" s="236" t="s">
        <v>610</v>
      </c>
      <c r="K1" s="236" t="s">
        <v>611</v>
      </c>
      <c r="L1" s="236" t="s">
        <v>612</v>
      </c>
      <c r="M1" s="232" t="s">
        <v>737</v>
      </c>
      <c r="N1" s="240" t="s">
        <v>613</v>
      </c>
      <c r="O1" s="240"/>
      <c r="P1" s="240"/>
      <c r="Q1" s="240"/>
      <c r="R1" s="240"/>
      <c r="S1" s="232" t="s">
        <v>738</v>
      </c>
      <c r="T1" s="240" t="s">
        <v>613</v>
      </c>
      <c r="U1" s="240"/>
      <c r="V1" s="240"/>
      <c r="W1" s="240"/>
      <c r="X1" s="240"/>
      <c r="Y1" s="241" t="s">
        <v>614</v>
      </c>
      <c r="Z1" s="241" t="s">
        <v>615</v>
      </c>
      <c r="AA1" s="241" t="s">
        <v>616</v>
      </c>
      <c r="AB1" s="241" t="s">
        <v>617</v>
      </c>
      <c r="AC1" s="241" t="s">
        <v>618</v>
      </c>
      <c r="AD1" s="241" t="s">
        <v>619</v>
      </c>
      <c r="AE1" s="243" t="s">
        <v>620</v>
      </c>
      <c r="AF1" s="245" t="s">
        <v>621</v>
      </c>
      <c r="AG1" s="247" t="s">
        <v>622</v>
      </c>
      <c r="AH1" s="249" t="s">
        <v>623</v>
      </c>
      <c r="AI1" s="23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35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3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42"/>
      <c r="Z2" s="242"/>
      <c r="AA2" s="242"/>
      <c r="AB2" s="242"/>
      <c r="AC2" s="242"/>
      <c r="AD2" s="242"/>
      <c r="AE2" s="244"/>
      <c r="AF2" s="246"/>
      <c r="AG2" s="248"/>
      <c r="AH2" s="250"/>
      <c r="AI2" s="239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51" t="s">
        <v>815</v>
      </c>
      <c r="B1" s="251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4" t="s">
        <v>30</v>
      </c>
      <c r="B1" s="184"/>
      <c r="C1" s="18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2" t="s">
        <v>60</v>
      </c>
      <c r="B2" s="192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9" t="s">
        <v>578</v>
      </c>
      <c r="B3" s="189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5" t="s">
        <v>124</v>
      </c>
      <c r="B4" s="18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5" t="s">
        <v>125</v>
      </c>
      <c r="B11" s="18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5" t="s">
        <v>145</v>
      </c>
      <c r="B38" s="18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5" t="s">
        <v>158</v>
      </c>
      <c r="B61" s="18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9" t="s">
        <v>579</v>
      </c>
      <c r="B67" s="189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5" t="s">
        <v>163</v>
      </c>
      <c r="B68" s="18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0" t="s">
        <v>62</v>
      </c>
      <c r="B114" s="19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7" t="s">
        <v>580</v>
      </c>
      <c r="B115" s="18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5" t="s">
        <v>195</v>
      </c>
      <c r="B116" s="18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5" t="s">
        <v>202</v>
      </c>
      <c r="B135" s="18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7" t="s">
        <v>581</v>
      </c>
      <c r="B152" s="18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5" t="s">
        <v>208</v>
      </c>
      <c r="B153" s="18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5" t="s">
        <v>212</v>
      </c>
      <c r="B163" s="18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5" t="s">
        <v>214</v>
      </c>
      <c r="B170" s="18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7" t="s">
        <v>582</v>
      </c>
      <c r="B177" s="18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5" t="s">
        <v>217</v>
      </c>
      <c r="B178" s="18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2" t="s">
        <v>849</v>
      </c>
      <c r="B179" s="18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2" t="s">
        <v>848</v>
      </c>
      <c r="B184" s="18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2" t="s">
        <v>846</v>
      </c>
      <c r="B188" s="18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2" t="s">
        <v>843</v>
      </c>
      <c r="B197" s="18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2" t="s">
        <v>842</v>
      </c>
      <c r="B200" s="18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2" t="s">
        <v>841</v>
      </c>
      <c r="B203" s="18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2" t="s">
        <v>836</v>
      </c>
      <c r="B215" s="18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2" t="s">
        <v>834</v>
      </c>
      <c r="B222" s="18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2" t="s">
        <v>830</v>
      </c>
      <c r="B228" s="18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2" t="s">
        <v>828</v>
      </c>
      <c r="B235" s="18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2" t="s">
        <v>826</v>
      </c>
      <c r="B238" s="18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2" t="s">
        <v>823</v>
      </c>
      <c r="B243" s="18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2" t="s">
        <v>817</v>
      </c>
      <c r="B250" s="18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4" t="s">
        <v>67</v>
      </c>
      <c r="B256" s="184"/>
      <c r="C256" s="18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6" t="s">
        <v>60</v>
      </c>
      <c r="B257" s="177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2" t="s">
        <v>266</v>
      </c>
      <c r="B258" s="173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0" t="s">
        <v>267</v>
      </c>
      <c r="B259" s="17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0" t="s">
        <v>270</v>
      </c>
      <c r="B339" s="17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0" t="s">
        <v>389</v>
      </c>
      <c r="B483" s="181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956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8" t="s">
        <v>449</v>
      </c>
      <c r="B548" s="179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72" t="s">
        <v>455</v>
      </c>
      <c r="B551" s="173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0" t="s">
        <v>456</v>
      </c>
      <c r="B552" s="171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6" t="s">
        <v>62</v>
      </c>
      <c r="B560" s="177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2" t="s">
        <v>464</v>
      </c>
      <c r="B561" s="173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0" t="s">
        <v>465</v>
      </c>
      <c r="B562" s="171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0" t="s">
        <v>541</v>
      </c>
      <c r="B639" s="171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0" t="s">
        <v>545</v>
      </c>
      <c r="B643" s="171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0" t="s">
        <v>548</v>
      </c>
      <c r="B646" s="171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2" t="s">
        <v>570</v>
      </c>
      <c r="B717" s="173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0" t="s">
        <v>571</v>
      </c>
      <c r="B718" s="171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8" t="s">
        <v>851</v>
      </c>
      <c r="B719" s="169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8" t="s">
        <v>850</v>
      </c>
      <c r="B723" s="169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2" t="s">
        <v>577</v>
      </c>
      <c r="B726" s="173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0" t="s">
        <v>588</v>
      </c>
      <c r="B727" s="171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8" t="s">
        <v>849</v>
      </c>
      <c r="B728" s="16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8" t="s">
        <v>848</v>
      </c>
      <c r="B731" s="169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8" t="s">
        <v>846</v>
      </c>
      <c r="B734" s="16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8" t="s">
        <v>843</v>
      </c>
      <c r="B740" s="169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8" t="s">
        <v>842</v>
      </c>
      <c r="B742" s="16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8" t="s">
        <v>841</v>
      </c>
      <c r="B744" s="16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8" t="s">
        <v>836</v>
      </c>
      <c r="B751" s="16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8" t="s">
        <v>834</v>
      </c>
      <c r="B756" s="169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8" t="s">
        <v>830</v>
      </c>
      <c r="B761" s="16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8" t="s">
        <v>828</v>
      </c>
      <c r="B766" s="16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8" t="s">
        <v>826</v>
      </c>
      <c r="B768" s="169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8" t="s">
        <v>823</v>
      </c>
      <c r="B772" s="169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8" t="s">
        <v>817</v>
      </c>
      <c r="B778" s="169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4" t="s">
        <v>30</v>
      </c>
      <c r="B1" s="184"/>
      <c r="C1" s="18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2" t="s">
        <v>60</v>
      </c>
      <c r="B2" s="192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9" t="s">
        <v>578</v>
      </c>
      <c r="B3" s="189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5" t="s">
        <v>124</v>
      </c>
      <c r="B4" s="18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5" t="s">
        <v>125</v>
      </c>
      <c r="B11" s="18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5" t="s">
        <v>145</v>
      </c>
      <c r="B38" s="18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5" t="s">
        <v>158</v>
      </c>
      <c r="B61" s="18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9" t="s">
        <v>579</v>
      </c>
      <c r="B67" s="189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5" t="s">
        <v>163</v>
      </c>
      <c r="B68" s="18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0" t="s">
        <v>62</v>
      </c>
      <c r="B114" s="19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7" t="s">
        <v>580</v>
      </c>
      <c r="B115" s="18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5" t="s">
        <v>195</v>
      </c>
      <c r="B116" s="18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5" t="s">
        <v>202</v>
      </c>
      <c r="B135" s="18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7" t="s">
        <v>581</v>
      </c>
      <c r="B152" s="18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5" t="s">
        <v>208</v>
      </c>
      <c r="B153" s="18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5" t="s">
        <v>212</v>
      </c>
      <c r="B163" s="18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5" t="s">
        <v>214</v>
      </c>
      <c r="B170" s="18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7" t="s">
        <v>582</v>
      </c>
      <c r="B177" s="18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5" t="s">
        <v>217</v>
      </c>
      <c r="B178" s="18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2" t="s">
        <v>849</v>
      </c>
      <c r="B179" s="18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2" t="s">
        <v>848</v>
      </c>
      <c r="B184" s="18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2" t="s">
        <v>846</v>
      </c>
      <c r="B188" s="18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2" t="s">
        <v>843</v>
      </c>
      <c r="B197" s="18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2" t="s">
        <v>842</v>
      </c>
      <c r="B200" s="18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2" t="s">
        <v>841</v>
      </c>
      <c r="B203" s="18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2" t="s">
        <v>836</v>
      </c>
      <c r="B215" s="18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2" t="s">
        <v>834</v>
      </c>
      <c r="B222" s="18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2" t="s">
        <v>830</v>
      </c>
      <c r="B228" s="18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2" t="s">
        <v>828</v>
      </c>
      <c r="B235" s="18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2" t="s">
        <v>826</v>
      </c>
      <c r="B238" s="18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2" t="s">
        <v>823</v>
      </c>
      <c r="B243" s="18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2" t="s">
        <v>817</v>
      </c>
      <c r="B250" s="18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4" t="s">
        <v>67</v>
      </c>
      <c r="B256" s="184"/>
      <c r="C256" s="18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6" t="s">
        <v>60</v>
      </c>
      <c r="B257" s="177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2" t="s">
        <v>266</v>
      </c>
      <c r="B258" s="173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0" t="s">
        <v>267</v>
      </c>
      <c r="B259" s="17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0" t="s">
        <v>270</v>
      </c>
      <c r="B339" s="17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0" t="s">
        <v>389</v>
      </c>
      <c r="B483" s="181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956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8" t="s">
        <v>449</v>
      </c>
      <c r="B548" s="179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72" t="s">
        <v>455</v>
      </c>
      <c r="B551" s="173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0" t="s">
        <v>456</v>
      </c>
      <c r="B552" s="171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6" t="s">
        <v>62</v>
      </c>
      <c r="B560" s="177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2" t="s">
        <v>464</v>
      </c>
      <c r="B561" s="173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0" t="s">
        <v>465</v>
      </c>
      <c r="B562" s="171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0" t="s">
        <v>541</v>
      </c>
      <c r="B639" s="171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0" t="s">
        <v>545</v>
      </c>
      <c r="B643" s="171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0" t="s">
        <v>548</v>
      </c>
      <c r="B646" s="171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2" t="s">
        <v>570</v>
      </c>
      <c r="B717" s="173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0" t="s">
        <v>571</v>
      </c>
      <c r="B718" s="171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8" t="s">
        <v>851</v>
      </c>
      <c r="B719" s="169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8" t="s">
        <v>850</v>
      </c>
      <c r="B723" s="169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2" t="s">
        <v>577</v>
      </c>
      <c r="B726" s="173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0" t="s">
        <v>588</v>
      </c>
      <c r="B727" s="171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8" t="s">
        <v>849</v>
      </c>
      <c r="B728" s="16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8" t="s">
        <v>848</v>
      </c>
      <c r="B731" s="169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8" t="s">
        <v>846</v>
      </c>
      <c r="B734" s="16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8" t="s">
        <v>843</v>
      </c>
      <c r="B740" s="169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8" t="s">
        <v>842</v>
      </c>
      <c r="B742" s="16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8" t="s">
        <v>841</v>
      </c>
      <c r="B744" s="16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8" t="s">
        <v>836</v>
      </c>
      <c r="B751" s="16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8" t="s">
        <v>834</v>
      </c>
      <c r="B756" s="169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8" t="s">
        <v>830</v>
      </c>
      <c r="B761" s="16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8" t="s">
        <v>828</v>
      </c>
      <c r="B766" s="16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8" t="s">
        <v>826</v>
      </c>
      <c r="B768" s="169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8" t="s">
        <v>823</v>
      </c>
      <c r="B772" s="169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8" t="s">
        <v>817</v>
      </c>
      <c r="B778" s="169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4" t="s">
        <v>30</v>
      </c>
      <c r="B1" s="184"/>
      <c r="C1" s="18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2" t="s">
        <v>60</v>
      </c>
      <c r="B2" s="192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9" t="s">
        <v>578</v>
      </c>
      <c r="B3" s="189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5" t="s">
        <v>124</v>
      </c>
      <c r="B4" s="18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5" t="s">
        <v>125</v>
      </c>
      <c r="B11" s="18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5" t="s">
        <v>145</v>
      </c>
      <c r="B38" s="18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5" t="s">
        <v>158</v>
      </c>
      <c r="B61" s="18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9" t="s">
        <v>579</v>
      </c>
      <c r="B67" s="189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5" t="s">
        <v>163</v>
      </c>
      <c r="B68" s="18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0" t="s">
        <v>62</v>
      </c>
      <c r="B114" s="19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7" t="s">
        <v>580</v>
      </c>
      <c r="B115" s="18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5" t="s">
        <v>195</v>
      </c>
      <c r="B116" s="18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5" t="s">
        <v>202</v>
      </c>
      <c r="B135" s="18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7" t="s">
        <v>581</v>
      </c>
      <c r="B152" s="18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5" t="s">
        <v>208</v>
      </c>
      <c r="B153" s="18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5" t="s">
        <v>212</v>
      </c>
      <c r="B163" s="18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5" t="s">
        <v>214</v>
      </c>
      <c r="B170" s="18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7" t="s">
        <v>582</v>
      </c>
      <c r="B177" s="18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5" t="s">
        <v>217</v>
      </c>
      <c r="B178" s="18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2" t="s">
        <v>849</v>
      </c>
      <c r="B179" s="18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2" t="s">
        <v>848</v>
      </c>
      <c r="B184" s="18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2" t="s">
        <v>846</v>
      </c>
      <c r="B188" s="18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2" t="s">
        <v>843</v>
      </c>
      <c r="B197" s="18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2" t="s">
        <v>842</v>
      </c>
      <c r="B200" s="18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2" t="s">
        <v>841</v>
      </c>
      <c r="B203" s="18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2" t="s">
        <v>836</v>
      </c>
      <c r="B215" s="18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2" t="s">
        <v>834</v>
      </c>
      <c r="B222" s="18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2" t="s">
        <v>830</v>
      </c>
      <c r="B228" s="18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2" t="s">
        <v>828</v>
      </c>
      <c r="B235" s="18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2" t="s">
        <v>826</v>
      </c>
      <c r="B238" s="18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2" t="s">
        <v>823</v>
      </c>
      <c r="B243" s="18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2" t="s">
        <v>817</v>
      </c>
      <c r="B250" s="18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4" t="s">
        <v>67</v>
      </c>
      <c r="B256" s="184"/>
      <c r="C256" s="18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6" t="s">
        <v>60</v>
      </c>
      <c r="B257" s="177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2" t="s">
        <v>266</v>
      </c>
      <c r="B258" s="173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0" t="s">
        <v>267</v>
      </c>
      <c r="B259" s="17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0" t="s">
        <v>270</v>
      </c>
      <c r="B339" s="17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0" t="s">
        <v>389</v>
      </c>
      <c r="B483" s="181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956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8" t="s">
        <v>449</v>
      </c>
      <c r="B548" s="179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72" t="s">
        <v>455</v>
      </c>
      <c r="B551" s="173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0" t="s">
        <v>456</v>
      </c>
      <c r="B552" s="171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6" t="s">
        <v>62</v>
      </c>
      <c r="B560" s="177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2" t="s">
        <v>464</v>
      </c>
      <c r="B561" s="173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0" t="s">
        <v>465</v>
      </c>
      <c r="B562" s="171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0" t="s">
        <v>541</v>
      </c>
      <c r="B639" s="171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0" t="s">
        <v>545</v>
      </c>
      <c r="B643" s="171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0" t="s">
        <v>548</v>
      </c>
      <c r="B646" s="171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2" t="s">
        <v>570</v>
      </c>
      <c r="B717" s="173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0" t="s">
        <v>571</v>
      </c>
      <c r="B718" s="171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8" t="s">
        <v>851</v>
      </c>
      <c r="B719" s="169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8" t="s">
        <v>850</v>
      </c>
      <c r="B723" s="169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2" t="s">
        <v>577</v>
      </c>
      <c r="B726" s="173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0" t="s">
        <v>588</v>
      </c>
      <c r="B727" s="171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8" t="s">
        <v>849</v>
      </c>
      <c r="B728" s="16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8" t="s">
        <v>848</v>
      </c>
      <c r="B731" s="169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8" t="s">
        <v>846</v>
      </c>
      <c r="B734" s="16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8" t="s">
        <v>843</v>
      </c>
      <c r="B740" s="169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8" t="s">
        <v>842</v>
      </c>
      <c r="B742" s="16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8" t="s">
        <v>841</v>
      </c>
      <c r="B744" s="16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8" t="s">
        <v>836</v>
      </c>
      <c r="B751" s="16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8" t="s">
        <v>834</v>
      </c>
      <c r="B756" s="169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8" t="s">
        <v>830</v>
      </c>
      <c r="B761" s="16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8" t="s">
        <v>828</v>
      </c>
      <c r="B766" s="16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8" t="s">
        <v>826</v>
      </c>
      <c r="B768" s="169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8" t="s">
        <v>823</v>
      </c>
      <c r="B772" s="169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8" t="s">
        <v>817</v>
      </c>
      <c r="B778" s="169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52" zoomScale="90" zoomScaleNormal="90" workbookViewId="0">
      <selection activeCell="E559" sqref="E559"/>
    </sheetView>
  </sheetViews>
  <sheetFormatPr defaultColWidth="9.140625" defaultRowHeight="15" outlineLevelRow="3"/>
  <cols>
    <col min="1" max="1" width="7" bestFit="1" customWidth="1"/>
    <col min="2" max="2" width="74.42578125" customWidth="1"/>
    <col min="3" max="3" width="22.7109375" customWidth="1"/>
    <col min="4" max="4" width="19.85546875" customWidth="1"/>
    <col min="5" max="5" width="21.28515625" customWidth="1"/>
    <col min="7" max="7" width="15.5703125" bestFit="1" customWidth="1"/>
    <col min="8" max="8" width="25.28515625" customWidth="1"/>
    <col min="9" max="9" width="15.42578125" bestFit="1" customWidth="1"/>
    <col min="10" max="10" width="20.42578125" bestFit="1" customWidth="1"/>
  </cols>
  <sheetData>
    <row r="1" spans="1:14" ht="18.75">
      <c r="A1" s="184" t="s">
        <v>30</v>
      </c>
      <c r="B1" s="184"/>
      <c r="C1" s="184"/>
      <c r="D1" s="162" t="s">
        <v>853</v>
      </c>
      <c r="E1" s="162" t="s">
        <v>852</v>
      </c>
      <c r="G1" s="43" t="s">
        <v>31</v>
      </c>
      <c r="H1" s="44">
        <f>C2+C114</f>
        <v>1450000</v>
      </c>
      <c r="I1" s="45"/>
      <c r="J1" s="46" t="b">
        <f>AND(H1=I1)</f>
        <v>0</v>
      </c>
    </row>
    <row r="2" spans="1:14">
      <c r="A2" s="192" t="s">
        <v>60</v>
      </c>
      <c r="B2" s="192"/>
      <c r="C2" s="26">
        <f>C3+C67</f>
        <v>1450000</v>
      </c>
      <c r="D2" s="26">
        <f>D3+D67</f>
        <v>1450000</v>
      </c>
      <c r="E2" s="26">
        <f>E3+E67</f>
        <v>1450000</v>
      </c>
      <c r="G2" s="39" t="s">
        <v>60</v>
      </c>
      <c r="H2" s="41">
        <f>C2</f>
        <v>1450000</v>
      </c>
      <c r="I2" s="42"/>
      <c r="J2" s="40" t="b">
        <f>AND(H2=I2)</f>
        <v>0</v>
      </c>
    </row>
    <row r="3" spans="1:14">
      <c r="A3" s="189" t="s">
        <v>578</v>
      </c>
      <c r="B3" s="189"/>
      <c r="C3" s="23">
        <f>C4+C11+C38+C61</f>
        <v>703500</v>
      </c>
      <c r="D3" s="23">
        <f>D4+D11+D38+D61</f>
        <v>703500</v>
      </c>
      <c r="E3" s="23">
        <f>E4+E11+E38+E61</f>
        <v>703500</v>
      </c>
      <c r="G3" s="39" t="s">
        <v>57</v>
      </c>
      <c r="H3" s="41">
        <f t="shared" ref="H3:H66" si="0">C3</f>
        <v>703500</v>
      </c>
      <c r="I3" s="42"/>
      <c r="J3" s="40" t="b">
        <f>AND(H3=I3)</f>
        <v>0</v>
      </c>
    </row>
    <row r="4" spans="1:14" ht="15" customHeight="1">
      <c r="A4" s="185" t="s">
        <v>124</v>
      </c>
      <c r="B4" s="186"/>
      <c r="C4" s="21">
        <f>SUM(C5:C10)</f>
        <v>327400</v>
      </c>
      <c r="D4" s="21">
        <f>SUM(D5:D10)</f>
        <v>327400</v>
      </c>
      <c r="E4" s="21">
        <f>SUM(E5:E10)</f>
        <v>327400</v>
      </c>
      <c r="F4" s="17"/>
      <c r="G4" s="39" t="s">
        <v>53</v>
      </c>
      <c r="H4" s="41">
        <f t="shared" si="0"/>
        <v>327400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145000</v>
      </c>
      <c r="D5" s="2">
        <f>C5</f>
        <v>145000</v>
      </c>
      <c r="E5" s="2">
        <f>D5</f>
        <v>145000</v>
      </c>
      <c r="F5" s="17"/>
      <c r="G5" s="17"/>
      <c r="H5" s="41">
        <f t="shared" si="0"/>
        <v>145000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72000</v>
      </c>
      <c r="D6" s="2">
        <f t="shared" ref="D6:E10" si="1">C6</f>
        <v>72000</v>
      </c>
      <c r="E6" s="2">
        <f t="shared" si="1"/>
        <v>72000</v>
      </c>
      <c r="F6" s="17"/>
      <c r="G6" s="17"/>
      <c r="H6" s="41">
        <f t="shared" si="0"/>
        <v>72000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40000</v>
      </c>
      <c r="D7" s="2">
        <f t="shared" si="1"/>
        <v>40000</v>
      </c>
      <c r="E7" s="2">
        <f t="shared" si="1"/>
        <v>40000</v>
      </c>
      <c r="F7" s="17"/>
      <c r="G7" s="17"/>
      <c r="H7" s="41">
        <f t="shared" si="0"/>
        <v>40000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70000</v>
      </c>
      <c r="D8" s="2">
        <f t="shared" si="1"/>
        <v>70000</v>
      </c>
      <c r="E8" s="2">
        <f t="shared" si="1"/>
        <v>70000</v>
      </c>
      <c r="F8" s="17"/>
      <c r="G8" s="17"/>
      <c r="H8" s="41">
        <f t="shared" si="0"/>
        <v>70000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400</v>
      </c>
      <c r="D10" s="2">
        <f t="shared" si="1"/>
        <v>400</v>
      </c>
      <c r="E10" s="2">
        <f t="shared" si="1"/>
        <v>400</v>
      </c>
      <c r="F10" s="17"/>
      <c r="G10" s="17"/>
      <c r="H10" s="41">
        <f t="shared" si="0"/>
        <v>400</v>
      </c>
      <c r="I10" s="17"/>
      <c r="J10" s="17"/>
      <c r="K10" s="17"/>
      <c r="L10" s="17"/>
      <c r="M10" s="17"/>
      <c r="N10" s="17"/>
    </row>
    <row r="11" spans="1:14" ht="15" customHeight="1" collapsed="1">
      <c r="A11" s="185" t="s">
        <v>125</v>
      </c>
      <c r="B11" s="186"/>
      <c r="C11" s="21">
        <f>SUM(C12:C37)</f>
        <v>231600</v>
      </c>
      <c r="D11" s="21">
        <f>SUM(D12:D37)</f>
        <v>231600</v>
      </c>
      <c r="E11" s="21">
        <f>SUM(E12:E37)</f>
        <v>231600</v>
      </c>
      <c r="F11" s="17"/>
      <c r="G11" s="39" t="s">
        <v>54</v>
      </c>
      <c r="H11" s="41">
        <f t="shared" si="0"/>
        <v>231600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88500</v>
      </c>
      <c r="D12" s="2">
        <f>C12</f>
        <v>88500</v>
      </c>
      <c r="E12" s="2">
        <f>D12</f>
        <v>88500</v>
      </c>
      <c r="H12" s="41">
        <f t="shared" si="0"/>
        <v>88500</v>
      </c>
    </row>
    <row r="13" spans="1:14" hidden="1" outlineLevel="1">
      <c r="A13" s="3">
        <v>2102</v>
      </c>
      <c r="B13" s="1" t="s">
        <v>126</v>
      </c>
      <c r="C13" s="2">
        <v>83600</v>
      </c>
      <c r="D13" s="2">
        <f t="shared" ref="D13:E28" si="2">C13</f>
        <v>83600</v>
      </c>
      <c r="E13" s="2">
        <f t="shared" si="2"/>
        <v>83600</v>
      </c>
      <c r="H13" s="41">
        <f t="shared" si="0"/>
        <v>83600</v>
      </c>
    </row>
    <row r="14" spans="1:14" hidden="1" outlineLevel="1">
      <c r="A14" s="3">
        <v>2201</v>
      </c>
      <c r="B14" s="1" t="s">
        <v>5</v>
      </c>
      <c r="C14" s="2">
        <v>2000</v>
      </c>
      <c r="D14" s="2">
        <f t="shared" si="2"/>
        <v>2000</v>
      </c>
      <c r="E14" s="2">
        <f t="shared" si="2"/>
        <v>2000</v>
      </c>
      <c r="H14" s="41">
        <f t="shared" si="0"/>
        <v>2000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600</v>
      </c>
      <c r="D21" s="2">
        <f t="shared" si="2"/>
        <v>600</v>
      </c>
      <c r="E21" s="2">
        <f t="shared" si="2"/>
        <v>600</v>
      </c>
      <c r="H21" s="41">
        <f t="shared" si="0"/>
        <v>600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200</v>
      </c>
      <c r="D32" s="2">
        <f t="shared" si="3"/>
        <v>200</v>
      </c>
      <c r="E32" s="2">
        <f t="shared" si="3"/>
        <v>200</v>
      </c>
      <c r="H32" s="41">
        <f t="shared" si="0"/>
        <v>200</v>
      </c>
    </row>
    <row r="33" spans="1:10" hidden="1" outlineLevel="1">
      <c r="A33" s="3">
        <v>2403</v>
      </c>
      <c r="B33" s="1" t="s">
        <v>144</v>
      </c>
      <c r="C33" s="2">
        <v>200</v>
      </c>
      <c r="D33" s="2">
        <f t="shared" si="3"/>
        <v>200</v>
      </c>
      <c r="E33" s="2">
        <f t="shared" si="3"/>
        <v>200</v>
      </c>
      <c r="H33" s="41">
        <f t="shared" si="0"/>
        <v>200</v>
      </c>
    </row>
    <row r="34" spans="1:10" hidden="1" outlineLevel="1">
      <c r="A34" s="3">
        <v>2404</v>
      </c>
      <c r="B34" s="1" t="s">
        <v>7</v>
      </c>
      <c r="C34" s="2">
        <v>45000</v>
      </c>
      <c r="D34" s="2">
        <f t="shared" si="3"/>
        <v>45000</v>
      </c>
      <c r="E34" s="2">
        <f t="shared" si="3"/>
        <v>45000</v>
      </c>
      <c r="H34" s="41">
        <f t="shared" si="0"/>
        <v>45000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>
        <v>10000</v>
      </c>
      <c r="D37" s="2">
        <f t="shared" si="3"/>
        <v>10000</v>
      </c>
      <c r="E37" s="2">
        <f t="shared" si="3"/>
        <v>10000</v>
      </c>
      <c r="H37" s="41">
        <f t="shared" si="0"/>
        <v>10000</v>
      </c>
    </row>
    <row r="38" spans="1:10" collapsed="1">
      <c r="A38" s="185" t="s">
        <v>145</v>
      </c>
      <c r="B38" s="186"/>
      <c r="C38" s="21">
        <f>SUM(C39:C60)</f>
        <v>144200</v>
      </c>
      <c r="D38" s="21">
        <f>SUM(D39:D60)</f>
        <v>144200</v>
      </c>
      <c r="E38" s="21">
        <f>SUM(E39:E60)</f>
        <v>144200</v>
      </c>
      <c r="G38" s="39" t="s">
        <v>55</v>
      </c>
      <c r="H38" s="41">
        <f t="shared" si="0"/>
        <v>144200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  <c r="H39" s="41">
        <f t="shared" si="0"/>
        <v>8000</v>
      </c>
    </row>
    <row r="40" spans="1:10" hidden="1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hidden="1" outlineLevel="1">
      <c r="A41" s="20">
        <v>3103</v>
      </c>
      <c r="B41" s="20" t="s">
        <v>13</v>
      </c>
      <c r="C41" s="2">
        <v>4500</v>
      </c>
      <c r="D41" s="2">
        <f t="shared" si="4"/>
        <v>4500</v>
      </c>
      <c r="E41" s="2">
        <f t="shared" si="4"/>
        <v>4500</v>
      </c>
      <c r="H41" s="41">
        <f t="shared" si="0"/>
        <v>4500</v>
      </c>
    </row>
    <row r="42" spans="1:10" hidden="1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4000</v>
      </c>
      <c r="D44" s="2">
        <f t="shared" si="4"/>
        <v>4000</v>
      </c>
      <c r="E44" s="2">
        <f t="shared" si="4"/>
        <v>4000</v>
      </c>
      <c r="H44" s="41">
        <f t="shared" si="0"/>
        <v>4000</v>
      </c>
    </row>
    <row r="45" spans="1:10" hidden="1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hidden="1" outlineLevel="1">
      <c r="A46" s="20">
        <v>3204</v>
      </c>
      <c r="B46" s="20" t="s">
        <v>147</v>
      </c>
      <c r="C46" s="2">
        <v>200</v>
      </c>
      <c r="D46" s="2">
        <f t="shared" si="4"/>
        <v>200</v>
      </c>
      <c r="E46" s="2">
        <f t="shared" si="4"/>
        <v>200</v>
      </c>
      <c r="H46" s="41">
        <f t="shared" si="0"/>
        <v>200</v>
      </c>
    </row>
    <row r="47" spans="1:10" hidden="1" outlineLevel="1">
      <c r="A47" s="20">
        <v>3205</v>
      </c>
      <c r="B47" s="20" t="s">
        <v>148</v>
      </c>
      <c r="C47" s="2">
        <v>200</v>
      </c>
      <c r="D47" s="2">
        <f t="shared" si="4"/>
        <v>200</v>
      </c>
      <c r="E47" s="2">
        <f t="shared" si="4"/>
        <v>200</v>
      </c>
      <c r="H47" s="41">
        <f t="shared" si="0"/>
        <v>200</v>
      </c>
    </row>
    <row r="48" spans="1:10" hidden="1" outlineLevel="1">
      <c r="A48" s="20">
        <v>3206</v>
      </c>
      <c r="B48" s="20" t="s">
        <v>17</v>
      </c>
      <c r="C48" s="2">
        <v>30000</v>
      </c>
      <c r="D48" s="2">
        <f t="shared" si="4"/>
        <v>30000</v>
      </c>
      <c r="E48" s="2">
        <f t="shared" si="4"/>
        <v>30000</v>
      </c>
      <c r="H48" s="41">
        <f t="shared" si="0"/>
        <v>30000</v>
      </c>
    </row>
    <row r="49" spans="1:10" hidden="1" outlineLevel="1">
      <c r="A49" s="20">
        <v>3207</v>
      </c>
      <c r="B49" s="20" t="s">
        <v>149</v>
      </c>
      <c r="C49" s="2">
        <v>300</v>
      </c>
      <c r="D49" s="2">
        <f t="shared" si="4"/>
        <v>300</v>
      </c>
      <c r="E49" s="2">
        <f t="shared" si="4"/>
        <v>300</v>
      </c>
      <c r="H49" s="41">
        <f t="shared" si="0"/>
        <v>300</v>
      </c>
    </row>
    <row r="50" spans="1:10" hidden="1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300</v>
      </c>
      <c r="D52" s="2">
        <f t="shared" si="4"/>
        <v>300</v>
      </c>
      <c r="E52" s="2">
        <f t="shared" si="4"/>
        <v>300</v>
      </c>
      <c r="H52" s="41">
        <f t="shared" si="0"/>
        <v>300</v>
      </c>
    </row>
    <row r="53" spans="1:10" hidden="1" outlineLevel="1">
      <c r="A53" s="20">
        <v>3301</v>
      </c>
      <c r="B53" s="20" t="s">
        <v>18</v>
      </c>
      <c r="C53" s="2">
        <v>7000</v>
      </c>
      <c r="D53" s="2">
        <f t="shared" si="4"/>
        <v>7000</v>
      </c>
      <c r="E53" s="2">
        <f t="shared" si="4"/>
        <v>7000</v>
      </c>
      <c r="H53" s="41">
        <f t="shared" si="0"/>
        <v>7000</v>
      </c>
    </row>
    <row r="54" spans="1:10" hidden="1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hidden="1" outlineLevel="1">
      <c r="A55" s="20">
        <v>3303</v>
      </c>
      <c r="B55" s="20" t="s">
        <v>153</v>
      </c>
      <c r="C55" s="2">
        <v>45000</v>
      </c>
      <c r="D55" s="2">
        <f t="shared" si="4"/>
        <v>45000</v>
      </c>
      <c r="E55" s="2">
        <f t="shared" si="4"/>
        <v>45000</v>
      </c>
      <c r="H55" s="41">
        <f t="shared" si="0"/>
        <v>45000</v>
      </c>
    </row>
    <row r="56" spans="1:10" hidden="1" outlineLevel="1">
      <c r="A56" s="20">
        <v>3303</v>
      </c>
      <c r="B56" s="20" t="s">
        <v>154</v>
      </c>
      <c r="C56" s="2">
        <v>30000</v>
      </c>
      <c r="D56" s="2">
        <f t="shared" ref="D56:E60" si="5">C56</f>
        <v>30000</v>
      </c>
      <c r="E56" s="2">
        <f t="shared" si="5"/>
        <v>30000</v>
      </c>
      <c r="H56" s="41">
        <f t="shared" si="0"/>
        <v>30000</v>
      </c>
    </row>
    <row r="57" spans="1:10" hidden="1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hidden="1" outlineLevel="1">
      <c r="A58" s="20">
        <v>3305</v>
      </c>
      <c r="B58" s="20" t="s">
        <v>156</v>
      </c>
      <c r="C58" s="2">
        <v>100</v>
      </c>
      <c r="D58" s="2">
        <f t="shared" si="5"/>
        <v>100</v>
      </c>
      <c r="E58" s="2">
        <f t="shared" si="5"/>
        <v>100</v>
      </c>
      <c r="H58" s="41">
        <f t="shared" si="0"/>
        <v>100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300</v>
      </c>
      <c r="D60" s="2">
        <f t="shared" si="5"/>
        <v>300</v>
      </c>
      <c r="E60" s="2">
        <f t="shared" si="5"/>
        <v>300</v>
      </c>
      <c r="H60" s="41">
        <f t="shared" si="0"/>
        <v>300</v>
      </c>
    </row>
    <row r="61" spans="1:10" collapsed="1">
      <c r="A61" s="185" t="s">
        <v>158</v>
      </c>
      <c r="B61" s="186"/>
      <c r="C61" s="22">
        <f>SUM(C62:C66)</f>
        <v>300</v>
      </c>
      <c r="D61" s="22">
        <f>SUM(D62:D66)</f>
        <v>300</v>
      </c>
      <c r="E61" s="22">
        <f>SUM(E62:E66)</f>
        <v>300</v>
      </c>
      <c r="G61" s="39" t="s">
        <v>105</v>
      </c>
      <c r="H61" s="41">
        <f t="shared" si="0"/>
        <v>300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100</v>
      </c>
      <c r="D62" s="2">
        <f>C62</f>
        <v>100</v>
      </c>
      <c r="E62" s="2">
        <f>D62</f>
        <v>100</v>
      </c>
      <c r="H62" s="41">
        <f t="shared" si="0"/>
        <v>100</v>
      </c>
    </row>
    <row r="63" spans="1:10" hidden="1" outlineLevel="1">
      <c r="A63" s="3">
        <v>4002</v>
      </c>
      <c r="B63" s="1" t="s">
        <v>160</v>
      </c>
      <c r="C63" s="2">
        <v>200</v>
      </c>
      <c r="D63" s="2">
        <f t="shared" ref="D63:E66" si="6">C63</f>
        <v>200</v>
      </c>
      <c r="E63" s="2">
        <f t="shared" si="6"/>
        <v>200</v>
      </c>
      <c r="H63" s="41">
        <f t="shared" si="0"/>
        <v>200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9" t="s">
        <v>579</v>
      </c>
      <c r="B67" s="189"/>
      <c r="C67" s="25">
        <f>C97+C68</f>
        <v>746500</v>
      </c>
      <c r="D67" s="25">
        <f>D97+D68</f>
        <v>746500</v>
      </c>
      <c r="E67" s="25">
        <f>E97+E68</f>
        <v>746500</v>
      </c>
      <c r="G67" s="39" t="s">
        <v>59</v>
      </c>
      <c r="H67" s="41">
        <f t="shared" ref="H67:H130" si="7">C67</f>
        <v>746500</v>
      </c>
      <c r="I67" s="42"/>
      <c r="J67" s="40" t="b">
        <f>AND(H67=I67)</f>
        <v>0</v>
      </c>
    </row>
    <row r="68" spans="1:10">
      <c r="A68" s="185" t="s">
        <v>163</v>
      </c>
      <c r="B68" s="186"/>
      <c r="C68" s="21">
        <f>SUM(C69:C96)</f>
        <v>66600</v>
      </c>
      <c r="D68" s="21">
        <f>SUM(D69:D96)</f>
        <v>66600</v>
      </c>
      <c r="E68" s="21">
        <f>SUM(E69:E96)</f>
        <v>66600</v>
      </c>
      <c r="G68" s="39" t="s">
        <v>56</v>
      </c>
      <c r="H68" s="41">
        <f t="shared" si="7"/>
        <v>66600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100</v>
      </c>
      <c r="D73" s="2">
        <f t="shared" si="8"/>
        <v>100</v>
      </c>
      <c r="E73" s="2">
        <f t="shared" si="8"/>
        <v>100</v>
      </c>
      <c r="H73" s="41">
        <f t="shared" si="7"/>
        <v>100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>
        <v>500</v>
      </c>
      <c r="D75" s="2">
        <f t="shared" si="8"/>
        <v>500</v>
      </c>
      <c r="E75" s="2">
        <f t="shared" si="8"/>
        <v>500</v>
      </c>
      <c r="H75" s="41">
        <f t="shared" si="7"/>
        <v>500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50000</v>
      </c>
      <c r="D79" s="2">
        <f t="shared" si="8"/>
        <v>50000</v>
      </c>
      <c r="E79" s="2">
        <f t="shared" si="8"/>
        <v>50000</v>
      </c>
      <c r="H79" s="41">
        <f t="shared" si="7"/>
        <v>50000</v>
      </c>
    </row>
    <row r="80" spans="1:10" ht="15" hidden="1" customHeight="1" outlineLevel="1">
      <c r="A80" s="3">
        <v>5202</v>
      </c>
      <c r="B80" s="2" t="s">
        <v>172</v>
      </c>
      <c r="C80" s="2">
        <v>1000</v>
      </c>
      <c r="D80" s="2">
        <f t="shared" si="8"/>
        <v>1000</v>
      </c>
      <c r="E80" s="2">
        <f t="shared" si="8"/>
        <v>1000</v>
      </c>
      <c r="H80" s="41">
        <f t="shared" si="7"/>
        <v>1000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5500</v>
      </c>
      <c r="D83" s="2">
        <f t="shared" si="8"/>
        <v>5500</v>
      </c>
      <c r="E83" s="2">
        <f t="shared" si="8"/>
        <v>5500</v>
      </c>
      <c r="H83" s="41">
        <f t="shared" si="7"/>
        <v>5500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2500</v>
      </c>
      <c r="D87" s="2">
        <f t="shared" si="9"/>
        <v>2500</v>
      </c>
      <c r="E87" s="2">
        <f t="shared" si="9"/>
        <v>2500</v>
      </c>
      <c r="H87" s="41">
        <f t="shared" si="7"/>
        <v>2500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200</v>
      </c>
      <c r="D91" s="2">
        <f t="shared" si="9"/>
        <v>200</v>
      </c>
      <c r="E91" s="2">
        <f t="shared" si="9"/>
        <v>200</v>
      </c>
      <c r="H91" s="41">
        <f t="shared" si="7"/>
        <v>200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500</v>
      </c>
      <c r="D93" s="2">
        <f t="shared" si="9"/>
        <v>500</v>
      </c>
      <c r="E93" s="2">
        <f t="shared" si="9"/>
        <v>500</v>
      </c>
      <c r="H93" s="41">
        <f t="shared" si="7"/>
        <v>500</v>
      </c>
    </row>
    <row r="94" spans="1:8" ht="15" hidden="1" customHeight="1" outlineLevel="1">
      <c r="A94" s="3">
        <v>5301</v>
      </c>
      <c r="B94" s="2" t="s">
        <v>109</v>
      </c>
      <c r="C94" s="2">
        <v>300</v>
      </c>
      <c r="D94" s="2">
        <f t="shared" si="9"/>
        <v>300</v>
      </c>
      <c r="E94" s="2">
        <f t="shared" si="9"/>
        <v>300</v>
      </c>
      <c r="H94" s="41">
        <f t="shared" si="7"/>
        <v>300</v>
      </c>
    </row>
    <row r="95" spans="1:8" ht="13.5" hidden="1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hidden="1" customHeight="1" outlineLevel="1">
      <c r="A96" s="3">
        <v>5399</v>
      </c>
      <c r="B96" s="2" t="s">
        <v>183</v>
      </c>
      <c r="C96" s="2">
        <v>1000</v>
      </c>
      <c r="D96" s="2">
        <f t="shared" si="9"/>
        <v>1000</v>
      </c>
      <c r="E96" s="2">
        <f t="shared" si="9"/>
        <v>1000</v>
      </c>
      <c r="H96" s="41">
        <f t="shared" si="7"/>
        <v>1000</v>
      </c>
    </row>
    <row r="97" spans="1:10" collapsed="1">
      <c r="A97" s="19" t="s">
        <v>184</v>
      </c>
      <c r="B97" s="24"/>
      <c r="C97" s="21">
        <f>SUM(C98:C113)</f>
        <v>679900</v>
      </c>
      <c r="D97" s="21">
        <f>SUM(D98:D113)</f>
        <v>679900</v>
      </c>
      <c r="E97" s="21">
        <f>SUM(E98:E113)</f>
        <v>679900</v>
      </c>
      <c r="G97" s="39" t="s">
        <v>58</v>
      </c>
      <c r="H97" s="41">
        <f t="shared" si="7"/>
        <v>679900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650000</v>
      </c>
      <c r="D98" s="2">
        <f>C98</f>
        <v>650000</v>
      </c>
      <c r="E98" s="2">
        <f>D98</f>
        <v>650000</v>
      </c>
      <c r="H98" s="41">
        <f t="shared" si="7"/>
        <v>650000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>
        <v>200</v>
      </c>
      <c r="D104" s="2">
        <f t="shared" si="10"/>
        <v>200</v>
      </c>
      <c r="E104" s="2">
        <f t="shared" si="10"/>
        <v>200</v>
      </c>
      <c r="H104" s="41">
        <f t="shared" si="7"/>
        <v>200</v>
      </c>
    </row>
    <row r="105" spans="1:10" hidden="1" outlineLevel="1">
      <c r="A105" s="3">
        <v>6008</v>
      </c>
      <c r="B105" s="1" t="s">
        <v>110</v>
      </c>
      <c r="C105" s="2">
        <v>800</v>
      </c>
      <c r="D105" s="2">
        <f t="shared" si="10"/>
        <v>800</v>
      </c>
      <c r="E105" s="2">
        <f t="shared" si="10"/>
        <v>800</v>
      </c>
      <c r="H105" s="41">
        <f t="shared" si="7"/>
        <v>800</v>
      </c>
    </row>
    <row r="106" spans="1:10" hidden="1" outlineLevel="1">
      <c r="A106" s="3">
        <v>6009</v>
      </c>
      <c r="B106" s="1" t="s">
        <v>28</v>
      </c>
      <c r="C106" s="2">
        <v>6000</v>
      </c>
      <c r="D106" s="2">
        <f t="shared" si="10"/>
        <v>6000</v>
      </c>
      <c r="E106" s="2">
        <f t="shared" si="10"/>
        <v>6000</v>
      </c>
      <c r="H106" s="41">
        <f t="shared" si="7"/>
        <v>6000</v>
      </c>
    </row>
    <row r="107" spans="1:10" hidden="1" outlineLevel="1">
      <c r="A107" s="3">
        <v>6010</v>
      </c>
      <c r="B107" s="1" t="s">
        <v>189</v>
      </c>
      <c r="C107" s="2">
        <v>20300</v>
      </c>
      <c r="D107" s="2">
        <f t="shared" si="10"/>
        <v>20300</v>
      </c>
      <c r="E107" s="2">
        <f t="shared" si="10"/>
        <v>20300</v>
      </c>
      <c r="H107" s="41">
        <f t="shared" si="7"/>
        <v>20300</v>
      </c>
    </row>
    <row r="108" spans="1:10" hidden="1" outlineLevel="1">
      <c r="A108" s="3">
        <v>6011</v>
      </c>
      <c r="B108" s="1" t="s">
        <v>190</v>
      </c>
      <c r="C108" s="2">
        <v>200</v>
      </c>
      <c r="D108" s="2">
        <f t="shared" si="10"/>
        <v>200</v>
      </c>
      <c r="E108" s="2">
        <f t="shared" si="10"/>
        <v>200</v>
      </c>
      <c r="H108" s="41">
        <f t="shared" si="7"/>
        <v>200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hidden="1" outlineLevel="1">
      <c r="A111" s="3">
        <v>6099</v>
      </c>
      <c r="B111" s="1" t="s">
        <v>193</v>
      </c>
      <c r="C111" s="2">
        <v>400</v>
      </c>
      <c r="D111" s="2">
        <f t="shared" si="10"/>
        <v>400</v>
      </c>
      <c r="E111" s="2">
        <f t="shared" si="10"/>
        <v>400</v>
      </c>
      <c r="H111" s="41">
        <f t="shared" si="7"/>
        <v>400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 collapsed="1">
      <c r="A114" s="190" t="s">
        <v>62</v>
      </c>
      <c r="B114" s="19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7" t="s">
        <v>580</v>
      </c>
      <c r="B115" s="18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5" t="s">
        <v>195</v>
      </c>
      <c r="B116" s="18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5" t="s">
        <v>202</v>
      </c>
      <c r="B135" s="18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7" t="s">
        <v>581</v>
      </c>
      <c r="B152" s="18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5" t="s">
        <v>208</v>
      </c>
      <c r="B153" s="18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5" t="s">
        <v>212</v>
      </c>
      <c r="B163" s="18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5" t="s">
        <v>214</v>
      </c>
      <c r="B170" s="18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7" t="s">
        <v>582</v>
      </c>
      <c r="B177" s="18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5" t="s">
        <v>217</v>
      </c>
      <c r="B178" s="18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82" t="s">
        <v>849</v>
      </c>
      <c r="B179" s="18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82" t="s">
        <v>848</v>
      </c>
      <c r="B184" s="18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82" t="s">
        <v>846</v>
      </c>
      <c r="B188" s="18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82" t="s">
        <v>843</v>
      </c>
      <c r="B197" s="18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82" t="s">
        <v>842</v>
      </c>
      <c r="B200" s="18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82" t="s">
        <v>841</v>
      </c>
      <c r="B203" s="18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82" t="s">
        <v>836</v>
      </c>
      <c r="B215" s="18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82" t="s">
        <v>834</v>
      </c>
      <c r="B222" s="18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82" t="s">
        <v>830</v>
      </c>
      <c r="B228" s="18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82" t="s">
        <v>828</v>
      </c>
      <c r="B235" s="18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82" t="s">
        <v>826</v>
      </c>
      <c r="B238" s="18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82" t="s">
        <v>823</v>
      </c>
      <c r="B243" s="18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82" t="s">
        <v>817</v>
      </c>
      <c r="B250" s="18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84" t="s">
        <v>67</v>
      </c>
      <c r="B256" s="184"/>
      <c r="C256" s="184"/>
      <c r="D256" s="162" t="s">
        <v>853</v>
      </c>
      <c r="E256" s="162" t="s">
        <v>852</v>
      </c>
      <c r="G256" s="47" t="s">
        <v>589</v>
      </c>
      <c r="H256" s="48">
        <f>C257+C559</f>
        <v>1450000</v>
      </c>
      <c r="I256" s="49"/>
      <c r="J256" s="50" t="b">
        <f>AND(H256=I256)</f>
        <v>0</v>
      </c>
    </row>
    <row r="257" spans="1:10">
      <c r="A257" s="176" t="s">
        <v>60</v>
      </c>
      <c r="B257" s="177"/>
      <c r="C257" s="37">
        <f>C258+C550</f>
        <v>1293000</v>
      </c>
      <c r="D257" s="37">
        <f>D258+D550</f>
        <v>1136432</v>
      </c>
      <c r="E257" s="37">
        <f>E258+E550</f>
        <v>1136432</v>
      </c>
      <c r="G257" s="39" t="s">
        <v>60</v>
      </c>
      <c r="H257" s="41">
        <f>C257</f>
        <v>1293000</v>
      </c>
      <c r="I257" s="42"/>
      <c r="J257" s="40" t="b">
        <f>AND(H257=I257)</f>
        <v>0</v>
      </c>
    </row>
    <row r="258" spans="1:10">
      <c r="A258" s="172" t="s">
        <v>266</v>
      </c>
      <c r="B258" s="173"/>
      <c r="C258" s="36">
        <f>C259+C339+C483+C547</f>
        <v>1208000</v>
      </c>
      <c r="D258" s="36">
        <f>D259+D339+D483+D547</f>
        <v>1051432</v>
      </c>
      <c r="E258" s="36">
        <f>E259+E339+E483+E547</f>
        <v>1051432</v>
      </c>
      <c r="G258" s="39" t="s">
        <v>57</v>
      </c>
      <c r="H258" s="41">
        <f t="shared" ref="H258:H321" si="21">C258</f>
        <v>1208000</v>
      </c>
      <c r="I258" s="42"/>
      <c r="J258" s="40" t="b">
        <f>AND(H258=I258)</f>
        <v>0</v>
      </c>
    </row>
    <row r="259" spans="1:10">
      <c r="A259" s="170" t="s">
        <v>267</v>
      </c>
      <c r="B259" s="171"/>
      <c r="C259" s="33">
        <f>C260+C263+C314</f>
        <v>675800</v>
      </c>
      <c r="D259" s="33">
        <f>D260+D263+D314</f>
        <v>519232</v>
      </c>
      <c r="E259" s="33">
        <f>E260+E263+E314</f>
        <v>519232</v>
      </c>
      <c r="G259" s="39" t="s">
        <v>590</v>
      </c>
      <c r="H259" s="41">
        <f t="shared" si="21"/>
        <v>675800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hidden="1" outlineLevel="1">
      <c r="A263" s="174" t="s">
        <v>269</v>
      </c>
      <c r="B263" s="175"/>
      <c r="C263" s="32">
        <f>C264+C265+C289+C296+C298+C302+C305+C308+C313</f>
        <v>656768</v>
      </c>
      <c r="D263" s="32">
        <f>D264+D265+D289+D296+D298+D302+D305+D308+D313</f>
        <v>515200</v>
      </c>
      <c r="E263" s="32">
        <f>E264+E265+E289+E296+E298+E302+E305+E308+E313</f>
        <v>515200</v>
      </c>
      <c r="H263" s="41">
        <f t="shared" si="21"/>
        <v>656768</v>
      </c>
    </row>
    <row r="264" spans="1:10" hidden="1" outlineLevel="2">
      <c r="A264" s="6">
        <v>1101</v>
      </c>
      <c r="B264" s="4" t="s">
        <v>34</v>
      </c>
      <c r="C264" s="5">
        <v>220000</v>
      </c>
      <c r="D264" s="5">
        <f>C264</f>
        <v>220000</v>
      </c>
      <c r="E264" s="5">
        <f>D264</f>
        <v>220000</v>
      </c>
      <c r="H264" s="41">
        <f t="shared" si="21"/>
        <v>220000</v>
      </c>
    </row>
    <row r="265" spans="1:10" hidden="1" outlineLevel="2">
      <c r="A265" s="6">
        <v>1101</v>
      </c>
      <c r="B265" s="4" t="s">
        <v>35</v>
      </c>
      <c r="C265" s="5">
        <v>295200</v>
      </c>
      <c r="D265" s="5">
        <v>295200</v>
      </c>
      <c r="E265" s="5">
        <v>295200</v>
      </c>
      <c r="H265" s="41">
        <f t="shared" si="21"/>
        <v>295200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15500</v>
      </c>
      <c r="D289" s="5">
        <f>SUM(D290:D295)</f>
        <v>0</v>
      </c>
      <c r="E289" s="5">
        <f>SUM(E290:E295)</f>
        <v>0</v>
      </c>
      <c r="H289" s="41">
        <f t="shared" si="21"/>
        <v>15500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1800</v>
      </c>
      <c r="D296" s="5">
        <f>SUM(D297)</f>
        <v>0</v>
      </c>
      <c r="E296" s="5">
        <f>SUM(E297)</f>
        <v>0</v>
      </c>
      <c r="H296" s="41">
        <f t="shared" si="21"/>
        <v>1800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16000</v>
      </c>
      <c r="D298" s="5">
        <f>SUM(D299:D301)</f>
        <v>0</v>
      </c>
      <c r="E298" s="5">
        <f>SUM(E299:E301)</f>
        <v>0</v>
      </c>
      <c r="H298" s="41">
        <f t="shared" si="21"/>
        <v>16000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1768</v>
      </c>
      <c r="D302" s="5">
        <f>SUM(D303:D304)</f>
        <v>0</v>
      </c>
      <c r="E302" s="5">
        <f>SUM(E303:E304)</f>
        <v>0</v>
      </c>
      <c r="H302" s="41">
        <f t="shared" si="21"/>
        <v>1768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11500</v>
      </c>
      <c r="D305" s="5">
        <f>SUM(D306:D307)</f>
        <v>0</v>
      </c>
      <c r="E305" s="5">
        <f>SUM(E306:E307)</f>
        <v>0</v>
      </c>
      <c r="H305" s="41">
        <f t="shared" si="21"/>
        <v>11500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95000</v>
      </c>
      <c r="D308" s="5">
        <f>SUM(D309:D312)</f>
        <v>0</v>
      </c>
      <c r="E308" s="5">
        <f>SUM(E309:E312)</f>
        <v>0</v>
      </c>
      <c r="H308" s="41">
        <f t="shared" si="21"/>
        <v>95000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15000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15000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15000</v>
      </c>
      <c r="D325" s="5">
        <f>SUM(D326:D327)</f>
        <v>0</v>
      </c>
      <c r="E325" s="5">
        <f>SUM(E326:E327)</f>
        <v>0</v>
      </c>
      <c r="H325" s="41">
        <f t="shared" si="28"/>
        <v>15000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0" t="s">
        <v>270</v>
      </c>
      <c r="B339" s="171"/>
      <c r="C339" s="33">
        <f>C340+C444+C482</f>
        <v>462400</v>
      </c>
      <c r="D339" s="33">
        <f>D340+D444+D482</f>
        <v>462400</v>
      </c>
      <c r="E339" s="33">
        <f>E340+E444+E482</f>
        <v>462400</v>
      </c>
      <c r="G339" s="39" t="s">
        <v>591</v>
      </c>
      <c r="H339" s="41">
        <f t="shared" si="28"/>
        <v>462400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413900</v>
      </c>
      <c r="D340" s="32">
        <f>D341+D342+D343+D344+D347+D348+D353+D356+D357+D362+D367+BH290668+D371+D372+D373+D376+D377+D378+D382+D388+D391+D392+D395+D398+D399+D404+D407+D408+D409+D412+D415+D416+D419+D420+D421+D422+D429+D443</f>
        <v>413900</v>
      </c>
      <c r="E340" s="32">
        <f>E341+E342+E343+E344+E347+E348+E353+E356+E357+E362+E367+BI290668+E371+E372+E373+E376+E377+E378+E382+E388+E391+E392+E395+E398+E399+E404+E407+E408+E409+E412+E415+E416+E419+E420+E421+E422+E429+E443</f>
        <v>413900</v>
      </c>
      <c r="H340" s="41">
        <f t="shared" si="28"/>
        <v>413900</v>
      </c>
    </row>
    <row r="341" spans="1:10" hidden="1" outlineLevel="2">
      <c r="A341" s="6">
        <v>2201</v>
      </c>
      <c r="B341" s="34" t="s">
        <v>272</v>
      </c>
      <c r="C341" s="5">
        <v>8400</v>
      </c>
      <c r="D341" s="5">
        <f>C341</f>
        <v>8400</v>
      </c>
      <c r="E341" s="5">
        <f>D341</f>
        <v>8400</v>
      </c>
      <c r="H341" s="41">
        <f t="shared" si="28"/>
        <v>8400</v>
      </c>
    </row>
    <row r="342" spans="1:10" hidden="1" outlineLevel="2">
      <c r="A342" s="6">
        <v>2201</v>
      </c>
      <c r="B342" s="4" t="s">
        <v>40</v>
      </c>
      <c r="C342" s="5">
        <v>19000</v>
      </c>
      <c r="D342" s="5">
        <f t="shared" ref="D342:E343" si="31">C342</f>
        <v>19000</v>
      </c>
      <c r="E342" s="5">
        <f t="shared" si="31"/>
        <v>19000</v>
      </c>
      <c r="H342" s="41">
        <f t="shared" si="28"/>
        <v>19000</v>
      </c>
    </row>
    <row r="343" spans="1:10" hidden="1" outlineLevel="2">
      <c r="A343" s="6">
        <v>2201</v>
      </c>
      <c r="B343" s="4" t="s">
        <v>41</v>
      </c>
      <c r="C343" s="5">
        <v>155000</v>
      </c>
      <c r="D343" s="5">
        <f t="shared" si="31"/>
        <v>155000</v>
      </c>
      <c r="E343" s="5">
        <f t="shared" si="31"/>
        <v>155000</v>
      </c>
      <c r="H343" s="41">
        <f t="shared" si="28"/>
        <v>155000</v>
      </c>
    </row>
    <row r="344" spans="1:10" hidden="1" outlineLevel="2">
      <c r="A344" s="6">
        <v>2201</v>
      </c>
      <c r="B344" s="4" t="s">
        <v>273</v>
      </c>
      <c r="C344" s="5">
        <f>SUM(C345:C346)</f>
        <v>6500</v>
      </c>
      <c r="D344" s="5">
        <f>SUM(D345:D346)</f>
        <v>6500</v>
      </c>
      <c r="E344" s="5">
        <f>SUM(E345:E346)</f>
        <v>6500</v>
      </c>
      <c r="H344" s="41">
        <f t="shared" si="28"/>
        <v>6500</v>
      </c>
    </row>
    <row r="345" spans="1:10" hidden="1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hidden="1" outlineLevel="3">
      <c r="A346" s="29"/>
      <c r="B346" s="28" t="s">
        <v>275</v>
      </c>
      <c r="C346" s="30">
        <v>1500</v>
      </c>
      <c r="D346" s="30">
        <f t="shared" si="32"/>
        <v>1500</v>
      </c>
      <c r="E346" s="30">
        <f t="shared" si="32"/>
        <v>1500</v>
      </c>
      <c r="H346" s="41">
        <f t="shared" si="28"/>
        <v>1500</v>
      </c>
    </row>
    <row r="347" spans="1:10" hidden="1" outlineLevel="2">
      <c r="A347" s="6">
        <v>2201</v>
      </c>
      <c r="B347" s="4" t="s">
        <v>276</v>
      </c>
      <c r="C347" s="5">
        <v>4000</v>
      </c>
      <c r="D347" s="5">
        <f t="shared" si="32"/>
        <v>4000</v>
      </c>
      <c r="E347" s="5">
        <f t="shared" si="32"/>
        <v>4000</v>
      </c>
      <c r="H347" s="41">
        <f t="shared" si="28"/>
        <v>4000</v>
      </c>
    </row>
    <row r="348" spans="1:10" hidden="1" outlineLevel="2">
      <c r="A348" s="6">
        <v>2201</v>
      </c>
      <c r="B348" s="4" t="s">
        <v>277</v>
      </c>
      <c r="C348" s="5">
        <f>SUM(C349:C352)</f>
        <v>63000</v>
      </c>
      <c r="D348" s="5">
        <f>SUM(D349:D352)</f>
        <v>63000</v>
      </c>
      <c r="E348" s="5">
        <f>SUM(E349:E352)</f>
        <v>63000</v>
      </c>
      <c r="H348" s="41">
        <f t="shared" si="28"/>
        <v>63000</v>
      </c>
    </row>
    <row r="349" spans="1:10" hidden="1" outlineLevel="3">
      <c r="A349" s="29"/>
      <c r="B349" s="28" t="s">
        <v>278</v>
      </c>
      <c r="C349" s="30">
        <v>59000</v>
      </c>
      <c r="D349" s="30">
        <f>C349</f>
        <v>59000</v>
      </c>
      <c r="E349" s="30">
        <f>D349</f>
        <v>59000</v>
      </c>
      <c r="H349" s="41">
        <f t="shared" si="28"/>
        <v>59000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4000</v>
      </c>
      <c r="D351" s="30">
        <f t="shared" si="33"/>
        <v>4000</v>
      </c>
      <c r="E351" s="30">
        <f t="shared" si="33"/>
        <v>4000</v>
      </c>
      <c r="H351" s="41">
        <f t="shared" si="28"/>
        <v>4000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10700</v>
      </c>
      <c r="D357" s="5">
        <f>SUM(D358:D361)</f>
        <v>10700</v>
      </c>
      <c r="E357" s="5">
        <f>SUM(E358:E361)</f>
        <v>10700</v>
      </c>
      <c r="H357" s="41">
        <f t="shared" si="28"/>
        <v>10700</v>
      </c>
    </row>
    <row r="358" spans="1:8" hidden="1" outlineLevel="3">
      <c r="A358" s="29"/>
      <c r="B358" s="28" t="s">
        <v>286</v>
      </c>
      <c r="C358" s="30">
        <v>9000</v>
      </c>
      <c r="D358" s="30">
        <f>C358</f>
        <v>9000</v>
      </c>
      <c r="E358" s="30">
        <f>D358</f>
        <v>9000</v>
      </c>
      <c r="H358" s="41">
        <f t="shared" si="28"/>
        <v>9000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1700</v>
      </c>
      <c r="D360" s="30">
        <f t="shared" si="35"/>
        <v>1700</v>
      </c>
      <c r="E360" s="30">
        <f t="shared" si="35"/>
        <v>1700</v>
      </c>
      <c r="H360" s="41">
        <f t="shared" si="28"/>
        <v>1700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54000</v>
      </c>
      <c r="D362" s="5">
        <f>SUM(D363:D366)</f>
        <v>54000</v>
      </c>
      <c r="E362" s="5">
        <f>SUM(E363:E366)</f>
        <v>54000</v>
      </c>
      <c r="H362" s="41">
        <f t="shared" si="28"/>
        <v>54000</v>
      </c>
    </row>
    <row r="363" spans="1:8" hidden="1" outlineLevel="3">
      <c r="A363" s="29"/>
      <c r="B363" s="28" t="s">
        <v>291</v>
      </c>
      <c r="C363" s="30">
        <v>24000</v>
      </c>
      <c r="D363" s="30">
        <f>C363</f>
        <v>24000</v>
      </c>
      <c r="E363" s="30">
        <f>D363</f>
        <v>24000</v>
      </c>
      <c r="H363" s="41">
        <f t="shared" si="28"/>
        <v>24000</v>
      </c>
    </row>
    <row r="364" spans="1:8" hidden="1" outlineLevel="3">
      <c r="A364" s="29"/>
      <c r="B364" s="28" t="s">
        <v>292</v>
      </c>
      <c r="C364" s="30">
        <v>28000</v>
      </c>
      <c r="D364" s="30">
        <f t="shared" ref="D364:E366" si="36">C364</f>
        <v>28000</v>
      </c>
      <c r="E364" s="30">
        <f t="shared" si="36"/>
        <v>28000</v>
      </c>
      <c r="H364" s="41">
        <f t="shared" si="28"/>
        <v>28000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>
        <v>2000</v>
      </c>
      <c r="D366" s="30">
        <f t="shared" si="36"/>
        <v>2000</v>
      </c>
      <c r="E366" s="30">
        <f t="shared" si="36"/>
        <v>2000</v>
      </c>
      <c r="H366" s="41">
        <f t="shared" si="28"/>
        <v>2000</v>
      </c>
    </row>
    <row r="367" spans="1:8" hidden="1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28"/>
        <v>1500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hidden="1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hidden="1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700</v>
      </c>
      <c r="D376" s="5">
        <f t="shared" si="38"/>
        <v>700</v>
      </c>
      <c r="E376" s="5">
        <f t="shared" si="38"/>
        <v>700</v>
      </c>
      <c r="H376" s="41">
        <f t="shared" si="28"/>
        <v>700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28"/>
        <v>7000</v>
      </c>
    </row>
    <row r="379" spans="1:8" hidden="1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hidden="1" outlineLevel="2">
      <c r="A382" s="6">
        <v>2201</v>
      </c>
      <c r="B382" s="4" t="s">
        <v>114</v>
      </c>
      <c r="C382" s="5">
        <f>SUM(C383:C387)</f>
        <v>5500</v>
      </c>
      <c r="D382" s="5">
        <f>SUM(D383:D387)</f>
        <v>5500</v>
      </c>
      <c r="E382" s="5">
        <f>SUM(E383:E387)</f>
        <v>5500</v>
      </c>
      <c r="H382" s="41">
        <f t="shared" si="28"/>
        <v>5500</v>
      </c>
    </row>
    <row r="383" spans="1:8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hidden="1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1000</v>
      </c>
      <c r="D391" s="5">
        <f t="shared" si="42"/>
        <v>1000</v>
      </c>
      <c r="E391" s="5">
        <f t="shared" si="42"/>
        <v>1000</v>
      </c>
      <c r="H391" s="41">
        <f t="shared" si="41"/>
        <v>1000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8000</v>
      </c>
      <c r="D392" s="5">
        <f>SUM(D393:D394)</f>
        <v>8000</v>
      </c>
      <c r="E392" s="5">
        <f>SUM(E393:E394)</f>
        <v>8000</v>
      </c>
      <c r="H392" s="41">
        <f t="shared" si="41"/>
        <v>8000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8000</v>
      </c>
      <c r="D394" s="30">
        <f>C394</f>
        <v>8000</v>
      </c>
      <c r="E394" s="30">
        <f>D394</f>
        <v>8000</v>
      </c>
      <c r="H394" s="41">
        <f t="shared" si="41"/>
        <v>8000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hidden="1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2100</v>
      </c>
      <c r="D409" s="5">
        <f>SUM(D410:D411)</f>
        <v>2100</v>
      </c>
      <c r="E409" s="5">
        <f>SUM(E410:E411)</f>
        <v>2100</v>
      </c>
      <c r="H409" s="41">
        <f t="shared" si="41"/>
        <v>2100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>
        <v>100</v>
      </c>
      <c r="D411" s="30">
        <f>C411</f>
        <v>100</v>
      </c>
      <c r="E411" s="30">
        <f>D411</f>
        <v>100</v>
      </c>
      <c r="H411" s="41">
        <f t="shared" si="41"/>
        <v>100</v>
      </c>
    </row>
    <row r="412" spans="1:8" hidden="1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hidden="1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1500</v>
      </c>
      <c r="D415" s="5">
        <f t="shared" si="46"/>
        <v>1500</v>
      </c>
      <c r="E415" s="5">
        <f t="shared" si="46"/>
        <v>1500</v>
      </c>
      <c r="H415" s="41">
        <f t="shared" si="41"/>
        <v>1500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200</v>
      </c>
      <c r="D421" s="5">
        <f t="shared" si="47"/>
        <v>200</v>
      </c>
      <c r="E421" s="5">
        <f t="shared" si="47"/>
        <v>200</v>
      </c>
      <c r="H421" s="41">
        <f t="shared" si="41"/>
        <v>200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7700</v>
      </c>
      <c r="D422" s="5">
        <f>SUM(D423:D428)</f>
        <v>7700</v>
      </c>
      <c r="E422" s="5">
        <f>SUM(E423:E428)</f>
        <v>7700</v>
      </c>
      <c r="H422" s="41">
        <f t="shared" si="41"/>
        <v>7700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1200</v>
      </c>
      <c r="D424" s="30">
        <f t="shared" ref="D424:E428" si="48">C424</f>
        <v>1200</v>
      </c>
      <c r="E424" s="30">
        <f t="shared" si="48"/>
        <v>1200</v>
      </c>
      <c r="H424" s="41">
        <f t="shared" si="41"/>
        <v>1200</v>
      </c>
    </row>
    <row r="425" spans="1:8" hidden="1" outlineLevel="3">
      <c r="A425" s="29"/>
      <c r="B425" s="28" t="s">
        <v>338</v>
      </c>
      <c r="C425" s="30">
        <v>6500</v>
      </c>
      <c r="D425" s="30">
        <f t="shared" si="48"/>
        <v>6500</v>
      </c>
      <c r="E425" s="30">
        <f t="shared" si="48"/>
        <v>6500</v>
      </c>
      <c r="H425" s="41">
        <f t="shared" si="41"/>
        <v>6500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42000</v>
      </c>
      <c r="D429" s="5">
        <f>SUM(D430:D442)</f>
        <v>42000</v>
      </c>
      <c r="E429" s="5">
        <f>SUM(E430:E442)</f>
        <v>42000</v>
      </c>
      <c r="H429" s="41">
        <f t="shared" si="41"/>
        <v>42000</v>
      </c>
    </row>
    <row r="430" spans="1:8" hidden="1" outlineLevel="3">
      <c r="A430" s="29"/>
      <c r="B430" s="28" t="s">
        <v>343</v>
      </c>
      <c r="C430" s="30">
        <v>22800</v>
      </c>
      <c r="D430" s="30">
        <f>C430</f>
        <v>22800</v>
      </c>
      <c r="E430" s="30">
        <f>D430</f>
        <v>22800</v>
      </c>
      <c r="H430" s="41">
        <f t="shared" si="41"/>
        <v>22800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>
        <v>1200</v>
      </c>
      <c r="D432" s="30">
        <f t="shared" si="49"/>
        <v>1200</v>
      </c>
      <c r="E432" s="30">
        <f t="shared" si="49"/>
        <v>1200</v>
      </c>
      <c r="H432" s="41">
        <f t="shared" si="41"/>
        <v>1200</v>
      </c>
    </row>
    <row r="433" spans="1:8" hidden="1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2000</v>
      </c>
      <c r="D439" s="30">
        <f t="shared" si="49"/>
        <v>2000</v>
      </c>
      <c r="E439" s="30">
        <f t="shared" si="49"/>
        <v>2000</v>
      </c>
      <c r="H439" s="41">
        <f t="shared" si="41"/>
        <v>2000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9000</v>
      </c>
      <c r="D441" s="30">
        <f t="shared" si="49"/>
        <v>9000</v>
      </c>
      <c r="E441" s="30">
        <f t="shared" si="49"/>
        <v>9000</v>
      </c>
      <c r="H441" s="41">
        <f t="shared" si="41"/>
        <v>9000</v>
      </c>
    </row>
    <row r="442" spans="1:8" hidden="1" outlineLevel="3">
      <c r="A442" s="29"/>
      <c r="B442" s="28" t="s">
        <v>355</v>
      </c>
      <c r="C442" s="30">
        <v>5000</v>
      </c>
      <c r="D442" s="30">
        <f t="shared" si="49"/>
        <v>5000</v>
      </c>
      <c r="E442" s="30">
        <f t="shared" si="49"/>
        <v>5000</v>
      </c>
      <c r="H442" s="41">
        <f t="shared" si="41"/>
        <v>5000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48500</v>
      </c>
      <c r="D444" s="32">
        <f>D445+D454+D455+D459+D462+D463+D468+D474+D477+D480+D481+D450</f>
        <v>48500</v>
      </c>
      <c r="E444" s="32">
        <f>E445+E454+E455+E459+E462+E463+E468+E474+E477+E480+E481+E450</f>
        <v>48500</v>
      </c>
      <c r="H444" s="41">
        <f t="shared" si="41"/>
        <v>48500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18500</v>
      </c>
      <c r="D445" s="5">
        <f>SUM(D446:D449)</f>
        <v>18500</v>
      </c>
      <c r="E445" s="5">
        <f>SUM(E446:E449)</f>
        <v>18500</v>
      </c>
      <c r="H445" s="41">
        <f t="shared" si="41"/>
        <v>18500</v>
      </c>
    </row>
    <row r="446" spans="1:8" ht="15" hidden="1" customHeight="1" outlineLevel="3">
      <c r="A446" s="28"/>
      <c r="B446" s="28" t="s">
        <v>359</v>
      </c>
      <c r="C446" s="30">
        <v>3500</v>
      </c>
      <c r="D446" s="30">
        <f>C446</f>
        <v>3500</v>
      </c>
      <c r="E446" s="30">
        <f>D446</f>
        <v>3500</v>
      </c>
      <c r="H446" s="41">
        <f t="shared" si="41"/>
        <v>3500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3000</v>
      </c>
      <c r="D448" s="30">
        <f t="shared" si="50"/>
        <v>3000</v>
      </c>
      <c r="E448" s="30">
        <f t="shared" si="50"/>
        <v>3000</v>
      </c>
      <c r="H448" s="41">
        <f t="shared" si="41"/>
        <v>3000</v>
      </c>
    </row>
    <row r="449" spans="1:8" ht="15" hidden="1" customHeight="1" outlineLevel="3">
      <c r="A449" s="28"/>
      <c r="B449" s="28" t="s">
        <v>362</v>
      </c>
      <c r="C449" s="30">
        <v>12000</v>
      </c>
      <c r="D449" s="30">
        <f t="shared" si="50"/>
        <v>12000</v>
      </c>
      <c r="E449" s="30">
        <f t="shared" si="50"/>
        <v>12000</v>
      </c>
      <c r="H449" s="41">
        <f t="shared" si="41"/>
        <v>12000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12000</v>
      </c>
      <c r="D454" s="5">
        <f>C454</f>
        <v>12000</v>
      </c>
      <c r="E454" s="5">
        <f>D454</f>
        <v>12000</v>
      </c>
      <c r="H454" s="41">
        <f t="shared" si="51"/>
        <v>12000</v>
      </c>
    </row>
    <row r="455" spans="1:8" hidden="1" outlineLevel="2">
      <c r="A455" s="6">
        <v>2202</v>
      </c>
      <c r="B455" s="4" t="s">
        <v>120</v>
      </c>
      <c r="C455" s="5">
        <f>SUM(C456:C458)</f>
        <v>10000</v>
      </c>
      <c r="D455" s="5">
        <f>SUM(D456:D458)</f>
        <v>10000</v>
      </c>
      <c r="E455" s="5">
        <f>SUM(E456:E458)</f>
        <v>10000</v>
      </c>
      <c r="H455" s="41">
        <f t="shared" si="51"/>
        <v>10000</v>
      </c>
    </row>
    <row r="456" spans="1:8" ht="15" hidden="1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  <c r="H456" s="41">
        <f t="shared" si="51"/>
        <v>10000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hidden="1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0" t="s">
        <v>389</v>
      </c>
      <c r="B483" s="181"/>
      <c r="C483" s="35">
        <f>C484+C504+C509+C522+C528+C538</f>
        <v>68800</v>
      </c>
      <c r="D483" s="35">
        <f>D484+D504+D509+D522+D528+D538</f>
        <v>68800</v>
      </c>
      <c r="E483" s="35">
        <f>E484+E504+E509+E522+E528+E538</f>
        <v>68800</v>
      </c>
      <c r="G483" s="39" t="s">
        <v>592</v>
      </c>
      <c r="H483" s="41">
        <f t="shared" si="51"/>
        <v>68800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17000</v>
      </c>
      <c r="D484" s="32">
        <f>D485+D486+D490+D491+D494+D497+D500+D501+D502+D503</f>
        <v>17000</v>
      </c>
      <c r="E484" s="32">
        <f>E485+E486+E490+E491+E494+E497+E500+E501+E502+E503</f>
        <v>17000</v>
      </c>
      <c r="H484" s="41">
        <f t="shared" si="51"/>
        <v>17000</v>
      </c>
    </row>
    <row r="485" spans="1:10" hidden="1" outlineLevel="2">
      <c r="A485" s="6">
        <v>3302</v>
      </c>
      <c r="B485" s="4" t="s">
        <v>391</v>
      </c>
      <c r="C485" s="5">
        <v>5000</v>
      </c>
      <c r="D485" s="5">
        <f>C485</f>
        <v>5000</v>
      </c>
      <c r="E485" s="5">
        <f>D485</f>
        <v>5000</v>
      </c>
      <c r="H485" s="41">
        <f t="shared" si="51"/>
        <v>5000</v>
      </c>
    </row>
    <row r="486" spans="1:10" hidden="1" outlineLevel="2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41">
        <f t="shared" si="51"/>
        <v>10000</v>
      </c>
    </row>
    <row r="487" spans="1:10" ht="15" hidden="1" customHeight="1" outlineLevel="3">
      <c r="A487" s="28"/>
      <c r="B487" s="28" t="s">
        <v>393</v>
      </c>
      <c r="C487" s="30">
        <v>3000</v>
      </c>
      <c r="D487" s="30">
        <f>C487</f>
        <v>3000</v>
      </c>
      <c r="E487" s="30">
        <f>D487</f>
        <v>3000</v>
      </c>
      <c r="H487" s="41">
        <f t="shared" si="51"/>
        <v>3000</v>
      </c>
    </row>
    <row r="488" spans="1:10" ht="15" hidden="1" customHeight="1" outlineLevel="3">
      <c r="A488" s="28"/>
      <c r="B488" s="28" t="s">
        <v>394</v>
      </c>
      <c r="C488" s="30">
        <v>7000</v>
      </c>
      <c r="D488" s="30">
        <f t="shared" ref="D488:E489" si="58">C488</f>
        <v>7000</v>
      </c>
      <c r="E488" s="30">
        <f t="shared" si="58"/>
        <v>7000</v>
      </c>
      <c r="H488" s="41">
        <f t="shared" si="51"/>
        <v>7000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3700</v>
      </c>
      <c r="D504" s="32">
        <f>SUM(D505:D508)</f>
        <v>3700</v>
      </c>
      <c r="E504" s="32">
        <f>SUM(E505:E508)</f>
        <v>3700</v>
      </c>
      <c r="H504" s="41">
        <f t="shared" si="51"/>
        <v>3700</v>
      </c>
    </row>
    <row r="505" spans="1:12" hidden="1" outlineLevel="2" collapsed="1">
      <c r="A505" s="6">
        <v>3303</v>
      </c>
      <c r="B505" s="4" t="s">
        <v>411</v>
      </c>
      <c r="C505" s="5">
        <v>1200</v>
      </c>
      <c r="D505" s="5">
        <f>C505</f>
        <v>1200</v>
      </c>
      <c r="E505" s="5">
        <f>D505</f>
        <v>1200</v>
      </c>
      <c r="H505" s="41">
        <f t="shared" si="51"/>
        <v>1200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2500</v>
      </c>
      <c r="D507" s="5">
        <f t="shared" si="60"/>
        <v>2500</v>
      </c>
      <c r="E507" s="5">
        <f t="shared" si="60"/>
        <v>2500</v>
      </c>
      <c r="H507" s="41">
        <f t="shared" si="51"/>
        <v>2500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47500</v>
      </c>
      <c r="D509" s="32">
        <f>D510+D511+D512+D513+D517+D518+D519+D520+D521</f>
        <v>47500</v>
      </c>
      <c r="E509" s="32">
        <f>E510+E511+E512+E513+E517+E518+E519+E520+E521</f>
        <v>47500</v>
      </c>
      <c r="F509" s="51"/>
      <c r="H509" s="41">
        <f t="shared" si="51"/>
        <v>47500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2500</v>
      </c>
      <c r="D513" s="5">
        <f>SUM(D514:D516)</f>
        <v>2500</v>
      </c>
      <c r="E513" s="5">
        <f>SUM(E514:E516)</f>
        <v>2500</v>
      </c>
      <c r="H513" s="41">
        <f t="shared" si="51"/>
        <v>2500</v>
      </c>
    </row>
    <row r="514" spans="1:8" ht="15" hidden="1" customHeight="1" outlineLevel="3">
      <c r="A514" s="29"/>
      <c r="B514" s="28" t="s">
        <v>419</v>
      </c>
      <c r="C514" s="30">
        <v>2000</v>
      </c>
      <c r="D514" s="30">
        <f t="shared" ref="D514:E521" si="62">C514</f>
        <v>2000</v>
      </c>
      <c r="E514" s="30">
        <f t="shared" si="62"/>
        <v>2000</v>
      </c>
      <c r="H514" s="41">
        <f t="shared" ref="H514:H577" si="63">C514</f>
        <v>2000</v>
      </c>
    </row>
    <row r="515" spans="1:8" ht="15" hidden="1" customHeight="1" outlineLevel="3">
      <c r="A515" s="29"/>
      <c r="B515" s="28" t="s">
        <v>420</v>
      </c>
      <c r="C515" s="30">
        <v>500</v>
      </c>
      <c r="D515" s="30">
        <f t="shared" si="62"/>
        <v>500</v>
      </c>
      <c r="E515" s="30">
        <f t="shared" si="62"/>
        <v>500</v>
      </c>
      <c r="H515" s="41">
        <f t="shared" si="63"/>
        <v>500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6000</v>
      </c>
      <c r="D518" s="5">
        <f t="shared" si="62"/>
        <v>6000</v>
      </c>
      <c r="E518" s="5">
        <f t="shared" si="62"/>
        <v>6000</v>
      </c>
      <c r="H518" s="41">
        <f t="shared" si="63"/>
        <v>6000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39000</v>
      </c>
      <c r="D520" s="5">
        <f t="shared" si="62"/>
        <v>39000</v>
      </c>
      <c r="E520" s="5">
        <f t="shared" si="62"/>
        <v>39000</v>
      </c>
      <c r="H520" s="41">
        <f t="shared" si="63"/>
        <v>39000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600</v>
      </c>
      <c r="D538" s="32">
        <f>SUM(D539:D544)</f>
        <v>600</v>
      </c>
      <c r="E538" s="32">
        <f>SUM(E539:E544)</f>
        <v>600</v>
      </c>
      <c r="H538" s="41">
        <f t="shared" si="63"/>
        <v>600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600</v>
      </c>
      <c r="D540" s="5">
        <f t="shared" ref="D540:E543" si="66">C540</f>
        <v>600</v>
      </c>
      <c r="E540" s="5">
        <f t="shared" si="66"/>
        <v>600</v>
      </c>
      <c r="H540" s="41">
        <f t="shared" si="63"/>
        <v>600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8" t="s">
        <v>449</v>
      </c>
      <c r="B547" s="179"/>
      <c r="C547" s="35">
        <f>C548+C549</f>
        <v>1000</v>
      </c>
      <c r="D547" s="35">
        <f>D548+D549</f>
        <v>1000</v>
      </c>
      <c r="E547" s="35">
        <f>E548+E549</f>
        <v>1000</v>
      </c>
      <c r="G547" s="39" t="s">
        <v>593</v>
      </c>
      <c r="H547" s="41">
        <f t="shared" si="63"/>
        <v>1000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>
        <v>1000</v>
      </c>
      <c r="D548" s="32">
        <f>C548</f>
        <v>1000</v>
      </c>
      <c r="E548" s="32">
        <f>D548</f>
        <v>1000</v>
      </c>
      <c r="H548" s="41">
        <f t="shared" si="63"/>
        <v>1000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72" t="s">
        <v>455</v>
      </c>
      <c r="B550" s="173"/>
      <c r="C550" s="36">
        <f>C551</f>
        <v>85000</v>
      </c>
      <c r="D550" s="36">
        <f>D551</f>
        <v>85000</v>
      </c>
      <c r="E550" s="36">
        <f>E551</f>
        <v>85000</v>
      </c>
      <c r="G550" s="39" t="s">
        <v>59</v>
      </c>
      <c r="H550" s="41">
        <f t="shared" si="63"/>
        <v>85000</v>
      </c>
      <c r="I550" s="42"/>
      <c r="J550" s="40" t="b">
        <f>AND(H550=I550)</f>
        <v>0</v>
      </c>
    </row>
    <row r="551" spans="1:10">
      <c r="A551" s="170" t="s">
        <v>456</v>
      </c>
      <c r="B551" s="171"/>
      <c r="C551" s="33">
        <f>C552+C556</f>
        <v>85000</v>
      </c>
      <c r="D551" s="33">
        <f>D552+D556</f>
        <v>85000</v>
      </c>
      <c r="E551" s="33">
        <f>E552+E556</f>
        <v>85000</v>
      </c>
      <c r="G551" s="39" t="s">
        <v>594</v>
      </c>
      <c r="H551" s="41">
        <f t="shared" si="63"/>
        <v>85000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85000</v>
      </c>
      <c r="D552" s="32">
        <f>SUM(D553:D555)</f>
        <v>85000</v>
      </c>
      <c r="E552" s="32">
        <f>SUM(E553:E555)</f>
        <v>85000</v>
      </c>
      <c r="H552" s="41">
        <f t="shared" si="63"/>
        <v>85000</v>
      </c>
    </row>
    <row r="553" spans="1:10" hidden="1" outlineLevel="2" collapsed="1">
      <c r="A553" s="6">
        <v>5500</v>
      </c>
      <c r="B553" s="4" t="s">
        <v>458</v>
      </c>
      <c r="C553" s="5">
        <v>85000</v>
      </c>
      <c r="D553" s="5">
        <f t="shared" ref="D553:E555" si="67">C553</f>
        <v>85000</v>
      </c>
      <c r="E553" s="5">
        <f t="shared" si="67"/>
        <v>85000</v>
      </c>
      <c r="H553" s="41">
        <f t="shared" si="63"/>
        <v>85000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6" t="s">
        <v>62</v>
      </c>
      <c r="B559" s="177"/>
      <c r="C559" s="37">
        <f>C560+C716+C725</f>
        <v>157000</v>
      </c>
      <c r="D559" s="37">
        <v>679884.60900000005</v>
      </c>
      <c r="E559" s="37">
        <f>E560+E716+E725</f>
        <v>617884.60899999994</v>
      </c>
      <c r="G559" s="39" t="s">
        <v>62</v>
      </c>
      <c r="H559" s="41">
        <f t="shared" si="63"/>
        <v>157000</v>
      </c>
      <c r="I559" s="42"/>
      <c r="J559" s="40" t="b">
        <f>AND(H559=I559)</f>
        <v>0</v>
      </c>
    </row>
    <row r="560" spans="1:10">
      <c r="A560" s="172" t="s">
        <v>464</v>
      </c>
      <c r="B560" s="173"/>
      <c r="C560" s="36">
        <f>C561+C638+C642+C645</f>
        <v>0</v>
      </c>
      <c r="D560" s="36">
        <f>D561+D638+D642+D645</f>
        <v>0</v>
      </c>
      <c r="E560" s="36">
        <f>E561+E638+E642+E645</f>
        <v>460884.609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0" t="s">
        <v>465</v>
      </c>
      <c r="B561" s="171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460884.609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74" t="s">
        <v>466</v>
      </c>
      <c r="B562" s="175"/>
      <c r="C562" s="32">
        <f>SUM(C563:C566)</f>
        <v>0</v>
      </c>
      <c r="D562" s="32">
        <f>SUM(D563:D566)</f>
        <v>0</v>
      </c>
      <c r="E562" s="32">
        <f>SUM(E563:E566)</f>
        <v>20364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v>20364</v>
      </c>
      <c r="H566" s="41">
        <f t="shared" si="63"/>
        <v>0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4" t="s">
        <v>485</v>
      </c>
      <c r="B581" s="17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0</v>
      </c>
      <c r="D587" s="32">
        <f>SUM(D588:D591)</f>
        <v>0</v>
      </c>
      <c r="E587" s="32">
        <f>SUM(E588:E591)</f>
        <v>10224.455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v>10224.455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0</v>
      </c>
      <c r="D599" s="32">
        <f>SUM(D600:D602)</f>
        <v>0</v>
      </c>
      <c r="E599" s="32">
        <f>SUM(E600:E602)</f>
        <v>430296.15399999998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v>385296.15399999998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v>45000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0" t="s">
        <v>541</v>
      </c>
      <c r="B638" s="17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0" t="s">
        <v>545</v>
      </c>
      <c r="B642" s="17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0" t="s">
        <v>548</v>
      </c>
      <c r="B645" s="17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2" t="s">
        <v>570</v>
      </c>
      <c r="B716" s="173"/>
      <c r="C716" s="36">
        <f>C717</f>
        <v>157000</v>
      </c>
      <c r="D716" s="36">
        <f>D717</f>
        <v>157000</v>
      </c>
      <c r="E716" s="36">
        <f>E717</f>
        <v>157000</v>
      </c>
      <c r="G716" s="39" t="s">
        <v>66</v>
      </c>
      <c r="H716" s="41">
        <f t="shared" si="92"/>
        <v>157000</v>
      </c>
      <c r="I716" s="42"/>
      <c r="J716" s="40" t="b">
        <f>AND(H716=I716)</f>
        <v>0</v>
      </c>
    </row>
    <row r="717" spans="1:10">
      <c r="A717" s="170" t="s">
        <v>571</v>
      </c>
      <c r="B717" s="171"/>
      <c r="C717" s="33">
        <f>C718+C722</f>
        <v>157000</v>
      </c>
      <c r="D717" s="33">
        <f>D718+D722</f>
        <v>157000</v>
      </c>
      <c r="E717" s="33">
        <f>E718+E722</f>
        <v>157000</v>
      </c>
      <c r="G717" s="39" t="s">
        <v>599</v>
      </c>
      <c r="H717" s="41">
        <f t="shared" si="92"/>
        <v>157000</v>
      </c>
      <c r="I717" s="42"/>
      <c r="J717" s="40" t="b">
        <f>AND(H717=I717)</f>
        <v>0</v>
      </c>
    </row>
    <row r="718" spans="1:10" hidden="1" outlineLevel="1" collapsed="1">
      <c r="A718" s="168" t="s">
        <v>851</v>
      </c>
      <c r="B718" s="169"/>
      <c r="C718" s="31">
        <f>SUM(C719:C721)</f>
        <v>157000</v>
      </c>
      <c r="D718" s="31">
        <f>SUM(D719:D721)</f>
        <v>157000</v>
      </c>
      <c r="E718" s="31">
        <f>SUM(E719:E721)</f>
        <v>157000</v>
      </c>
      <c r="H718" s="41">
        <f t="shared" si="92"/>
        <v>157000</v>
      </c>
    </row>
    <row r="719" spans="1:10" ht="15" hidden="1" customHeight="1" outlineLevel="2">
      <c r="A719" s="6">
        <v>10950</v>
      </c>
      <c r="B719" s="4" t="s">
        <v>572</v>
      </c>
      <c r="C719" s="5">
        <v>157000</v>
      </c>
      <c r="D719" s="5">
        <f>C719</f>
        <v>157000</v>
      </c>
      <c r="E719" s="5">
        <f>D719</f>
        <v>157000</v>
      </c>
      <c r="H719" s="41">
        <f t="shared" si="92"/>
        <v>157000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8" t="s">
        <v>850</v>
      </c>
      <c r="B722" s="16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2" t="s">
        <v>577</v>
      </c>
      <c r="B725" s="17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0" t="s">
        <v>588</v>
      </c>
      <c r="B726" s="17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8" t="s">
        <v>849</v>
      </c>
      <c r="B727" s="16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8" t="s">
        <v>848</v>
      </c>
      <c r="B730" s="169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8" t="s">
        <v>846</v>
      </c>
      <c r="B733" s="16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8" t="s">
        <v>843</v>
      </c>
      <c r="B739" s="16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8" t="s">
        <v>842</v>
      </c>
      <c r="B741" s="16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8" t="s">
        <v>841</v>
      </c>
      <c r="B743" s="16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8" t="s">
        <v>836</v>
      </c>
      <c r="B750" s="16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8" t="s">
        <v>834</v>
      </c>
      <c r="B755" s="16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8" t="s">
        <v>830</v>
      </c>
      <c r="B760" s="16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8" t="s">
        <v>828</v>
      </c>
      <c r="B765" s="16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8" t="s">
        <v>826</v>
      </c>
      <c r="B767" s="16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8" t="s">
        <v>823</v>
      </c>
      <c r="B771" s="16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8" t="s">
        <v>817</v>
      </c>
      <c r="B777" s="16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53" workbookViewId="0">
      <selection activeCell="C9" sqref="C9"/>
    </sheetView>
  </sheetViews>
  <sheetFormatPr defaultColWidth="9.140625" defaultRowHeight="15" outlineLevelRow="3"/>
  <cols>
    <col min="1" max="1" width="7" bestFit="1" customWidth="1"/>
    <col min="2" max="2" width="56" customWidth="1"/>
    <col min="3" max="3" width="22.7109375" customWidth="1"/>
    <col min="4" max="4" width="19.85546875" customWidth="1"/>
    <col min="5" max="5" width="21.28515625" customWidth="1"/>
    <col min="7" max="7" width="15.5703125" bestFit="1" customWidth="1"/>
    <col min="8" max="8" width="25.28515625" customWidth="1"/>
    <col min="9" max="9" width="15.42578125" bestFit="1" customWidth="1"/>
    <col min="10" max="10" width="20.42578125" bestFit="1" customWidth="1"/>
  </cols>
  <sheetData>
    <row r="1" spans="1:14" ht="18.75">
      <c r="A1" s="184" t="s">
        <v>30</v>
      </c>
      <c r="B1" s="184"/>
      <c r="C1" s="184"/>
      <c r="D1" s="166" t="s">
        <v>853</v>
      </c>
      <c r="E1" s="166" t="s">
        <v>852</v>
      </c>
      <c r="G1" s="43" t="s">
        <v>31</v>
      </c>
      <c r="H1" s="44">
        <f>C2+C114</f>
        <v>1475000</v>
      </c>
      <c r="I1" s="45"/>
      <c r="J1" s="46" t="b">
        <f>AND(H1=I1)</f>
        <v>0</v>
      </c>
    </row>
    <row r="2" spans="1:14">
      <c r="A2" s="192" t="s">
        <v>60</v>
      </c>
      <c r="B2" s="192"/>
      <c r="C2" s="26">
        <f>C3+C67</f>
        <v>1475000</v>
      </c>
      <c r="D2" s="26">
        <f>D3+D67</f>
        <v>1475000</v>
      </c>
      <c r="E2" s="26">
        <f>E3+E67</f>
        <v>1475000</v>
      </c>
      <c r="G2" s="39" t="s">
        <v>60</v>
      </c>
      <c r="H2" s="41">
        <f>C2</f>
        <v>1475000</v>
      </c>
      <c r="I2" s="42"/>
      <c r="J2" s="40" t="b">
        <f>AND(H2=I2)</f>
        <v>0</v>
      </c>
    </row>
    <row r="3" spans="1:14">
      <c r="A3" s="189" t="s">
        <v>578</v>
      </c>
      <c r="B3" s="189"/>
      <c r="C3" s="23">
        <f>C4+C11+C38+C61</f>
        <v>752300</v>
      </c>
      <c r="D3" s="23">
        <f>D4+D11+D38+D61</f>
        <v>752300</v>
      </c>
      <c r="E3" s="23">
        <f>E4+E11+E38+E61</f>
        <v>752300</v>
      </c>
      <c r="G3" s="39" t="s">
        <v>57</v>
      </c>
      <c r="H3" s="41">
        <f t="shared" ref="H3:H66" si="0">C3</f>
        <v>752300</v>
      </c>
      <c r="I3" s="42"/>
      <c r="J3" s="40" t="b">
        <f>AND(H3=I3)</f>
        <v>0</v>
      </c>
    </row>
    <row r="4" spans="1:14" ht="15" customHeight="1">
      <c r="A4" s="185" t="s">
        <v>124</v>
      </c>
      <c r="B4" s="186"/>
      <c r="C4" s="21">
        <f>SUM(C5:C10)</f>
        <v>355500</v>
      </c>
      <c r="D4" s="21">
        <f>SUM(D5:D10)</f>
        <v>355500</v>
      </c>
      <c r="E4" s="21">
        <f>SUM(E5:E10)</f>
        <v>355500</v>
      </c>
      <c r="F4" s="17"/>
      <c r="G4" s="39" t="s">
        <v>53</v>
      </c>
      <c r="H4" s="41">
        <f t="shared" si="0"/>
        <v>355500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135000</v>
      </c>
      <c r="D5" s="2">
        <f>C5</f>
        <v>135000</v>
      </c>
      <c r="E5" s="2">
        <f>D5</f>
        <v>135000</v>
      </c>
      <c r="F5" s="17"/>
      <c r="G5" s="17"/>
      <c r="H5" s="41">
        <f t="shared" si="0"/>
        <v>135000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70000</v>
      </c>
      <c r="D6" s="2">
        <f t="shared" ref="D6:E10" si="1">C6</f>
        <v>70000</v>
      </c>
      <c r="E6" s="2">
        <f t="shared" si="1"/>
        <v>70000</v>
      </c>
      <c r="F6" s="17"/>
      <c r="G6" s="17"/>
      <c r="H6" s="41">
        <f t="shared" si="0"/>
        <v>70000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55000</v>
      </c>
      <c r="D7" s="2">
        <f t="shared" si="1"/>
        <v>55000</v>
      </c>
      <c r="E7" s="2">
        <f t="shared" si="1"/>
        <v>55000</v>
      </c>
      <c r="F7" s="17"/>
      <c r="G7" s="17"/>
      <c r="H7" s="41">
        <f t="shared" si="0"/>
        <v>55000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70000</v>
      </c>
      <c r="D8" s="2">
        <f t="shared" si="1"/>
        <v>70000</v>
      </c>
      <c r="E8" s="2">
        <f t="shared" si="1"/>
        <v>70000</v>
      </c>
      <c r="F8" s="17"/>
      <c r="G8" s="17"/>
      <c r="H8" s="41">
        <f t="shared" si="0"/>
        <v>70000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25000</v>
      </c>
      <c r="D9" s="2">
        <f t="shared" si="1"/>
        <v>25000</v>
      </c>
      <c r="E9" s="2">
        <f t="shared" si="1"/>
        <v>25000</v>
      </c>
      <c r="F9" s="17"/>
      <c r="G9" s="17"/>
      <c r="H9" s="41">
        <f t="shared" si="0"/>
        <v>25000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85" t="s">
        <v>125</v>
      </c>
      <c r="B11" s="186"/>
      <c r="C11" s="21">
        <f>SUM(C12:C37)</f>
        <v>238500</v>
      </c>
      <c r="D11" s="21">
        <f>SUM(D12:D37)</f>
        <v>238500</v>
      </c>
      <c r="E11" s="21">
        <f>SUM(E12:E37)</f>
        <v>238500</v>
      </c>
      <c r="F11" s="17"/>
      <c r="G11" s="39" t="s">
        <v>54</v>
      </c>
      <c r="H11" s="41">
        <f t="shared" si="0"/>
        <v>238500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97350</v>
      </c>
      <c r="D12" s="2">
        <f>C12</f>
        <v>97350</v>
      </c>
      <c r="E12" s="2">
        <f>D12</f>
        <v>97350</v>
      </c>
      <c r="H12" s="41">
        <f t="shared" si="0"/>
        <v>97350</v>
      </c>
    </row>
    <row r="13" spans="1:14" hidden="1" outlineLevel="1">
      <c r="A13" s="3">
        <v>2102</v>
      </c>
      <c r="B13" s="1" t="s">
        <v>126</v>
      </c>
      <c r="C13" s="2">
        <v>91650</v>
      </c>
      <c r="D13" s="2">
        <f t="shared" ref="D13:E28" si="2">C13</f>
        <v>91650</v>
      </c>
      <c r="E13" s="2">
        <f t="shared" si="2"/>
        <v>91650</v>
      </c>
      <c r="H13" s="41">
        <f t="shared" si="0"/>
        <v>91650</v>
      </c>
    </row>
    <row r="14" spans="1:14" hidden="1" outlineLevel="1">
      <c r="A14" s="3">
        <v>2201</v>
      </c>
      <c r="B14" s="1" t="s">
        <v>5</v>
      </c>
      <c r="C14" s="2">
        <v>1500</v>
      </c>
      <c r="D14" s="2">
        <f t="shared" si="2"/>
        <v>1500</v>
      </c>
      <c r="E14" s="2">
        <f t="shared" si="2"/>
        <v>1500</v>
      </c>
      <c r="H14" s="41">
        <f t="shared" si="0"/>
        <v>1500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500</v>
      </c>
      <c r="D21" s="2">
        <f t="shared" si="2"/>
        <v>500</v>
      </c>
      <c r="E21" s="2">
        <f t="shared" si="2"/>
        <v>500</v>
      </c>
      <c r="H21" s="41">
        <f t="shared" si="0"/>
        <v>500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500</v>
      </c>
      <c r="D32" s="2">
        <f t="shared" si="3"/>
        <v>500</v>
      </c>
      <c r="E32" s="2">
        <f t="shared" si="3"/>
        <v>500</v>
      </c>
      <c r="H32" s="41">
        <f t="shared" si="0"/>
        <v>500</v>
      </c>
    </row>
    <row r="33" spans="1:10" hidden="1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hidden="1" outlineLevel="1">
      <c r="A34" s="3">
        <v>2404</v>
      </c>
      <c r="B34" s="1" t="s">
        <v>7</v>
      </c>
      <c r="C34" s="2">
        <v>40000</v>
      </c>
      <c r="D34" s="2">
        <f t="shared" si="3"/>
        <v>40000</v>
      </c>
      <c r="E34" s="2">
        <f t="shared" si="3"/>
        <v>40000</v>
      </c>
      <c r="H34" s="41">
        <f t="shared" si="0"/>
        <v>40000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>
        <v>5000</v>
      </c>
      <c r="D37" s="2">
        <f t="shared" si="3"/>
        <v>5000</v>
      </c>
      <c r="E37" s="2">
        <f t="shared" si="3"/>
        <v>5000</v>
      </c>
      <c r="H37" s="41">
        <f t="shared" si="0"/>
        <v>5000</v>
      </c>
    </row>
    <row r="38" spans="1:10" collapsed="1">
      <c r="A38" s="185" t="s">
        <v>145</v>
      </c>
      <c r="B38" s="186"/>
      <c r="C38" s="21">
        <f>SUM(C39:C60)</f>
        <v>156700</v>
      </c>
      <c r="D38" s="21">
        <f>SUM(D39:D60)</f>
        <v>156700</v>
      </c>
      <c r="E38" s="21">
        <f>SUM(E39:E60)</f>
        <v>156700</v>
      </c>
      <c r="G38" s="39" t="s">
        <v>55</v>
      </c>
      <c r="H38" s="41">
        <f t="shared" si="0"/>
        <v>156700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  <c r="H39" s="41">
        <f t="shared" si="0"/>
        <v>10000</v>
      </c>
    </row>
    <row r="40" spans="1:10" hidden="1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hidden="1" outlineLevel="1">
      <c r="A41" s="20">
        <v>3103</v>
      </c>
      <c r="B41" s="20" t="s">
        <v>13</v>
      </c>
      <c r="C41" s="2">
        <v>9000</v>
      </c>
      <c r="D41" s="2">
        <f t="shared" si="4"/>
        <v>9000</v>
      </c>
      <c r="E41" s="2">
        <f t="shared" si="4"/>
        <v>9000</v>
      </c>
      <c r="H41" s="41">
        <f t="shared" si="0"/>
        <v>9000</v>
      </c>
    </row>
    <row r="42" spans="1:10" hidden="1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4000</v>
      </c>
      <c r="D44" s="2">
        <f t="shared" si="4"/>
        <v>4000</v>
      </c>
      <c r="E44" s="2">
        <f t="shared" si="4"/>
        <v>4000</v>
      </c>
      <c r="H44" s="41">
        <f t="shared" si="0"/>
        <v>4000</v>
      </c>
    </row>
    <row r="45" spans="1:10" hidden="1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hidden="1" outlineLevel="1">
      <c r="A46" s="20">
        <v>3204</v>
      </c>
      <c r="B46" s="20" t="s">
        <v>147</v>
      </c>
      <c r="C46" s="2">
        <v>1000</v>
      </c>
      <c r="D46" s="2">
        <f t="shared" si="4"/>
        <v>1000</v>
      </c>
      <c r="E46" s="2">
        <f t="shared" si="4"/>
        <v>1000</v>
      </c>
      <c r="H46" s="41">
        <f t="shared" si="0"/>
        <v>1000</v>
      </c>
    </row>
    <row r="47" spans="1:10" hidden="1" outlineLevel="1">
      <c r="A47" s="20">
        <v>3205</v>
      </c>
      <c r="B47" s="20" t="s">
        <v>148</v>
      </c>
      <c r="C47" s="2">
        <v>200</v>
      </c>
      <c r="D47" s="2">
        <f t="shared" si="4"/>
        <v>200</v>
      </c>
      <c r="E47" s="2">
        <f t="shared" si="4"/>
        <v>200</v>
      </c>
      <c r="H47" s="41">
        <f t="shared" si="0"/>
        <v>200</v>
      </c>
    </row>
    <row r="48" spans="1:10" hidden="1" outlineLevel="1">
      <c r="A48" s="20">
        <v>3206</v>
      </c>
      <c r="B48" s="20" t="s">
        <v>17</v>
      </c>
      <c r="C48" s="2">
        <v>30000</v>
      </c>
      <c r="D48" s="2">
        <f t="shared" si="4"/>
        <v>30000</v>
      </c>
      <c r="E48" s="2">
        <f t="shared" si="4"/>
        <v>30000</v>
      </c>
      <c r="H48" s="41">
        <f t="shared" si="0"/>
        <v>30000</v>
      </c>
    </row>
    <row r="49" spans="1:10" hidden="1" outlineLevel="1">
      <c r="A49" s="20">
        <v>3207</v>
      </c>
      <c r="B49" s="20" t="s">
        <v>149</v>
      </c>
      <c r="C49" s="2">
        <v>300</v>
      </c>
      <c r="D49" s="2">
        <f t="shared" si="4"/>
        <v>300</v>
      </c>
      <c r="E49" s="2">
        <f t="shared" si="4"/>
        <v>300</v>
      </c>
      <c r="H49" s="41">
        <f t="shared" si="0"/>
        <v>300</v>
      </c>
    </row>
    <row r="50" spans="1:10" hidden="1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300</v>
      </c>
      <c r="D52" s="2">
        <f t="shared" si="4"/>
        <v>300</v>
      </c>
      <c r="E52" s="2">
        <f t="shared" si="4"/>
        <v>300</v>
      </c>
      <c r="H52" s="41">
        <f t="shared" si="0"/>
        <v>300</v>
      </c>
    </row>
    <row r="53" spans="1:10" hidden="1" outlineLevel="1">
      <c r="A53" s="20">
        <v>3301</v>
      </c>
      <c r="B53" s="20" t="s">
        <v>18</v>
      </c>
      <c r="C53" s="2">
        <v>7000</v>
      </c>
      <c r="D53" s="2">
        <f t="shared" si="4"/>
        <v>7000</v>
      </c>
      <c r="E53" s="2">
        <f t="shared" si="4"/>
        <v>7000</v>
      </c>
      <c r="H53" s="41">
        <f t="shared" si="0"/>
        <v>7000</v>
      </c>
    </row>
    <row r="54" spans="1:10" hidden="1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hidden="1" outlineLevel="1">
      <c r="A55" s="20">
        <v>3303</v>
      </c>
      <c r="B55" s="20" t="s">
        <v>153</v>
      </c>
      <c r="C55" s="2">
        <v>50000</v>
      </c>
      <c r="D55" s="2">
        <f t="shared" si="4"/>
        <v>50000</v>
      </c>
      <c r="E55" s="2">
        <f t="shared" si="4"/>
        <v>50000</v>
      </c>
      <c r="H55" s="41">
        <f t="shared" si="0"/>
        <v>50000</v>
      </c>
    </row>
    <row r="56" spans="1:10" hidden="1" outlineLevel="1">
      <c r="A56" s="20">
        <v>3303</v>
      </c>
      <c r="B56" s="20" t="s">
        <v>154</v>
      </c>
      <c r="C56" s="2">
        <v>30000</v>
      </c>
      <c r="D56" s="2">
        <f t="shared" ref="D56:E60" si="5">C56</f>
        <v>30000</v>
      </c>
      <c r="E56" s="2">
        <f t="shared" si="5"/>
        <v>30000</v>
      </c>
      <c r="H56" s="41">
        <f t="shared" si="0"/>
        <v>30000</v>
      </c>
    </row>
    <row r="57" spans="1:10" hidden="1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hidden="1" outlineLevel="1">
      <c r="A58" s="20">
        <v>3305</v>
      </c>
      <c r="B58" s="20" t="s">
        <v>156</v>
      </c>
      <c r="C58" s="2">
        <v>100</v>
      </c>
      <c r="D58" s="2">
        <f t="shared" si="5"/>
        <v>100</v>
      </c>
      <c r="E58" s="2">
        <f t="shared" si="5"/>
        <v>100</v>
      </c>
      <c r="H58" s="41">
        <f t="shared" si="0"/>
        <v>100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500</v>
      </c>
      <c r="D60" s="2">
        <f t="shared" si="5"/>
        <v>500</v>
      </c>
      <c r="E60" s="2">
        <f t="shared" si="5"/>
        <v>500</v>
      </c>
      <c r="H60" s="41">
        <f t="shared" si="0"/>
        <v>500</v>
      </c>
    </row>
    <row r="61" spans="1:10" collapsed="1">
      <c r="A61" s="185" t="s">
        <v>158</v>
      </c>
      <c r="B61" s="186"/>
      <c r="C61" s="22">
        <f>SUM(C62:C66)</f>
        <v>1600</v>
      </c>
      <c r="D61" s="22">
        <f>SUM(D62:D66)</f>
        <v>1600</v>
      </c>
      <c r="E61" s="22">
        <f>SUM(E62:E66)</f>
        <v>1600</v>
      </c>
      <c r="G61" s="39" t="s">
        <v>105</v>
      </c>
      <c r="H61" s="41">
        <f t="shared" si="0"/>
        <v>1600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100</v>
      </c>
      <c r="D62" s="2">
        <f>C62</f>
        <v>100</v>
      </c>
      <c r="E62" s="2">
        <f>D62</f>
        <v>100</v>
      </c>
      <c r="H62" s="41">
        <f t="shared" si="0"/>
        <v>100</v>
      </c>
    </row>
    <row r="63" spans="1:10" hidden="1" outlineLevel="1">
      <c r="A63" s="3">
        <v>4002</v>
      </c>
      <c r="B63" s="1" t="s">
        <v>160</v>
      </c>
      <c r="C63" s="2">
        <v>500</v>
      </c>
      <c r="D63" s="2">
        <f t="shared" ref="D63:E66" si="6">C63</f>
        <v>500</v>
      </c>
      <c r="E63" s="2">
        <f t="shared" si="6"/>
        <v>500</v>
      </c>
      <c r="H63" s="41">
        <f t="shared" si="0"/>
        <v>500</v>
      </c>
    </row>
    <row r="64" spans="1:10" hidden="1" outlineLevel="1">
      <c r="A64" s="3">
        <v>4003</v>
      </c>
      <c r="B64" s="1" t="s">
        <v>106</v>
      </c>
      <c r="C64" s="2">
        <v>1000</v>
      </c>
      <c r="D64" s="2">
        <f t="shared" si="6"/>
        <v>1000</v>
      </c>
      <c r="E64" s="2">
        <f t="shared" si="6"/>
        <v>1000</v>
      </c>
      <c r="H64" s="41">
        <f t="shared" si="0"/>
        <v>1000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9" t="s">
        <v>579</v>
      </c>
      <c r="B67" s="189"/>
      <c r="C67" s="25">
        <f>C97+C68</f>
        <v>722700</v>
      </c>
      <c r="D67" s="25">
        <f>D97+D68</f>
        <v>722700</v>
      </c>
      <c r="E67" s="25">
        <f>E97+E68</f>
        <v>722700</v>
      </c>
      <c r="G67" s="39" t="s">
        <v>59</v>
      </c>
      <c r="H67" s="41">
        <f t="shared" ref="H67:H130" si="7">C67</f>
        <v>722700</v>
      </c>
      <c r="I67" s="42"/>
      <c r="J67" s="40" t="b">
        <f>AND(H67=I67)</f>
        <v>0</v>
      </c>
    </row>
    <row r="68" spans="1:10">
      <c r="A68" s="185" t="s">
        <v>163</v>
      </c>
      <c r="B68" s="186"/>
      <c r="C68" s="21">
        <f>SUM(C69:C96)</f>
        <v>64400</v>
      </c>
      <c r="D68" s="21">
        <f>SUM(D69:D96)</f>
        <v>64400</v>
      </c>
      <c r="E68" s="21">
        <f>SUM(E69:E96)</f>
        <v>64400</v>
      </c>
      <c r="G68" s="39" t="s">
        <v>56</v>
      </c>
      <c r="H68" s="41">
        <f t="shared" si="7"/>
        <v>64400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100</v>
      </c>
      <c r="D73" s="2">
        <f t="shared" si="8"/>
        <v>100</v>
      </c>
      <c r="E73" s="2">
        <f t="shared" si="8"/>
        <v>100</v>
      </c>
      <c r="H73" s="41">
        <f t="shared" si="7"/>
        <v>100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>
        <v>500</v>
      </c>
      <c r="D75" s="2">
        <f t="shared" si="8"/>
        <v>500</v>
      </c>
      <c r="E75" s="2">
        <f t="shared" si="8"/>
        <v>500</v>
      </c>
      <c r="H75" s="41">
        <f t="shared" si="7"/>
        <v>500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55000</v>
      </c>
      <c r="D79" s="2">
        <f t="shared" si="8"/>
        <v>55000</v>
      </c>
      <c r="E79" s="2">
        <f t="shared" si="8"/>
        <v>55000</v>
      </c>
      <c r="H79" s="41">
        <f t="shared" si="7"/>
        <v>55000</v>
      </c>
    </row>
    <row r="80" spans="1:10" ht="15" hidden="1" customHeight="1" outlineLevel="1">
      <c r="A80" s="3">
        <v>5202</v>
      </c>
      <c r="B80" s="2" t="s">
        <v>172</v>
      </c>
      <c r="C80" s="2">
        <v>400</v>
      </c>
      <c r="D80" s="2">
        <f t="shared" si="8"/>
        <v>400</v>
      </c>
      <c r="E80" s="2">
        <f t="shared" si="8"/>
        <v>400</v>
      </c>
      <c r="H80" s="41">
        <f t="shared" si="7"/>
        <v>400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5000</v>
      </c>
      <c r="D83" s="2">
        <f t="shared" si="8"/>
        <v>5000</v>
      </c>
      <c r="E83" s="2">
        <f t="shared" si="8"/>
        <v>5000</v>
      </c>
      <c r="H83" s="41">
        <f t="shared" si="7"/>
        <v>5000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500</v>
      </c>
      <c r="D87" s="2">
        <f t="shared" si="9"/>
        <v>500</v>
      </c>
      <c r="E87" s="2">
        <f t="shared" si="9"/>
        <v>500</v>
      </c>
      <c r="H87" s="41">
        <f t="shared" si="7"/>
        <v>500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200</v>
      </c>
      <c r="D91" s="2">
        <f t="shared" si="9"/>
        <v>200</v>
      </c>
      <c r="E91" s="2">
        <f t="shared" si="9"/>
        <v>200</v>
      </c>
      <c r="H91" s="41">
        <f t="shared" si="7"/>
        <v>200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500</v>
      </c>
      <c r="D93" s="2">
        <f t="shared" si="9"/>
        <v>500</v>
      </c>
      <c r="E93" s="2">
        <f t="shared" si="9"/>
        <v>500</v>
      </c>
      <c r="H93" s="41">
        <f t="shared" si="7"/>
        <v>500</v>
      </c>
    </row>
    <row r="94" spans="1:8" ht="15" hidden="1" customHeight="1" outlineLevel="1">
      <c r="A94" s="3">
        <v>5301</v>
      </c>
      <c r="B94" s="2" t="s">
        <v>109</v>
      </c>
      <c r="C94" s="2">
        <v>1000</v>
      </c>
      <c r="D94" s="2">
        <f t="shared" si="9"/>
        <v>1000</v>
      </c>
      <c r="E94" s="2">
        <f t="shared" si="9"/>
        <v>1000</v>
      </c>
      <c r="H94" s="41">
        <f t="shared" si="7"/>
        <v>1000</v>
      </c>
    </row>
    <row r="95" spans="1:8" ht="13.5" hidden="1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hidden="1" customHeight="1" outlineLevel="1">
      <c r="A96" s="3">
        <v>5399</v>
      </c>
      <c r="B96" s="2" t="s">
        <v>183</v>
      </c>
      <c r="C96" s="2">
        <v>200</v>
      </c>
      <c r="D96" s="2">
        <f t="shared" si="9"/>
        <v>200</v>
      </c>
      <c r="E96" s="2">
        <f t="shared" si="9"/>
        <v>200</v>
      </c>
      <c r="H96" s="41">
        <f t="shared" si="7"/>
        <v>200</v>
      </c>
    </row>
    <row r="97" spans="1:10" collapsed="1">
      <c r="A97" s="19" t="s">
        <v>184</v>
      </c>
      <c r="B97" s="24"/>
      <c r="C97" s="21">
        <f>SUM(C98:C113)</f>
        <v>658300</v>
      </c>
      <c r="D97" s="21">
        <f>SUM(D98:D113)</f>
        <v>658300</v>
      </c>
      <c r="E97" s="21">
        <f>SUM(E98:E113)</f>
        <v>658300</v>
      </c>
      <c r="G97" s="39" t="s">
        <v>58</v>
      </c>
      <c r="H97" s="41">
        <f t="shared" si="7"/>
        <v>658300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620000</v>
      </c>
      <c r="D98" s="2">
        <f>C98</f>
        <v>620000</v>
      </c>
      <c r="E98" s="2">
        <f>D98</f>
        <v>620000</v>
      </c>
      <c r="H98" s="41">
        <f t="shared" si="7"/>
        <v>620000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hidden="1" outlineLevel="1">
      <c r="A105" s="3">
        <v>6008</v>
      </c>
      <c r="B105" s="1" t="s">
        <v>110</v>
      </c>
      <c r="C105" s="2">
        <v>2000</v>
      </c>
      <c r="D105" s="2">
        <f t="shared" si="10"/>
        <v>2000</v>
      </c>
      <c r="E105" s="2">
        <f t="shared" si="10"/>
        <v>2000</v>
      </c>
      <c r="H105" s="41">
        <f t="shared" si="7"/>
        <v>2000</v>
      </c>
    </row>
    <row r="106" spans="1:10" hidden="1" outlineLevel="1">
      <c r="A106" s="3">
        <v>6009</v>
      </c>
      <c r="B106" s="1" t="s">
        <v>28</v>
      </c>
      <c r="C106" s="2">
        <v>6000</v>
      </c>
      <c r="D106" s="2">
        <f t="shared" si="10"/>
        <v>6000</v>
      </c>
      <c r="E106" s="2">
        <f t="shared" si="10"/>
        <v>6000</v>
      </c>
      <c r="H106" s="41">
        <f t="shared" si="7"/>
        <v>6000</v>
      </c>
    </row>
    <row r="107" spans="1:10" hidden="1" outlineLevel="1">
      <c r="A107" s="3">
        <v>6010</v>
      </c>
      <c r="B107" s="1" t="s">
        <v>189</v>
      </c>
      <c r="C107" s="2">
        <v>25000</v>
      </c>
      <c r="D107" s="2">
        <f t="shared" si="10"/>
        <v>25000</v>
      </c>
      <c r="E107" s="2">
        <f t="shared" si="10"/>
        <v>25000</v>
      </c>
      <c r="H107" s="41">
        <f t="shared" si="7"/>
        <v>25000</v>
      </c>
    </row>
    <row r="108" spans="1:10" hidden="1" outlineLevel="1">
      <c r="A108" s="3">
        <v>6011</v>
      </c>
      <c r="B108" s="1" t="s">
        <v>190</v>
      </c>
      <c r="C108" s="2">
        <v>400</v>
      </c>
      <c r="D108" s="2">
        <f t="shared" si="10"/>
        <v>400</v>
      </c>
      <c r="E108" s="2">
        <f t="shared" si="10"/>
        <v>400</v>
      </c>
      <c r="H108" s="41">
        <f t="shared" si="7"/>
        <v>400</v>
      </c>
    </row>
    <row r="109" spans="1:10" hidden="1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hidden="1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hidden="1" outlineLevel="1">
      <c r="A111" s="3">
        <v>6099</v>
      </c>
      <c r="B111" s="1" t="s">
        <v>193</v>
      </c>
      <c r="C111" s="2">
        <v>400</v>
      </c>
      <c r="D111" s="2">
        <f t="shared" si="10"/>
        <v>400</v>
      </c>
      <c r="E111" s="2">
        <f t="shared" si="10"/>
        <v>400</v>
      </c>
      <c r="H111" s="41">
        <f t="shared" si="7"/>
        <v>400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 collapsed="1">
      <c r="A114" s="190" t="s">
        <v>62</v>
      </c>
      <c r="B114" s="19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7" t="s">
        <v>580</v>
      </c>
      <c r="B115" s="18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5" t="s">
        <v>195</v>
      </c>
      <c r="B116" s="18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5" t="s">
        <v>202</v>
      </c>
      <c r="B135" s="18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7" t="s">
        <v>581</v>
      </c>
      <c r="B152" s="18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5" t="s">
        <v>208</v>
      </c>
      <c r="B153" s="18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5" t="s">
        <v>212</v>
      </c>
      <c r="B163" s="18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5" t="s">
        <v>214</v>
      </c>
      <c r="B170" s="18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7" t="s">
        <v>582</v>
      </c>
      <c r="B177" s="18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5" t="s">
        <v>217</v>
      </c>
      <c r="B178" s="18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82" t="s">
        <v>849</v>
      </c>
      <c r="B179" s="18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82" t="s">
        <v>848</v>
      </c>
      <c r="B184" s="18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82" t="s">
        <v>846</v>
      </c>
      <c r="B188" s="18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82" t="s">
        <v>843</v>
      </c>
      <c r="B197" s="18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82" t="s">
        <v>842</v>
      </c>
      <c r="B200" s="18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82" t="s">
        <v>841</v>
      </c>
      <c r="B203" s="18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82" t="s">
        <v>836</v>
      </c>
      <c r="B215" s="18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82" t="s">
        <v>834</v>
      </c>
      <c r="B222" s="18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82" t="s">
        <v>830</v>
      </c>
      <c r="B228" s="18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82" t="s">
        <v>828</v>
      </c>
      <c r="B235" s="18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82" t="s">
        <v>826</v>
      </c>
      <c r="B238" s="18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82" t="s">
        <v>823</v>
      </c>
      <c r="B243" s="18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82" t="s">
        <v>817</v>
      </c>
      <c r="B250" s="18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84" t="s">
        <v>67</v>
      </c>
      <c r="B256" s="184"/>
      <c r="C256" s="184"/>
      <c r="D256" s="166" t="s">
        <v>853</v>
      </c>
      <c r="E256" s="166" t="s">
        <v>852</v>
      </c>
      <c r="G256" s="47" t="s">
        <v>589</v>
      </c>
      <c r="H256" s="48">
        <f>C257+C559</f>
        <v>1475000</v>
      </c>
      <c r="I256" s="49"/>
      <c r="J256" s="50" t="b">
        <f>AND(H256=I256)</f>
        <v>0</v>
      </c>
    </row>
    <row r="257" spans="1:10">
      <c r="A257" s="176" t="s">
        <v>60</v>
      </c>
      <c r="B257" s="177"/>
      <c r="C257" s="37">
        <f>C258+C550</f>
        <v>1340000</v>
      </c>
      <c r="D257" s="37">
        <f>D258+D550</f>
        <v>1340000</v>
      </c>
      <c r="E257" s="37">
        <f>E258+E550</f>
        <v>1340000</v>
      </c>
      <c r="G257" s="39" t="s">
        <v>60</v>
      </c>
      <c r="H257" s="41">
        <f>C257</f>
        <v>1340000</v>
      </c>
      <c r="I257" s="42"/>
      <c r="J257" s="40" t="b">
        <f>AND(H257=I257)</f>
        <v>0</v>
      </c>
    </row>
    <row r="258" spans="1:10">
      <c r="A258" s="172" t="s">
        <v>266</v>
      </c>
      <c r="B258" s="173"/>
      <c r="C258" s="36">
        <f>C259+C339+C483+C547</f>
        <v>1272000</v>
      </c>
      <c r="D258" s="36">
        <f>D259+D339+D483+D547</f>
        <v>1272000</v>
      </c>
      <c r="E258" s="36">
        <f>E259+E339+E483+E547</f>
        <v>1272000</v>
      </c>
      <c r="G258" s="39" t="s">
        <v>57</v>
      </c>
      <c r="H258" s="41">
        <f t="shared" ref="H258:H321" si="21">C258</f>
        <v>1272000</v>
      </c>
      <c r="I258" s="42"/>
      <c r="J258" s="40" t="b">
        <f>AND(H258=I258)</f>
        <v>0</v>
      </c>
    </row>
    <row r="259" spans="1:10">
      <c r="A259" s="170" t="s">
        <v>267</v>
      </c>
      <c r="B259" s="171"/>
      <c r="C259" s="33">
        <f>C260+C263+C314</f>
        <v>706630</v>
      </c>
      <c r="D259" s="33">
        <f>D260+D263+D314</f>
        <v>706630</v>
      </c>
      <c r="E259" s="33">
        <f>E260+E263+E314</f>
        <v>706630</v>
      </c>
      <c r="G259" s="39" t="s">
        <v>590</v>
      </c>
      <c r="H259" s="41">
        <f t="shared" si="21"/>
        <v>706630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hidden="1" outlineLevel="1">
      <c r="A263" s="174" t="s">
        <v>269</v>
      </c>
      <c r="B263" s="175"/>
      <c r="C263" s="32">
        <f>C264+C265+C289+C296+C298+C302+C305+C308+C313</f>
        <v>687598</v>
      </c>
      <c r="D263" s="32">
        <f>D264+D265+D289+D296+D298+D302+D305+D308+D313</f>
        <v>687598</v>
      </c>
      <c r="E263" s="32">
        <f>E264+E265+E289+E296+E298+E302+E305+E308+E313</f>
        <v>687598</v>
      </c>
      <c r="H263" s="41">
        <f t="shared" si="21"/>
        <v>687598</v>
      </c>
    </row>
    <row r="264" spans="1:10" hidden="1" outlineLevel="2">
      <c r="A264" s="6">
        <v>1101</v>
      </c>
      <c r="B264" s="4" t="s">
        <v>34</v>
      </c>
      <c r="C264" s="5">
        <v>200000</v>
      </c>
      <c r="D264" s="5">
        <f>C264</f>
        <v>200000</v>
      </c>
      <c r="E264" s="5">
        <f>D264</f>
        <v>200000</v>
      </c>
      <c r="H264" s="41">
        <f t="shared" si="21"/>
        <v>200000</v>
      </c>
    </row>
    <row r="265" spans="1:10" hidden="1" outlineLevel="2">
      <c r="A265" s="6">
        <v>1101</v>
      </c>
      <c r="B265" s="4" t="s">
        <v>35</v>
      </c>
      <c r="C265" s="5">
        <f>SUM(C266:C288)</f>
        <v>340300</v>
      </c>
      <c r="D265" s="5">
        <f>SUM(D266:D288)</f>
        <v>340300</v>
      </c>
      <c r="E265" s="5">
        <f>SUM(E266:E288)</f>
        <v>340300</v>
      </c>
      <c r="H265" s="41">
        <f t="shared" si="21"/>
        <v>340300</v>
      </c>
    </row>
    <row r="266" spans="1:10" hidden="1" outlineLevel="3">
      <c r="A266" s="29"/>
      <c r="B266" s="28" t="s">
        <v>218</v>
      </c>
      <c r="C266" s="30">
        <v>15000</v>
      </c>
      <c r="D266" s="30">
        <f>C266</f>
        <v>15000</v>
      </c>
      <c r="E266" s="30">
        <f>D266</f>
        <v>15000</v>
      </c>
      <c r="H266" s="41">
        <f t="shared" si="21"/>
        <v>15000</v>
      </c>
    </row>
    <row r="267" spans="1:10" hidden="1" outlineLevel="3">
      <c r="A267" s="29"/>
      <c r="B267" s="28" t="s">
        <v>219</v>
      </c>
      <c r="C267" s="30">
        <v>110000</v>
      </c>
      <c r="D267" s="30">
        <f t="shared" ref="D267:E282" si="22">C267</f>
        <v>110000</v>
      </c>
      <c r="E267" s="30">
        <f t="shared" si="22"/>
        <v>110000</v>
      </c>
      <c r="H267" s="41">
        <f t="shared" si="21"/>
        <v>110000</v>
      </c>
    </row>
    <row r="268" spans="1:10" hidden="1" outlineLevel="3">
      <c r="A268" s="29"/>
      <c r="B268" s="28" t="s">
        <v>220</v>
      </c>
      <c r="C268" s="30">
        <v>45000</v>
      </c>
      <c r="D268" s="30">
        <f t="shared" si="22"/>
        <v>45000</v>
      </c>
      <c r="E268" s="30">
        <f t="shared" si="22"/>
        <v>45000</v>
      </c>
      <c r="H268" s="41">
        <f t="shared" si="21"/>
        <v>45000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>
        <v>7000</v>
      </c>
      <c r="D270" s="30">
        <f t="shared" si="22"/>
        <v>7000</v>
      </c>
      <c r="E270" s="30">
        <f t="shared" si="22"/>
        <v>7000</v>
      </c>
      <c r="H270" s="41">
        <f t="shared" si="21"/>
        <v>7000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>
        <v>16000</v>
      </c>
      <c r="D275" s="30">
        <f t="shared" si="22"/>
        <v>16000</v>
      </c>
      <c r="E275" s="30">
        <f t="shared" si="22"/>
        <v>16000</v>
      </c>
      <c r="H275" s="41">
        <f t="shared" si="21"/>
        <v>16000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>
        <v>300</v>
      </c>
      <c r="D282" s="30">
        <f t="shared" si="22"/>
        <v>300</v>
      </c>
      <c r="E282" s="30">
        <f t="shared" si="22"/>
        <v>300</v>
      </c>
      <c r="H282" s="41">
        <f t="shared" si="21"/>
        <v>300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130000</v>
      </c>
      <c r="D286" s="30">
        <f t="shared" si="23"/>
        <v>130000</v>
      </c>
      <c r="E286" s="30">
        <f t="shared" si="23"/>
        <v>130000</v>
      </c>
      <c r="H286" s="41">
        <f t="shared" si="21"/>
        <v>130000</v>
      </c>
    </row>
    <row r="287" spans="1:8" hidden="1" outlineLevel="3">
      <c r="A287" s="29"/>
      <c r="B287" s="28" t="s">
        <v>239</v>
      </c>
      <c r="C287" s="30">
        <v>17000</v>
      </c>
      <c r="D287" s="30">
        <f t="shared" si="23"/>
        <v>17000</v>
      </c>
      <c r="E287" s="30">
        <f t="shared" si="23"/>
        <v>17000</v>
      </c>
      <c r="H287" s="41">
        <f t="shared" si="21"/>
        <v>17000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15500</v>
      </c>
      <c r="D289" s="5">
        <f>SUM(D290:D295)</f>
        <v>15500</v>
      </c>
      <c r="E289" s="5">
        <f>SUM(E290:E295)</f>
        <v>15500</v>
      </c>
      <c r="H289" s="41">
        <f t="shared" si="21"/>
        <v>15500</v>
      </c>
    </row>
    <row r="290" spans="1:8" hidden="1" outlineLevel="3">
      <c r="A290" s="29"/>
      <c r="B290" s="28" t="s">
        <v>241</v>
      </c>
      <c r="C290" s="30">
        <v>10000</v>
      </c>
      <c r="D290" s="30">
        <f>C290</f>
        <v>10000</v>
      </c>
      <c r="E290" s="30">
        <f>D290</f>
        <v>10000</v>
      </c>
      <c r="H290" s="41">
        <f t="shared" si="21"/>
        <v>10000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>
        <v>3000</v>
      </c>
      <c r="D293" s="30">
        <f t="shared" si="24"/>
        <v>3000</v>
      </c>
      <c r="E293" s="30">
        <f t="shared" si="24"/>
        <v>3000</v>
      </c>
      <c r="H293" s="41">
        <f t="shared" si="21"/>
        <v>3000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2500</v>
      </c>
      <c r="D295" s="30">
        <f t="shared" si="24"/>
        <v>2500</v>
      </c>
      <c r="E295" s="30">
        <f t="shared" si="24"/>
        <v>2500</v>
      </c>
      <c r="H295" s="41">
        <f t="shared" si="21"/>
        <v>2500</v>
      </c>
    </row>
    <row r="296" spans="1:8" hidden="1" outlineLevel="2">
      <c r="A296" s="6">
        <v>1101</v>
      </c>
      <c r="B296" s="4" t="s">
        <v>247</v>
      </c>
      <c r="C296" s="5">
        <f>C297</f>
        <v>1200</v>
      </c>
      <c r="D296" s="5">
        <f>D297</f>
        <v>1200</v>
      </c>
      <c r="E296" s="5">
        <f>E297</f>
        <v>1200</v>
      </c>
      <c r="H296" s="41">
        <f t="shared" si="21"/>
        <v>1200</v>
      </c>
    </row>
    <row r="297" spans="1:8" hidden="1" outlineLevel="3">
      <c r="A297" s="29"/>
      <c r="B297" s="28" t="s">
        <v>111</v>
      </c>
      <c r="C297" s="30">
        <v>1200</v>
      </c>
      <c r="D297" s="30">
        <f>C297</f>
        <v>1200</v>
      </c>
      <c r="E297" s="30">
        <f>D297</f>
        <v>1200</v>
      </c>
      <c r="H297" s="41">
        <f t="shared" si="21"/>
        <v>1200</v>
      </c>
    </row>
    <row r="298" spans="1:8" hidden="1" outlineLevel="2">
      <c r="A298" s="6">
        <v>1101</v>
      </c>
      <c r="B298" s="4" t="s">
        <v>37</v>
      </c>
      <c r="C298" s="5">
        <f>SUM(C299:C301)</f>
        <v>18000</v>
      </c>
      <c r="D298" s="5">
        <f>SUM(D299:D301)</f>
        <v>18000</v>
      </c>
      <c r="E298" s="5">
        <f>SUM(E299:E301)</f>
        <v>18000</v>
      </c>
      <c r="H298" s="41">
        <f t="shared" si="21"/>
        <v>18000</v>
      </c>
    </row>
    <row r="299" spans="1:8" hidden="1" outlineLevel="3">
      <c r="A299" s="29"/>
      <c r="B299" s="28" t="s">
        <v>248</v>
      </c>
      <c r="C299" s="30">
        <v>8000</v>
      </c>
      <c r="D299" s="30">
        <f>C299</f>
        <v>8000</v>
      </c>
      <c r="E299" s="30">
        <f>D299</f>
        <v>8000</v>
      </c>
      <c r="H299" s="41">
        <f t="shared" si="21"/>
        <v>8000</v>
      </c>
    </row>
    <row r="300" spans="1:8" hidden="1" outlineLevel="3">
      <c r="A300" s="29"/>
      <c r="B300" s="28" t="s">
        <v>249</v>
      </c>
      <c r="C300" s="30">
        <v>10000</v>
      </c>
      <c r="D300" s="30">
        <f t="shared" ref="D300:E301" si="25">C300</f>
        <v>10000</v>
      </c>
      <c r="E300" s="30">
        <f t="shared" si="25"/>
        <v>10000</v>
      </c>
      <c r="H300" s="41">
        <f t="shared" si="21"/>
        <v>10000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1598</v>
      </c>
      <c r="D302" s="5">
        <f>SUM(D303:D304)</f>
        <v>1598</v>
      </c>
      <c r="E302" s="5">
        <f>SUM(E303:E304)</f>
        <v>1598</v>
      </c>
      <c r="H302" s="41">
        <f t="shared" si="21"/>
        <v>1598</v>
      </c>
    </row>
    <row r="303" spans="1:8" hidden="1" outlineLevel="3">
      <c r="A303" s="29"/>
      <c r="B303" s="28" t="s">
        <v>252</v>
      </c>
      <c r="C303" s="30">
        <v>300</v>
      </c>
      <c r="D303" s="30">
        <f>C303</f>
        <v>300</v>
      </c>
      <c r="E303" s="30">
        <f>D303</f>
        <v>300</v>
      </c>
      <c r="H303" s="41">
        <f t="shared" si="21"/>
        <v>300</v>
      </c>
    </row>
    <row r="304" spans="1:8" hidden="1" outlineLevel="3">
      <c r="A304" s="29"/>
      <c r="B304" s="28" t="s">
        <v>253</v>
      </c>
      <c r="C304" s="30">
        <v>1298</v>
      </c>
      <c r="D304" s="30">
        <f>C304</f>
        <v>1298</v>
      </c>
      <c r="E304" s="30">
        <f>D304</f>
        <v>1298</v>
      </c>
      <c r="H304" s="41">
        <f t="shared" si="21"/>
        <v>1298</v>
      </c>
    </row>
    <row r="305" spans="1:8" hidden="1" outlineLevel="2">
      <c r="A305" s="6">
        <v>1101</v>
      </c>
      <c r="B305" s="4" t="s">
        <v>38</v>
      </c>
      <c r="C305" s="5">
        <f>SUM(C306:C307)</f>
        <v>9000</v>
      </c>
      <c r="D305" s="5">
        <f>SUM(D306:D307)</f>
        <v>9000</v>
      </c>
      <c r="E305" s="5">
        <f>SUM(E306:E307)</f>
        <v>9000</v>
      </c>
      <c r="H305" s="41">
        <f t="shared" si="21"/>
        <v>9000</v>
      </c>
    </row>
    <row r="306" spans="1:8" hidden="1" outlineLevel="3">
      <c r="A306" s="29"/>
      <c r="B306" s="28" t="s">
        <v>254</v>
      </c>
      <c r="C306" s="30">
        <v>5000</v>
      </c>
      <c r="D306" s="30">
        <f>C306</f>
        <v>5000</v>
      </c>
      <c r="E306" s="30">
        <f>D306</f>
        <v>5000</v>
      </c>
      <c r="H306" s="41">
        <f t="shared" si="21"/>
        <v>5000</v>
      </c>
    </row>
    <row r="307" spans="1:8" hidden="1" outlineLevel="3">
      <c r="A307" s="29"/>
      <c r="B307" s="28" t="s">
        <v>255</v>
      </c>
      <c r="C307" s="30">
        <v>4000</v>
      </c>
      <c r="D307" s="30">
        <f>C307</f>
        <v>4000</v>
      </c>
      <c r="E307" s="30">
        <f>D307</f>
        <v>4000</v>
      </c>
      <c r="H307" s="41">
        <f t="shared" si="21"/>
        <v>4000</v>
      </c>
    </row>
    <row r="308" spans="1:8" hidden="1" outlineLevel="2">
      <c r="A308" s="6">
        <v>1101</v>
      </c>
      <c r="B308" s="4" t="s">
        <v>39</v>
      </c>
      <c r="C308" s="5">
        <f>SUM(C309:C312)</f>
        <v>102000</v>
      </c>
      <c r="D308" s="5">
        <f>SUM(D309:D312)</f>
        <v>102000</v>
      </c>
      <c r="E308" s="5">
        <f>SUM(E309:E312)</f>
        <v>102000</v>
      </c>
      <c r="H308" s="41">
        <f t="shared" si="21"/>
        <v>102000</v>
      </c>
    </row>
    <row r="309" spans="1:8" hidden="1" outlineLevel="3">
      <c r="A309" s="29"/>
      <c r="B309" s="28" t="s">
        <v>256</v>
      </c>
      <c r="C309" s="30">
        <v>68000</v>
      </c>
      <c r="D309" s="30">
        <f>C309</f>
        <v>68000</v>
      </c>
      <c r="E309" s="30">
        <f>D309</f>
        <v>68000</v>
      </c>
      <c r="H309" s="41">
        <f t="shared" si="21"/>
        <v>68000</v>
      </c>
    </row>
    <row r="310" spans="1:8" hidden="1" outlineLevel="3">
      <c r="A310" s="29"/>
      <c r="B310" s="28" t="s">
        <v>257</v>
      </c>
      <c r="C310" s="30">
        <v>28000</v>
      </c>
      <c r="D310" s="30">
        <f t="shared" ref="D310:E312" si="26">C310</f>
        <v>28000</v>
      </c>
      <c r="E310" s="30">
        <f t="shared" si="26"/>
        <v>28000</v>
      </c>
      <c r="H310" s="41">
        <f t="shared" si="21"/>
        <v>28000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6000</v>
      </c>
      <c r="D312" s="30">
        <f t="shared" si="26"/>
        <v>6000</v>
      </c>
      <c r="E312" s="30">
        <f t="shared" si="26"/>
        <v>6000</v>
      </c>
      <c r="H312" s="41">
        <f t="shared" si="21"/>
        <v>6000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15000</v>
      </c>
      <c r="D314" s="32">
        <f>D315+D325+D331+D336+D337+D338+D328</f>
        <v>15000</v>
      </c>
      <c r="E314" s="32">
        <f>E315+E325+E331+E336+E337+E338+E328</f>
        <v>15000</v>
      </c>
      <c r="H314" s="41">
        <f t="shared" si="21"/>
        <v>15000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15000</v>
      </c>
      <c r="D325" s="5">
        <f>SUM(D326:D327)</f>
        <v>15000</v>
      </c>
      <c r="E325" s="5">
        <f>SUM(E326:E327)</f>
        <v>15000</v>
      </c>
      <c r="H325" s="41">
        <f t="shared" si="28"/>
        <v>15000</v>
      </c>
    </row>
    <row r="326" spans="1:8" hidden="1" outlineLevel="3">
      <c r="A326" s="29"/>
      <c r="B326" s="28" t="s">
        <v>264</v>
      </c>
      <c r="C326" s="30">
        <v>15000</v>
      </c>
      <c r="D326" s="30">
        <f>C326</f>
        <v>15000</v>
      </c>
      <c r="E326" s="30">
        <f>D326</f>
        <v>15000</v>
      </c>
      <c r="H326" s="41">
        <f t="shared" si="28"/>
        <v>15000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0" t="s">
        <v>270</v>
      </c>
      <c r="B339" s="171"/>
      <c r="C339" s="33">
        <f>C340+C444+C482</f>
        <v>488070</v>
      </c>
      <c r="D339" s="33">
        <f>D340+D444+D482</f>
        <v>488070</v>
      </c>
      <c r="E339" s="33">
        <f>E340+E444+E482</f>
        <v>488070</v>
      </c>
      <c r="G339" s="39" t="s">
        <v>591</v>
      </c>
      <c r="H339" s="41">
        <f t="shared" si="28"/>
        <v>488070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424070</v>
      </c>
      <c r="D340" s="32">
        <f>D341+D342+D343+D344+D347+D348+D353+D356+D357+D362+D367+BH290668+D371+D372+D373+D376+D377+D378+D382+D388+D391+D392+D395+D398+D399+D404+D407+D408+D409+D412+D415+D416+D419+D420+D421+D422+D429+D443</f>
        <v>424070</v>
      </c>
      <c r="E340" s="32">
        <f>E341+E342+E343+E344+E347+E348+E353+E356+E357+E362+E367+BI290668+E371+E372+E373+E376+E377+E378+E382+E388+E391+E392+E395+E398+E399+E404+E407+E408+E409+E412+E415+E416+E419+E420+E421+E422+E429+E443</f>
        <v>424070</v>
      </c>
      <c r="H340" s="41">
        <f t="shared" si="28"/>
        <v>424070</v>
      </c>
    </row>
    <row r="341" spans="1:10" hidden="1" outlineLevel="2">
      <c r="A341" s="6">
        <v>2201</v>
      </c>
      <c r="B341" s="34" t="s">
        <v>272</v>
      </c>
      <c r="C341" s="5">
        <v>10000</v>
      </c>
      <c r="D341" s="5">
        <f>C341</f>
        <v>10000</v>
      </c>
      <c r="E341" s="5">
        <f>D341</f>
        <v>10000</v>
      </c>
      <c r="H341" s="41">
        <f t="shared" si="28"/>
        <v>10000</v>
      </c>
    </row>
    <row r="342" spans="1:10" hidden="1" outlineLevel="2">
      <c r="A342" s="6">
        <v>2201</v>
      </c>
      <c r="B342" s="4" t="s">
        <v>40</v>
      </c>
      <c r="C342" s="5">
        <v>23000</v>
      </c>
      <c r="D342" s="5">
        <f t="shared" ref="D342:E343" si="31">C342</f>
        <v>23000</v>
      </c>
      <c r="E342" s="5">
        <f t="shared" si="31"/>
        <v>23000</v>
      </c>
      <c r="H342" s="41">
        <f t="shared" si="28"/>
        <v>23000</v>
      </c>
    </row>
    <row r="343" spans="1:10" hidden="1" outlineLevel="2">
      <c r="A343" s="6">
        <v>2201</v>
      </c>
      <c r="B343" s="4" t="s">
        <v>41</v>
      </c>
      <c r="C343" s="5">
        <v>170000</v>
      </c>
      <c r="D343" s="5">
        <f t="shared" si="31"/>
        <v>170000</v>
      </c>
      <c r="E343" s="5">
        <f t="shared" si="31"/>
        <v>170000</v>
      </c>
      <c r="H343" s="41">
        <f t="shared" si="28"/>
        <v>170000</v>
      </c>
    </row>
    <row r="344" spans="1:10" hidden="1" outlineLevel="2">
      <c r="A344" s="6">
        <v>2201</v>
      </c>
      <c r="B344" s="4" t="s">
        <v>273</v>
      </c>
      <c r="C344" s="5">
        <f>SUM(C345:C346)</f>
        <v>6500</v>
      </c>
      <c r="D344" s="5">
        <f>SUM(D345:D346)</f>
        <v>6500</v>
      </c>
      <c r="E344" s="5">
        <f>SUM(E345:E346)</f>
        <v>6500</v>
      </c>
      <c r="H344" s="41">
        <f t="shared" si="28"/>
        <v>6500</v>
      </c>
    </row>
    <row r="345" spans="1:10" hidden="1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hidden="1" outlineLevel="3">
      <c r="A346" s="29"/>
      <c r="B346" s="28" t="s">
        <v>275</v>
      </c>
      <c r="C346" s="30">
        <v>1500</v>
      </c>
      <c r="D346" s="30">
        <f t="shared" si="32"/>
        <v>1500</v>
      </c>
      <c r="E346" s="30">
        <f t="shared" si="32"/>
        <v>1500</v>
      </c>
      <c r="H346" s="41">
        <f t="shared" si="28"/>
        <v>1500</v>
      </c>
    </row>
    <row r="347" spans="1:10" hidden="1" outlineLevel="2">
      <c r="A347" s="6">
        <v>2201</v>
      </c>
      <c r="B347" s="4" t="s">
        <v>276</v>
      </c>
      <c r="C347" s="5"/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64000</v>
      </c>
      <c r="D348" s="5">
        <f>SUM(D349:D352)</f>
        <v>64000</v>
      </c>
      <c r="E348" s="5">
        <f>SUM(E349:E352)</f>
        <v>64000</v>
      </c>
      <c r="H348" s="41">
        <f t="shared" si="28"/>
        <v>64000</v>
      </c>
    </row>
    <row r="349" spans="1:10" hidden="1" outlineLevel="3">
      <c r="A349" s="29"/>
      <c r="B349" s="28" t="s">
        <v>278</v>
      </c>
      <c r="C349" s="30">
        <v>60000</v>
      </c>
      <c r="D349" s="30">
        <f>C349</f>
        <v>60000</v>
      </c>
      <c r="E349" s="30">
        <f>D349</f>
        <v>60000</v>
      </c>
      <c r="H349" s="41">
        <f t="shared" si="28"/>
        <v>60000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4000</v>
      </c>
      <c r="D351" s="30">
        <f t="shared" si="33"/>
        <v>4000</v>
      </c>
      <c r="E351" s="30">
        <f t="shared" si="33"/>
        <v>4000</v>
      </c>
      <c r="H351" s="41">
        <f t="shared" si="28"/>
        <v>4000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13500</v>
      </c>
      <c r="D357" s="5">
        <f>SUM(D358:D361)</f>
        <v>13500</v>
      </c>
      <c r="E357" s="5">
        <f>SUM(E358:E361)</f>
        <v>13500</v>
      </c>
      <c r="H357" s="41">
        <f t="shared" si="28"/>
        <v>13500</v>
      </c>
    </row>
    <row r="358" spans="1:8" hidden="1" outlineLevel="3">
      <c r="A358" s="29"/>
      <c r="B358" s="28" t="s">
        <v>286</v>
      </c>
      <c r="C358" s="30">
        <v>12000</v>
      </c>
      <c r="D358" s="30">
        <f>C358</f>
        <v>12000</v>
      </c>
      <c r="E358" s="30">
        <f>D358</f>
        <v>12000</v>
      </c>
      <c r="H358" s="41">
        <f t="shared" si="28"/>
        <v>12000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1500</v>
      </c>
      <c r="D360" s="30">
        <f t="shared" si="35"/>
        <v>1500</v>
      </c>
      <c r="E360" s="30">
        <f t="shared" si="35"/>
        <v>1500</v>
      </c>
      <c r="H360" s="41">
        <f t="shared" si="28"/>
        <v>1500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45000</v>
      </c>
      <c r="D362" s="5">
        <f>SUM(D363:D366)</f>
        <v>45000</v>
      </c>
      <c r="E362" s="5">
        <f>SUM(E363:E366)</f>
        <v>45000</v>
      </c>
      <c r="H362" s="41">
        <f t="shared" si="28"/>
        <v>45000</v>
      </c>
    </row>
    <row r="363" spans="1:8" hidden="1" outlineLevel="3">
      <c r="A363" s="29"/>
      <c r="B363" s="28" t="s">
        <v>291</v>
      </c>
      <c r="C363" s="30">
        <v>22000</v>
      </c>
      <c r="D363" s="30">
        <f>C363</f>
        <v>22000</v>
      </c>
      <c r="E363" s="30">
        <f>D363</f>
        <v>22000</v>
      </c>
      <c r="H363" s="41">
        <f t="shared" si="28"/>
        <v>22000</v>
      </c>
    </row>
    <row r="364" spans="1:8" hidden="1" outlineLevel="3">
      <c r="A364" s="29"/>
      <c r="B364" s="28" t="s">
        <v>292</v>
      </c>
      <c r="C364" s="30">
        <v>22000</v>
      </c>
      <c r="D364" s="30">
        <f t="shared" ref="D364:E366" si="36">C364</f>
        <v>22000</v>
      </c>
      <c r="E364" s="30">
        <f t="shared" si="36"/>
        <v>22000</v>
      </c>
      <c r="H364" s="41">
        <f t="shared" si="28"/>
        <v>22000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>
        <v>1000</v>
      </c>
      <c r="D366" s="30">
        <f t="shared" si="36"/>
        <v>1000</v>
      </c>
      <c r="E366" s="30">
        <f t="shared" si="36"/>
        <v>1000</v>
      </c>
      <c r="H366" s="41">
        <f t="shared" si="28"/>
        <v>1000</v>
      </c>
    </row>
    <row r="367" spans="1:8" hidden="1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28"/>
        <v>1500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hidden="1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hidden="1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28"/>
        <v>7000</v>
      </c>
    </row>
    <row r="379" spans="1:8" hidden="1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hidden="1" outlineLevel="2">
      <c r="A382" s="6">
        <v>2201</v>
      </c>
      <c r="B382" s="4" t="s">
        <v>114</v>
      </c>
      <c r="C382" s="5">
        <f>SUM(C383:C387)</f>
        <v>5500</v>
      </c>
      <c r="D382" s="5">
        <f>SUM(D383:D387)</f>
        <v>5500</v>
      </c>
      <c r="E382" s="5">
        <f>SUM(E383:E387)</f>
        <v>5500</v>
      </c>
      <c r="H382" s="41">
        <f t="shared" si="28"/>
        <v>5500</v>
      </c>
    </row>
    <row r="383" spans="1:8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hidden="1" outlineLevel="3">
      <c r="A384" s="29"/>
      <c r="B384" s="28" t="s">
        <v>305</v>
      </c>
      <c r="C384" s="30">
        <v>2000</v>
      </c>
      <c r="D384" s="30">
        <f t="shared" ref="D384:E387" si="40">C384</f>
        <v>2000</v>
      </c>
      <c r="E384" s="30">
        <f t="shared" si="40"/>
        <v>2000</v>
      </c>
      <c r="H384" s="41">
        <f t="shared" si="28"/>
        <v>2000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1000</v>
      </c>
      <c r="D391" s="5">
        <f t="shared" si="42"/>
        <v>1000</v>
      </c>
      <c r="E391" s="5">
        <f t="shared" si="42"/>
        <v>1000</v>
      </c>
      <c r="H391" s="41">
        <f t="shared" si="41"/>
        <v>1000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7000</v>
      </c>
      <c r="D392" s="5">
        <f>SUM(D393:D394)</f>
        <v>7000</v>
      </c>
      <c r="E392" s="5">
        <f>SUM(E393:E394)</f>
        <v>7000</v>
      </c>
      <c r="H392" s="41">
        <f t="shared" si="41"/>
        <v>7000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7000</v>
      </c>
      <c r="D394" s="30">
        <f>C394</f>
        <v>7000</v>
      </c>
      <c r="E394" s="30">
        <f>D394</f>
        <v>7000</v>
      </c>
      <c r="H394" s="41">
        <f t="shared" si="41"/>
        <v>7000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/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hidden="1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1500</v>
      </c>
      <c r="D415" s="5">
        <f t="shared" si="46"/>
        <v>1500</v>
      </c>
      <c r="E415" s="5">
        <f t="shared" si="46"/>
        <v>1500</v>
      </c>
      <c r="H415" s="41">
        <f t="shared" si="41"/>
        <v>1500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970</v>
      </c>
      <c r="D416" s="5">
        <f>SUM(D417:D418)</f>
        <v>970</v>
      </c>
      <c r="E416" s="5">
        <f>SUM(E417:E418)</f>
        <v>970</v>
      </c>
      <c r="H416" s="41">
        <f t="shared" si="41"/>
        <v>970</v>
      </c>
    </row>
    <row r="417" spans="1:8" hidden="1" outlineLevel="3" collapsed="1">
      <c r="A417" s="29"/>
      <c r="B417" s="28" t="s">
        <v>330</v>
      </c>
      <c r="C417" s="30">
        <v>720</v>
      </c>
      <c r="D417" s="30">
        <f t="shared" ref="D417:E421" si="47">C417</f>
        <v>720</v>
      </c>
      <c r="E417" s="30">
        <f t="shared" si="47"/>
        <v>720</v>
      </c>
      <c r="H417" s="41">
        <f t="shared" si="41"/>
        <v>720</v>
      </c>
    </row>
    <row r="418" spans="1:8" hidden="1" outlineLevel="3">
      <c r="A418" s="29"/>
      <c r="B418" s="28" t="s">
        <v>331</v>
      </c>
      <c r="C418" s="30">
        <v>250</v>
      </c>
      <c r="D418" s="30">
        <f t="shared" si="47"/>
        <v>250</v>
      </c>
      <c r="E418" s="30">
        <f t="shared" si="47"/>
        <v>250</v>
      </c>
      <c r="H418" s="41">
        <f t="shared" si="41"/>
        <v>250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/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5000</v>
      </c>
      <c r="D422" s="5">
        <f>SUM(D423:D428)</f>
        <v>5000</v>
      </c>
      <c r="E422" s="5">
        <f>SUM(E423:E428)</f>
        <v>5000</v>
      </c>
      <c r="H422" s="41">
        <f t="shared" si="41"/>
        <v>5000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2000</v>
      </c>
      <c r="D424" s="30">
        <f t="shared" ref="D424:E428" si="48">C424</f>
        <v>2000</v>
      </c>
      <c r="E424" s="30">
        <f t="shared" si="48"/>
        <v>2000</v>
      </c>
      <c r="H424" s="41">
        <f t="shared" si="41"/>
        <v>2000</v>
      </c>
    </row>
    <row r="425" spans="1:8" hidden="1" outlineLevel="3">
      <c r="A425" s="29"/>
      <c r="B425" s="28" t="s">
        <v>338</v>
      </c>
      <c r="C425" s="30">
        <v>3000</v>
      </c>
      <c r="D425" s="30">
        <f t="shared" si="48"/>
        <v>3000</v>
      </c>
      <c r="E425" s="30">
        <f t="shared" si="48"/>
        <v>3000</v>
      </c>
      <c r="H425" s="41">
        <f t="shared" si="41"/>
        <v>3000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44500</v>
      </c>
      <c r="D429" s="5">
        <f>SUM(D430:D442)</f>
        <v>44500</v>
      </c>
      <c r="E429" s="5">
        <f>SUM(E430:E442)</f>
        <v>44500</v>
      </c>
      <c r="H429" s="41">
        <f t="shared" si="41"/>
        <v>44500</v>
      </c>
    </row>
    <row r="430" spans="1:8" hidden="1" outlineLevel="3">
      <c r="A430" s="29"/>
      <c r="B430" s="28" t="s">
        <v>343</v>
      </c>
      <c r="C430" s="30">
        <v>2500</v>
      </c>
      <c r="D430" s="30">
        <f>C430</f>
        <v>2500</v>
      </c>
      <c r="E430" s="30">
        <f>D430</f>
        <v>2500</v>
      </c>
      <c r="H430" s="41">
        <f t="shared" si="41"/>
        <v>2500</v>
      </c>
    </row>
    <row r="431" spans="1:8" hidden="1" outlineLevel="3">
      <c r="A431" s="29"/>
      <c r="B431" s="28" t="s">
        <v>344</v>
      </c>
      <c r="C431" s="30">
        <v>20500</v>
      </c>
      <c r="D431" s="30">
        <f t="shared" ref="D431:E442" si="49">C431</f>
        <v>20500</v>
      </c>
      <c r="E431" s="30">
        <f t="shared" si="49"/>
        <v>20500</v>
      </c>
      <c r="H431" s="41">
        <f t="shared" si="41"/>
        <v>20500</v>
      </c>
    </row>
    <row r="432" spans="1:8" hidden="1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hidden="1" outlineLevel="3">
      <c r="A433" s="29"/>
      <c r="B433" s="28" t="s">
        <v>346</v>
      </c>
      <c r="C433" s="30">
        <v>1500</v>
      </c>
      <c r="D433" s="30">
        <f t="shared" si="49"/>
        <v>1500</v>
      </c>
      <c r="E433" s="30">
        <f t="shared" si="49"/>
        <v>1500</v>
      </c>
      <c r="H433" s="41">
        <f t="shared" si="41"/>
        <v>1500</v>
      </c>
    </row>
    <row r="434" spans="1:8" hidden="1" outlineLevel="3">
      <c r="A434" s="29"/>
      <c r="B434" s="28" t="s">
        <v>347</v>
      </c>
      <c r="C434" s="30">
        <v>1000</v>
      </c>
      <c r="D434" s="30">
        <f t="shared" si="49"/>
        <v>1000</v>
      </c>
      <c r="E434" s="30">
        <f t="shared" si="49"/>
        <v>1000</v>
      </c>
      <c r="H434" s="41">
        <f t="shared" si="41"/>
        <v>1000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3000</v>
      </c>
      <c r="D439" s="30">
        <f t="shared" si="49"/>
        <v>3000</v>
      </c>
      <c r="E439" s="30">
        <f t="shared" si="49"/>
        <v>3000</v>
      </c>
      <c r="H439" s="41">
        <f t="shared" si="41"/>
        <v>3000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9000</v>
      </c>
      <c r="D441" s="30">
        <f t="shared" si="49"/>
        <v>9000</v>
      </c>
      <c r="E441" s="30">
        <f t="shared" si="49"/>
        <v>9000</v>
      </c>
      <c r="H441" s="41">
        <f t="shared" si="41"/>
        <v>9000</v>
      </c>
    </row>
    <row r="442" spans="1:8" hidden="1" outlineLevel="3">
      <c r="A442" s="29"/>
      <c r="B442" s="28" t="s">
        <v>355</v>
      </c>
      <c r="C442" s="30">
        <v>5000</v>
      </c>
      <c r="D442" s="30">
        <f t="shared" si="49"/>
        <v>5000</v>
      </c>
      <c r="E442" s="30">
        <f t="shared" si="49"/>
        <v>5000</v>
      </c>
      <c r="H442" s="41">
        <f t="shared" si="41"/>
        <v>5000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64000</v>
      </c>
      <c r="D444" s="32">
        <f>D445+D454+D455+D459+D462+D463+D468+D474+D477+D480+D481+D450</f>
        <v>64000</v>
      </c>
      <c r="E444" s="32">
        <f>E445+E454+E455+E459+E462+E463+E468+E474+E477+E480+E481+E450</f>
        <v>64000</v>
      </c>
      <c r="H444" s="41">
        <f t="shared" si="41"/>
        <v>64000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19500</v>
      </c>
      <c r="D445" s="5">
        <f>SUM(D446:D449)</f>
        <v>19500</v>
      </c>
      <c r="E445" s="5">
        <f>SUM(E446:E449)</f>
        <v>19500</v>
      </c>
      <c r="H445" s="41">
        <f t="shared" si="41"/>
        <v>19500</v>
      </c>
    </row>
    <row r="446" spans="1:8" ht="15" hidden="1" customHeight="1" outlineLevel="3">
      <c r="A446" s="28"/>
      <c r="B446" s="28" t="s">
        <v>359</v>
      </c>
      <c r="C446" s="30">
        <v>2500</v>
      </c>
      <c r="D446" s="30">
        <f>C446</f>
        <v>2500</v>
      </c>
      <c r="E446" s="30">
        <f>D446</f>
        <v>2500</v>
      </c>
      <c r="H446" s="41">
        <f t="shared" si="41"/>
        <v>2500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2000</v>
      </c>
      <c r="D448" s="30">
        <f t="shared" si="50"/>
        <v>2000</v>
      </c>
      <c r="E448" s="30">
        <f t="shared" si="50"/>
        <v>2000</v>
      </c>
      <c r="H448" s="41">
        <f t="shared" si="41"/>
        <v>2000</v>
      </c>
    </row>
    <row r="449" spans="1:8" ht="15" hidden="1" customHeight="1" outlineLevel="3">
      <c r="A449" s="28"/>
      <c r="B449" s="28" t="s">
        <v>362</v>
      </c>
      <c r="C449" s="30">
        <v>15000</v>
      </c>
      <c r="D449" s="30">
        <f t="shared" si="50"/>
        <v>15000</v>
      </c>
      <c r="E449" s="30">
        <f t="shared" si="50"/>
        <v>15000</v>
      </c>
      <c r="H449" s="41">
        <f t="shared" si="41"/>
        <v>15000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hidden="1" outlineLevel="2">
      <c r="A455" s="6">
        <v>2202</v>
      </c>
      <c r="B455" s="4" t="s">
        <v>120</v>
      </c>
      <c r="C455" s="5">
        <f>SUM(C456:C458)</f>
        <v>11500</v>
      </c>
      <c r="D455" s="5">
        <f>SUM(D456:D458)</f>
        <v>11500</v>
      </c>
      <c r="E455" s="5">
        <f>SUM(E456:E458)</f>
        <v>11500</v>
      </c>
      <c r="H455" s="41">
        <f t="shared" si="51"/>
        <v>11500</v>
      </c>
    </row>
    <row r="456" spans="1:8" ht="15" hidden="1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  <c r="H456" s="41">
        <f t="shared" si="51"/>
        <v>10000</v>
      </c>
    </row>
    <row r="457" spans="1:8" ht="15" hidden="1" customHeight="1" outlineLevel="3">
      <c r="A457" s="28"/>
      <c r="B457" s="28" t="s">
        <v>368</v>
      </c>
      <c r="C457" s="30">
        <v>1500</v>
      </c>
      <c r="D457" s="30">
        <f t="shared" ref="D457:E458" si="53">C457</f>
        <v>1500</v>
      </c>
      <c r="E457" s="30">
        <f t="shared" si="53"/>
        <v>1500</v>
      </c>
      <c r="H457" s="41">
        <f t="shared" si="51"/>
        <v>1500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11000</v>
      </c>
      <c r="D474" s="5">
        <f>SUM(D475:D476)</f>
        <v>11000</v>
      </c>
      <c r="E474" s="5">
        <f>SUM(E475:E476)</f>
        <v>11000</v>
      </c>
      <c r="H474" s="41">
        <f t="shared" si="51"/>
        <v>11000</v>
      </c>
    </row>
    <row r="475" spans="1:8" ht="15" hidden="1" customHeight="1" outlineLevel="3">
      <c r="A475" s="28"/>
      <c r="B475" s="28" t="s">
        <v>383</v>
      </c>
      <c r="C475" s="30">
        <v>11000</v>
      </c>
      <c r="D475" s="30">
        <f>C475</f>
        <v>11000</v>
      </c>
      <c r="E475" s="30">
        <f>D475</f>
        <v>11000</v>
      </c>
      <c r="H475" s="41">
        <f t="shared" si="51"/>
        <v>11000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11000</v>
      </c>
      <c r="D480" s="5">
        <f t="shared" si="57"/>
        <v>11000</v>
      </c>
      <c r="E480" s="5">
        <f t="shared" si="57"/>
        <v>11000</v>
      </c>
      <c r="H480" s="41">
        <f t="shared" si="51"/>
        <v>11000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0" t="s">
        <v>389</v>
      </c>
      <c r="B483" s="181"/>
      <c r="C483" s="35">
        <f>C484+C504+C509+C522+C528+C538</f>
        <v>76300</v>
      </c>
      <c r="D483" s="35">
        <f>D484+D504+D509+D522+D528+D538</f>
        <v>76300</v>
      </c>
      <c r="E483" s="35">
        <f>E484+E504+E509+E522+E528+E538</f>
        <v>76300</v>
      </c>
      <c r="G483" s="39" t="s">
        <v>592</v>
      </c>
      <c r="H483" s="41">
        <f t="shared" si="51"/>
        <v>76300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22000</v>
      </c>
      <c r="D484" s="32">
        <f>D485+D486+D490+D491+D494+D497+D500+D501+D502+D503</f>
        <v>22000</v>
      </c>
      <c r="E484" s="32">
        <f>E485+E486+E490+E491+E494+E497+E500+E501+E502+E503</f>
        <v>22000</v>
      </c>
      <c r="H484" s="41">
        <f t="shared" si="51"/>
        <v>22000</v>
      </c>
    </row>
    <row r="485" spans="1:10" hidden="1" outlineLevel="2">
      <c r="A485" s="6">
        <v>3302</v>
      </c>
      <c r="B485" s="4" t="s">
        <v>391</v>
      </c>
      <c r="C485" s="5"/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20000</v>
      </c>
      <c r="D486" s="5">
        <f>SUM(D487:D489)</f>
        <v>20000</v>
      </c>
      <c r="E486" s="5">
        <f>SUM(E487:E489)</f>
        <v>20000</v>
      </c>
      <c r="H486" s="41">
        <f t="shared" si="51"/>
        <v>20000</v>
      </c>
    </row>
    <row r="487" spans="1:10" ht="15" hidden="1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 ht="15" hidden="1" customHeight="1" outlineLevel="3">
      <c r="A488" s="28"/>
      <c r="B488" s="28" t="s">
        <v>394</v>
      </c>
      <c r="C488" s="30">
        <v>10000</v>
      </c>
      <c r="D488" s="30">
        <f t="shared" ref="D488:E489" si="58">C488</f>
        <v>10000</v>
      </c>
      <c r="E488" s="30">
        <f t="shared" si="58"/>
        <v>10000</v>
      </c>
      <c r="H488" s="41">
        <f t="shared" si="51"/>
        <v>10000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3700</v>
      </c>
      <c r="D504" s="32">
        <f>SUM(D505:D508)</f>
        <v>3700</v>
      </c>
      <c r="E504" s="32">
        <f>SUM(E505:E508)</f>
        <v>3700</v>
      </c>
      <c r="H504" s="41">
        <f t="shared" si="51"/>
        <v>3700</v>
      </c>
    </row>
    <row r="505" spans="1:12" hidden="1" outlineLevel="2" collapsed="1">
      <c r="A505" s="6">
        <v>3303</v>
      </c>
      <c r="B505" s="4" t="s">
        <v>411</v>
      </c>
      <c r="C505" s="5">
        <v>1200</v>
      </c>
      <c r="D505" s="5">
        <f>C505</f>
        <v>1200</v>
      </c>
      <c r="E505" s="5">
        <f>D505</f>
        <v>1200</v>
      </c>
      <c r="H505" s="41">
        <f t="shared" si="51"/>
        <v>1200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2500</v>
      </c>
      <c r="D507" s="5">
        <f t="shared" si="60"/>
        <v>2500</v>
      </c>
      <c r="E507" s="5">
        <f t="shared" si="60"/>
        <v>2500</v>
      </c>
      <c r="H507" s="41">
        <f t="shared" si="51"/>
        <v>2500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50000</v>
      </c>
      <c r="D509" s="32">
        <f>D510+D511+D512+D513+D517+D518+D519+D520+D521</f>
        <v>50000</v>
      </c>
      <c r="E509" s="32">
        <f>E510+E511+E512+E513+E517+E518+E519+E520+E521</f>
        <v>50000</v>
      </c>
      <c r="F509" s="51"/>
      <c r="H509" s="41">
        <f t="shared" si="51"/>
        <v>50000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/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6000</v>
      </c>
      <c r="D518" s="5">
        <f t="shared" si="62"/>
        <v>6000</v>
      </c>
      <c r="E518" s="5">
        <f t="shared" si="62"/>
        <v>6000</v>
      </c>
      <c r="H518" s="41">
        <f t="shared" si="63"/>
        <v>6000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43000</v>
      </c>
      <c r="D520" s="5">
        <f t="shared" si="62"/>
        <v>43000</v>
      </c>
      <c r="E520" s="5">
        <f t="shared" si="62"/>
        <v>43000</v>
      </c>
      <c r="H520" s="41">
        <f t="shared" si="63"/>
        <v>43000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600</v>
      </c>
      <c r="D538" s="32">
        <f>SUM(D539:D544)</f>
        <v>600</v>
      </c>
      <c r="E538" s="32">
        <f>SUM(E539:E544)</f>
        <v>600</v>
      </c>
      <c r="H538" s="41">
        <f t="shared" si="63"/>
        <v>600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600</v>
      </c>
      <c r="D540" s="5">
        <f t="shared" ref="D540:E543" si="66">C540</f>
        <v>600</v>
      </c>
      <c r="E540" s="5">
        <f t="shared" si="66"/>
        <v>600</v>
      </c>
      <c r="H540" s="41">
        <f t="shared" si="63"/>
        <v>600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8" t="s">
        <v>449</v>
      </c>
      <c r="B547" s="179"/>
      <c r="C547" s="35">
        <f>C548+C549</f>
        <v>1000</v>
      </c>
      <c r="D547" s="35">
        <f>D548+D549</f>
        <v>1000</v>
      </c>
      <c r="E547" s="35">
        <f>E548+E549</f>
        <v>1000</v>
      </c>
      <c r="G547" s="39" t="s">
        <v>593</v>
      </c>
      <c r="H547" s="41">
        <f t="shared" si="63"/>
        <v>1000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>
        <v>1000</v>
      </c>
      <c r="D548" s="32">
        <f>C548</f>
        <v>1000</v>
      </c>
      <c r="E548" s="32">
        <f>D548</f>
        <v>1000</v>
      </c>
      <c r="H548" s="41">
        <f t="shared" si="63"/>
        <v>1000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72" t="s">
        <v>455</v>
      </c>
      <c r="B550" s="173"/>
      <c r="C550" s="36">
        <f>C551</f>
        <v>68000</v>
      </c>
      <c r="D550" s="36">
        <f>D551</f>
        <v>68000</v>
      </c>
      <c r="E550" s="36">
        <f>E551</f>
        <v>68000</v>
      </c>
      <c r="G550" s="39" t="s">
        <v>59</v>
      </c>
      <c r="H550" s="41">
        <f t="shared" si="63"/>
        <v>68000</v>
      </c>
      <c r="I550" s="42"/>
      <c r="J550" s="40" t="b">
        <f>AND(H550=I550)</f>
        <v>0</v>
      </c>
    </row>
    <row r="551" spans="1:10">
      <c r="A551" s="170" t="s">
        <v>456</v>
      </c>
      <c r="B551" s="171"/>
      <c r="C551" s="33">
        <f>C552+C556</f>
        <v>68000</v>
      </c>
      <c r="D551" s="33">
        <f>D552+D556</f>
        <v>68000</v>
      </c>
      <c r="E551" s="33">
        <f>E552+E556</f>
        <v>68000</v>
      </c>
      <c r="G551" s="39" t="s">
        <v>594</v>
      </c>
      <c r="H551" s="41">
        <f t="shared" si="63"/>
        <v>68000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68000</v>
      </c>
      <c r="D552" s="32">
        <f>SUM(D553:D555)</f>
        <v>68000</v>
      </c>
      <c r="E552" s="32">
        <f>SUM(E553:E555)</f>
        <v>68000</v>
      </c>
      <c r="H552" s="41">
        <f t="shared" si="63"/>
        <v>68000</v>
      </c>
    </row>
    <row r="553" spans="1:10" hidden="1" outlineLevel="2" collapsed="1">
      <c r="A553" s="6">
        <v>5500</v>
      </c>
      <c r="B553" s="4" t="s">
        <v>458</v>
      </c>
      <c r="C553" s="5">
        <v>68000</v>
      </c>
      <c r="D553" s="5">
        <f t="shared" ref="D553:E555" si="67">C553</f>
        <v>68000</v>
      </c>
      <c r="E553" s="5">
        <f t="shared" si="67"/>
        <v>68000</v>
      </c>
      <c r="H553" s="41">
        <f t="shared" si="63"/>
        <v>68000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6" t="s">
        <v>62</v>
      </c>
      <c r="B559" s="177"/>
      <c r="C559" s="37">
        <f>C560+C716+C725</f>
        <v>135000</v>
      </c>
      <c r="D559" s="37">
        <f>D560+D716+D725</f>
        <v>135000</v>
      </c>
      <c r="E559" s="37">
        <f>E560+E716+E725</f>
        <v>135000</v>
      </c>
      <c r="G559" s="39" t="s">
        <v>62</v>
      </c>
      <c r="H559" s="41">
        <f t="shared" si="63"/>
        <v>135000</v>
      </c>
      <c r="I559" s="42"/>
      <c r="J559" s="40" t="b">
        <f>AND(H559=I559)</f>
        <v>0</v>
      </c>
    </row>
    <row r="560" spans="1:10">
      <c r="A560" s="172" t="s">
        <v>464</v>
      </c>
      <c r="B560" s="17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0" t="s">
        <v>465</v>
      </c>
      <c r="B561" s="171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74" t="s">
        <v>466</v>
      </c>
      <c r="B562" s="17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4" t="s">
        <v>485</v>
      </c>
      <c r="B581" s="17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0" t="s">
        <v>541</v>
      </c>
      <c r="B638" s="17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0" t="s">
        <v>545</v>
      </c>
      <c r="B642" s="17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0" t="s">
        <v>548</v>
      </c>
      <c r="B645" s="17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2" t="s">
        <v>570</v>
      </c>
      <c r="B716" s="173"/>
      <c r="C716" s="36">
        <f>C717</f>
        <v>135000</v>
      </c>
      <c r="D716" s="36">
        <f>D717</f>
        <v>135000</v>
      </c>
      <c r="E716" s="36">
        <f>E717</f>
        <v>135000</v>
      </c>
      <c r="G716" s="39" t="s">
        <v>66</v>
      </c>
      <c r="H716" s="41">
        <f t="shared" si="92"/>
        <v>135000</v>
      </c>
      <c r="I716" s="42"/>
      <c r="J716" s="40" t="b">
        <f>AND(H716=I716)</f>
        <v>0</v>
      </c>
    </row>
    <row r="717" spans="1:10">
      <c r="A717" s="170" t="s">
        <v>571</v>
      </c>
      <c r="B717" s="171"/>
      <c r="C717" s="33">
        <f>C718+C722</f>
        <v>135000</v>
      </c>
      <c r="D717" s="33">
        <f>D718+D722</f>
        <v>135000</v>
      </c>
      <c r="E717" s="33">
        <f>E718+E722</f>
        <v>135000</v>
      </c>
      <c r="G717" s="39" t="s">
        <v>599</v>
      </c>
      <c r="H717" s="41">
        <f t="shared" si="92"/>
        <v>135000</v>
      </c>
      <c r="I717" s="42"/>
      <c r="J717" s="40" t="b">
        <f>AND(H717=I717)</f>
        <v>0</v>
      </c>
    </row>
    <row r="718" spans="1:10" hidden="1" outlineLevel="1" collapsed="1">
      <c r="A718" s="168" t="s">
        <v>851</v>
      </c>
      <c r="B718" s="169"/>
      <c r="C718" s="31">
        <f>SUM(C719:C721)</f>
        <v>135000</v>
      </c>
      <c r="D718" s="31">
        <f>SUM(D719:D721)</f>
        <v>135000</v>
      </c>
      <c r="E718" s="31">
        <f>SUM(E719:E721)</f>
        <v>135000</v>
      </c>
      <c r="H718" s="41">
        <f t="shared" si="92"/>
        <v>135000</v>
      </c>
    </row>
    <row r="719" spans="1:10" ht="15" hidden="1" customHeight="1" outlineLevel="2">
      <c r="A719" s="6">
        <v>10950</v>
      </c>
      <c r="B719" s="4" t="s">
        <v>572</v>
      </c>
      <c r="C719" s="5">
        <v>135000</v>
      </c>
      <c r="D719" s="5">
        <f>C719</f>
        <v>135000</v>
      </c>
      <c r="E719" s="5">
        <f>D719</f>
        <v>135000</v>
      </c>
      <c r="H719" s="41">
        <f t="shared" si="92"/>
        <v>135000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8" t="s">
        <v>850</v>
      </c>
      <c r="B722" s="16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2" t="s">
        <v>577</v>
      </c>
      <c r="B725" s="17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0" t="s">
        <v>588</v>
      </c>
      <c r="B726" s="17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8" t="s">
        <v>849</v>
      </c>
      <c r="B727" s="16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8" t="s">
        <v>848</v>
      </c>
      <c r="B730" s="169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8" t="s">
        <v>846</v>
      </c>
      <c r="B733" s="16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8" t="s">
        <v>843</v>
      </c>
      <c r="B739" s="16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8" t="s">
        <v>842</v>
      </c>
      <c r="B741" s="16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8" t="s">
        <v>841</v>
      </c>
      <c r="B743" s="16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8" t="s">
        <v>836</v>
      </c>
      <c r="B750" s="16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8" t="s">
        <v>834</v>
      </c>
      <c r="B755" s="16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8" t="s">
        <v>830</v>
      </c>
      <c r="B760" s="16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8" t="s">
        <v>828</v>
      </c>
      <c r="B765" s="16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8" t="s">
        <v>826</v>
      </c>
      <c r="B767" s="16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8" t="s">
        <v>823</v>
      </c>
      <c r="B771" s="16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8" t="s">
        <v>817</v>
      </c>
      <c r="B777" s="16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72" workbookViewId="0">
      <selection activeCell="C98" sqref="C98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93" t="s">
        <v>911</v>
      </c>
      <c r="B1" s="193" t="s">
        <v>912</v>
      </c>
      <c r="C1" s="193" t="s">
        <v>913</v>
      </c>
      <c r="D1" s="196" t="s">
        <v>613</v>
      </c>
      <c r="E1" s="197"/>
      <c r="F1" s="197"/>
      <c r="G1" s="197"/>
      <c r="H1" s="197"/>
      <c r="I1" s="198"/>
    </row>
    <row r="2" spans="1:9">
      <c r="A2" s="194"/>
      <c r="B2" s="194"/>
      <c r="C2" s="194"/>
      <c r="D2" s="193" t="s">
        <v>625</v>
      </c>
      <c r="E2" s="193" t="s">
        <v>626</v>
      </c>
      <c r="F2" s="199" t="s">
        <v>914</v>
      </c>
      <c r="G2" s="199" t="s">
        <v>915</v>
      </c>
      <c r="H2" s="201" t="s">
        <v>916</v>
      </c>
      <c r="I2" s="202"/>
    </row>
    <row r="3" spans="1:9">
      <c r="A3" s="195"/>
      <c r="B3" s="195"/>
      <c r="C3" s="195"/>
      <c r="D3" s="195"/>
      <c r="E3" s="195"/>
      <c r="F3" s="200"/>
      <c r="G3" s="200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921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922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923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924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925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926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927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928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929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920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921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922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923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924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925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926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927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928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930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931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932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A25" workbookViewId="0">
      <selection activeCell="A38" sqref="A38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93" t="s">
        <v>911</v>
      </c>
      <c r="B1" s="193" t="s">
        <v>912</v>
      </c>
      <c r="C1" s="193" t="s">
        <v>913</v>
      </c>
      <c r="D1" s="196" t="s">
        <v>613</v>
      </c>
      <c r="E1" s="197"/>
      <c r="F1" s="197"/>
      <c r="G1" s="197"/>
      <c r="H1" s="197"/>
      <c r="I1" s="198"/>
    </row>
    <row r="2" spans="1:9">
      <c r="A2" s="194"/>
      <c r="B2" s="194"/>
      <c r="C2" s="194"/>
      <c r="D2" s="193" t="s">
        <v>625</v>
      </c>
      <c r="E2" s="193" t="s">
        <v>626</v>
      </c>
      <c r="F2" s="199" t="s">
        <v>914</v>
      </c>
      <c r="G2" s="199" t="s">
        <v>915</v>
      </c>
      <c r="H2" s="201" t="s">
        <v>916</v>
      </c>
      <c r="I2" s="202"/>
    </row>
    <row r="3" spans="1:9">
      <c r="A3" s="195"/>
      <c r="B3" s="195"/>
      <c r="C3" s="195"/>
      <c r="D3" s="195"/>
      <c r="E3" s="195"/>
      <c r="F3" s="200"/>
      <c r="G3" s="200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C5+C10+C13+C16+C19+C22+C25</f>
        <v>1000495</v>
      </c>
      <c r="D4" s="143">
        <f t="shared" si="0"/>
        <v>11</v>
      </c>
      <c r="E4" s="143">
        <f t="shared" si="0"/>
        <v>250</v>
      </c>
      <c r="F4" s="143">
        <f t="shared" si="0"/>
        <v>0</v>
      </c>
      <c r="G4" s="143">
        <f t="shared" si="0"/>
        <v>1000234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I5" si="1">SUM(C6:C9)</f>
        <v>495</v>
      </c>
      <c r="D5" s="145">
        <f t="shared" si="1"/>
        <v>11</v>
      </c>
      <c r="E5" s="145">
        <f t="shared" si="1"/>
        <v>250</v>
      </c>
      <c r="F5" s="145">
        <f t="shared" si="1"/>
        <v>0</v>
      </c>
      <c r="G5" s="145">
        <f t="shared" si="1"/>
        <v>234</v>
      </c>
      <c r="H5" s="145">
        <f t="shared" si="1"/>
        <v>0</v>
      </c>
      <c r="I5" s="145">
        <f t="shared" si="1"/>
        <v>0</v>
      </c>
    </row>
    <row r="6" spans="1:9">
      <c r="A6" s="10" t="s">
        <v>957</v>
      </c>
      <c r="B6" s="10">
        <v>2017</v>
      </c>
      <c r="C6" s="10">
        <v>495</v>
      </c>
      <c r="D6" s="10">
        <v>11</v>
      </c>
      <c r="E6" s="10">
        <v>250</v>
      </c>
      <c r="F6" s="10"/>
      <c r="G6" s="10">
        <v>234</v>
      </c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921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922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923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924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925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926</v>
      </c>
      <c r="B25" s="144"/>
      <c r="C25" s="144">
        <f t="shared" si="2"/>
        <v>1000000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1000000</v>
      </c>
      <c r="H25" s="144">
        <f t="shared" si="8"/>
        <v>0</v>
      </c>
      <c r="I25" s="144">
        <f t="shared" si="8"/>
        <v>0</v>
      </c>
    </row>
    <row r="26" spans="1:9">
      <c r="A26" s="146" t="s">
        <v>927</v>
      </c>
      <c r="B26" s="146"/>
      <c r="C26" s="146">
        <f t="shared" si="2"/>
        <v>1000000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1000000</v>
      </c>
      <c r="H26" s="146">
        <f t="shared" si="9"/>
        <v>0</v>
      </c>
      <c r="I26" s="146">
        <f t="shared" si="9"/>
        <v>0</v>
      </c>
    </row>
    <row r="27" spans="1:9">
      <c r="A27" s="10" t="s">
        <v>958</v>
      </c>
      <c r="B27" s="10">
        <v>2017</v>
      </c>
      <c r="C27" s="10">
        <v>1000000</v>
      </c>
      <c r="D27" s="10"/>
      <c r="E27" s="10"/>
      <c r="F27" s="10"/>
      <c r="G27" s="10">
        <v>1000000</v>
      </c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928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929</v>
      </c>
      <c r="B32" s="147"/>
      <c r="C32" s="147">
        <f t="shared" si="2"/>
        <v>198.71199999999999</v>
      </c>
      <c r="D32" s="147">
        <f t="shared" ref="D32:I32" si="11">D33+D48+D51+D54+D57+D60+D63+D70+D73</f>
        <v>48.712000000000003</v>
      </c>
      <c r="E32" s="147">
        <f t="shared" si="11"/>
        <v>150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920</v>
      </c>
      <c r="B33" s="144"/>
      <c r="C33" s="144">
        <f t="shared" si="2"/>
        <v>198.71199999999999</v>
      </c>
      <c r="D33" s="144">
        <f t="shared" ref="D33:I33" si="12">SUM(D34:D47)</f>
        <v>48.712000000000003</v>
      </c>
      <c r="E33" s="144">
        <f t="shared" si="12"/>
        <v>150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959</v>
      </c>
      <c r="B34" s="10">
        <v>2016</v>
      </c>
      <c r="C34" s="10">
        <v>198.71199999999999</v>
      </c>
      <c r="D34" s="10">
        <v>48.712000000000003</v>
      </c>
      <c r="E34" s="10">
        <v>150</v>
      </c>
      <c r="F34" s="10"/>
      <c r="G34" s="10"/>
      <c r="H34" s="10"/>
      <c r="I34" s="10"/>
    </row>
    <row r="35" spans="1:9">
      <c r="A35" s="10"/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/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/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/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/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/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/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/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/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/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/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921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922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923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924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925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926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927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928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930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931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932</v>
      </c>
      <c r="B74" s="144"/>
      <c r="C74" s="144">
        <f t="shared" si="22"/>
        <v>1000693.7120000001</v>
      </c>
      <c r="D74" s="144">
        <f t="shared" ref="D74:I74" si="23">D73+D70+D63+D60+D57+D54+D51+D48+D33+D25+D22+D19+D16+D13+D10+D5</f>
        <v>59.712000000000003</v>
      </c>
      <c r="E74" s="144">
        <f t="shared" si="23"/>
        <v>400</v>
      </c>
      <c r="F74" s="144">
        <f t="shared" si="23"/>
        <v>0</v>
      </c>
      <c r="G74" s="144">
        <f t="shared" si="23"/>
        <v>1000234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 </vt:lpstr>
      <vt:lpstr>ميزانية 2017 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2017-11-17T11:33:46Z</dcterms:modified>
</cp:coreProperties>
</file>