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بنزرت\"/>
    </mc:Choice>
  </mc:AlternateContent>
  <bookViews>
    <workbookView xWindow="0" yWindow="0" windowWidth="20490" windowHeight="7755" tabRatio="963" firstSheet="5" activeTab="6"/>
  </bookViews>
  <sheets>
    <sheet name="ميزانية 2011" sheetId="26" r:id="rId1"/>
    <sheet name="ميزانية 2012" sheetId="50" r:id="rId2"/>
    <sheet name="ميزانية 2013 " sheetId="51" r:id="rId3"/>
    <sheet name="ميزانية 2014 " sheetId="46" r:id="rId4"/>
    <sheet name="ميزانية 2015" sheetId="53" r:id="rId5"/>
    <sheet name="ميزانية 2016 " sheetId="54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 " sheetId="52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  <externalReference r:id="rId30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 '!$A$1:$C$26</definedName>
  </definedNames>
  <calcPr calcId="152511"/>
</workbook>
</file>

<file path=xl/calcChain.xml><?xml version="1.0" encoding="utf-8"?>
<calcChain xmlns="http://schemas.openxmlformats.org/spreadsheetml/2006/main">
  <c r="D778" i="54" l="1"/>
  <c r="C777" i="54"/>
  <c r="E776" i="54"/>
  <c r="D776" i="54"/>
  <c r="E775" i="54"/>
  <c r="D775" i="54"/>
  <c r="E774" i="54"/>
  <c r="D774" i="54"/>
  <c r="E773" i="54"/>
  <c r="D773" i="54"/>
  <c r="E772" i="54"/>
  <c r="E771" i="54" s="1"/>
  <c r="D772" i="54"/>
  <c r="C772" i="54"/>
  <c r="D771" i="54"/>
  <c r="C771" i="54"/>
  <c r="E770" i="54"/>
  <c r="D770" i="54"/>
  <c r="D769" i="54"/>
  <c r="C768" i="54"/>
  <c r="C767" i="54" s="1"/>
  <c r="E766" i="54"/>
  <c r="D766" i="54"/>
  <c r="D765" i="54" s="1"/>
  <c r="E765" i="54"/>
  <c r="C765" i="54"/>
  <c r="E764" i="54"/>
  <c r="D764" i="54"/>
  <c r="D763" i="54"/>
  <c r="E763" i="54" s="1"/>
  <c r="E762" i="54"/>
  <c r="D762" i="54"/>
  <c r="C761" i="54"/>
  <c r="C760" i="54"/>
  <c r="D759" i="54"/>
  <c r="E759" i="54" s="1"/>
  <c r="D758" i="54"/>
  <c r="E757" i="54"/>
  <c r="D757" i="54"/>
  <c r="C756" i="54"/>
  <c r="C755" i="54" s="1"/>
  <c r="E754" i="54"/>
  <c r="D754" i="54"/>
  <c r="D753" i="54"/>
  <c r="E753" i="54" s="1"/>
  <c r="E751" i="54" s="1"/>
  <c r="D752" i="54"/>
  <c r="E752" i="54" s="1"/>
  <c r="C751" i="54"/>
  <c r="C750" i="54"/>
  <c r="D749" i="54"/>
  <c r="D748" i="54"/>
  <c r="E748" i="54" s="1"/>
  <c r="E747" i="54"/>
  <c r="E746" i="54" s="1"/>
  <c r="D747" i="54"/>
  <c r="D746" i="54"/>
  <c r="C746" i="54"/>
  <c r="E745" i="54"/>
  <c r="D745" i="54"/>
  <c r="E744" i="54"/>
  <c r="D744" i="54"/>
  <c r="C744" i="54"/>
  <c r="C743" i="54"/>
  <c r="E742" i="54"/>
  <c r="D742" i="54"/>
  <c r="E741" i="54"/>
  <c r="D741" i="54"/>
  <c r="C741" i="54"/>
  <c r="D740" i="54"/>
  <c r="E740" i="54" s="1"/>
  <c r="E739" i="54" s="1"/>
  <c r="D739" i="54"/>
  <c r="C739" i="54"/>
  <c r="E738" i="54"/>
  <c r="D738" i="54"/>
  <c r="E737" i="54"/>
  <c r="D737" i="54"/>
  <c r="E736" i="54"/>
  <c r="D736" i="54"/>
  <c r="E735" i="54"/>
  <c r="D735" i="54"/>
  <c r="E734" i="54"/>
  <c r="E733" i="54" s="1"/>
  <c r="D734" i="54"/>
  <c r="D733" i="54" s="1"/>
  <c r="C734" i="54"/>
  <c r="C733" i="54" s="1"/>
  <c r="E732" i="54"/>
  <c r="E731" i="54" s="1"/>
  <c r="E730" i="54" s="1"/>
  <c r="D732" i="54"/>
  <c r="D731" i="54"/>
  <c r="C731" i="54"/>
  <c r="C730" i="54" s="1"/>
  <c r="D730" i="54"/>
  <c r="E729" i="54"/>
  <c r="D729" i="54"/>
  <c r="E728" i="54"/>
  <c r="D728" i="54"/>
  <c r="D727" i="54" s="1"/>
  <c r="E727" i="54"/>
  <c r="C727" i="54"/>
  <c r="H724" i="54"/>
  <c r="D724" i="54"/>
  <c r="E724" i="54" s="1"/>
  <c r="H723" i="54"/>
  <c r="D723" i="54"/>
  <c r="C722" i="54"/>
  <c r="H722" i="54" s="1"/>
  <c r="H721" i="54"/>
  <c r="E721" i="54"/>
  <c r="D721" i="54"/>
  <c r="H720" i="54"/>
  <c r="E720" i="54"/>
  <c r="D720" i="54"/>
  <c r="H719" i="54"/>
  <c r="E719" i="54"/>
  <c r="E718" i="54" s="1"/>
  <c r="D719" i="54"/>
  <c r="D718" i="54"/>
  <c r="C718" i="54"/>
  <c r="H718" i="54" s="1"/>
  <c r="H715" i="54"/>
  <c r="E715" i="54"/>
  <c r="D715" i="54"/>
  <c r="H714" i="54"/>
  <c r="D714" i="54"/>
  <c r="E714" i="54" s="1"/>
  <c r="H713" i="54"/>
  <c r="D713" i="54"/>
  <c r="E713" i="54" s="1"/>
  <c r="H712" i="54"/>
  <c r="E712" i="54"/>
  <c r="D712" i="54"/>
  <c r="H711" i="54"/>
  <c r="D711" i="54"/>
  <c r="E711" i="54" s="1"/>
  <c r="H710" i="54"/>
  <c r="E710" i="54"/>
  <c r="D710" i="54"/>
  <c r="H709" i="54"/>
  <c r="D709" i="54"/>
  <c r="E709" i="54" s="1"/>
  <c r="H708" i="54"/>
  <c r="E708" i="54"/>
  <c r="D708" i="54"/>
  <c r="H707" i="54"/>
  <c r="E707" i="54"/>
  <c r="D707" i="54"/>
  <c r="H706" i="54"/>
  <c r="D706" i="54"/>
  <c r="E706" i="54" s="1"/>
  <c r="H705" i="54"/>
  <c r="D705" i="54"/>
  <c r="E705" i="54" s="1"/>
  <c r="H704" i="54"/>
  <c r="E704" i="54"/>
  <c r="D704" i="54"/>
  <c r="H703" i="54"/>
  <c r="D703" i="54"/>
  <c r="E703" i="54" s="1"/>
  <c r="H702" i="54"/>
  <c r="E702" i="54"/>
  <c r="D702" i="54"/>
  <c r="H701" i="54"/>
  <c r="D701" i="54"/>
  <c r="H700" i="54"/>
  <c r="C700" i="54"/>
  <c r="H699" i="54"/>
  <c r="E699" i="54"/>
  <c r="D699" i="54"/>
  <c r="H698" i="54"/>
  <c r="E698" i="54"/>
  <c r="D698" i="54"/>
  <c r="H697" i="54"/>
  <c r="D697" i="54"/>
  <c r="E697" i="54" s="1"/>
  <c r="H696" i="54"/>
  <c r="D696" i="54"/>
  <c r="E696" i="54" s="1"/>
  <c r="H695" i="54"/>
  <c r="E695" i="54"/>
  <c r="D695" i="54"/>
  <c r="H694" i="54"/>
  <c r="D694" i="54"/>
  <c r="C694" i="54"/>
  <c r="H693" i="54"/>
  <c r="D693" i="54"/>
  <c r="E693" i="54" s="1"/>
  <c r="H692" i="54"/>
  <c r="D692" i="54"/>
  <c r="E692" i="54" s="1"/>
  <c r="H691" i="54"/>
  <c r="D691" i="54"/>
  <c r="E691" i="54" s="1"/>
  <c r="H690" i="54"/>
  <c r="E690" i="54"/>
  <c r="D690" i="54"/>
  <c r="H689" i="54"/>
  <c r="D689" i="54"/>
  <c r="H688" i="54"/>
  <c r="E688" i="54"/>
  <c r="D688" i="54"/>
  <c r="H687" i="54"/>
  <c r="C687" i="54"/>
  <c r="H686" i="54"/>
  <c r="D686" i="54"/>
  <c r="H685" i="54"/>
  <c r="E685" i="54"/>
  <c r="D685" i="54"/>
  <c r="H684" i="54"/>
  <c r="E684" i="54"/>
  <c r="D684" i="54"/>
  <c r="C683" i="54"/>
  <c r="H683" i="54" s="1"/>
  <c r="H682" i="54"/>
  <c r="D682" i="54"/>
  <c r="E682" i="54" s="1"/>
  <c r="H681" i="54"/>
  <c r="D681" i="54"/>
  <c r="H680" i="54"/>
  <c r="E680" i="54"/>
  <c r="D680" i="54"/>
  <c r="H679" i="54"/>
  <c r="C679" i="54"/>
  <c r="H678" i="54"/>
  <c r="D678" i="54"/>
  <c r="H677" i="54"/>
  <c r="E677" i="54"/>
  <c r="D677" i="54"/>
  <c r="H676" i="54"/>
  <c r="C676" i="54"/>
  <c r="H675" i="54"/>
  <c r="D675" i="54"/>
  <c r="E675" i="54" s="1"/>
  <c r="H674" i="54"/>
  <c r="E674" i="54"/>
  <c r="D674" i="54"/>
  <c r="H673" i="54"/>
  <c r="E673" i="54"/>
  <c r="D673" i="54"/>
  <c r="H672" i="54"/>
  <c r="E672" i="54"/>
  <c r="E671" i="54" s="1"/>
  <c r="D672" i="54"/>
  <c r="C671" i="54"/>
  <c r="H671" i="54" s="1"/>
  <c r="H670" i="54"/>
  <c r="D670" i="54"/>
  <c r="E670" i="54" s="1"/>
  <c r="H669" i="54"/>
  <c r="E669" i="54"/>
  <c r="D669" i="54"/>
  <c r="H668" i="54"/>
  <c r="D668" i="54"/>
  <c r="E668" i="54" s="1"/>
  <c r="H667" i="54"/>
  <c r="E667" i="54"/>
  <c r="D667" i="54"/>
  <c r="H666" i="54"/>
  <c r="D666" i="54"/>
  <c r="C665" i="54"/>
  <c r="H665" i="54" s="1"/>
  <c r="H664" i="54"/>
  <c r="E664" i="54"/>
  <c r="D664" i="54"/>
  <c r="H663" i="54"/>
  <c r="D663" i="54"/>
  <c r="E663" i="54" s="1"/>
  <c r="H662" i="54"/>
  <c r="E662" i="54"/>
  <c r="D662" i="54"/>
  <c r="C661" i="54"/>
  <c r="H660" i="54"/>
  <c r="D660" i="54"/>
  <c r="E660" i="54" s="1"/>
  <c r="H659" i="54"/>
  <c r="E659" i="54"/>
  <c r="D659" i="54"/>
  <c r="H658" i="54"/>
  <c r="D658" i="54"/>
  <c r="E658" i="54" s="1"/>
  <c r="H657" i="54"/>
  <c r="E657" i="54"/>
  <c r="D657" i="54"/>
  <c r="H656" i="54"/>
  <c r="D656" i="54"/>
  <c r="E656" i="54" s="1"/>
  <c r="H655" i="54"/>
  <c r="E655" i="54"/>
  <c r="D655" i="54"/>
  <c r="H654" i="54"/>
  <c r="E654" i="54"/>
  <c r="D654" i="54"/>
  <c r="C653" i="54"/>
  <c r="H653" i="54" s="1"/>
  <c r="H652" i="54"/>
  <c r="D652" i="54"/>
  <c r="E652" i="54" s="1"/>
  <c r="H651" i="54"/>
  <c r="D651" i="54"/>
  <c r="E651" i="54" s="1"/>
  <c r="H650" i="54"/>
  <c r="E650" i="54"/>
  <c r="D650" i="54"/>
  <c r="H649" i="54"/>
  <c r="D649" i="54"/>
  <c r="E649" i="54" s="1"/>
  <c r="H648" i="54"/>
  <c r="D648" i="54"/>
  <c r="E648" i="54" s="1"/>
  <c r="H647" i="54"/>
  <c r="D647" i="54"/>
  <c r="C646" i="54"/>
  <c r="H646" i="54" s="1"/>
  <c r="H644" i="54"/>
  <c r="D644" i="54"/>
  <c r="H643" i="54"/>
  <c r="E643" i="54"/>
  <c r="D643" i="54"/>
  <c r="C642" i="54"/>
  <c r="H642" i="54" s="1"/>
  <c r="J642" i="54" s="1"/>
  <c r="H641" i="54"/>
  <c r="E641" i="54"/>
  <c r="D641" i="54"/>
  <c r="H640" i="54"/>
  <c r="D640" i="54"/>
  <c r="E640" i="54" s="1"/>
  <c r="H639" i="54"/>
  <c r="E639" i="54"/>
  <c r="E638" i="54" s="1"/>
  <c r="D639" i="54"/>
  <c r="J638" i="54"/>
  <c r="D638" i="54"/>
  <c r="C638" i="54"/>
  <c r="H638" i="54" s="1"/>
  <c r="H637" i="54"/>
  <c r="D637" i="54"/>
  <c r="E637" i="54" s="1"/>
  <c r="H636" i="54"/>
  <c r="D636" i="54"/>
  <c r="E636" i="54" s="1"/>
  <c r="H635" i="54"/>
  <c r="E635" i="54"/>
  <c r="D635" i="54"/>
  <c r="H634" i="54"/>
  <c r="D634" i="54"/>
  <c r="E634" i="54" s="1"/>
  <c r="H633" i="54"/>
  <c r="D633" i="54"/>
  <c r="H632" i="54"/>
  <c r="D632" i="54"/>
  <c r="E632" i="54" s="1"/>
  <c r="H631" i="54"/>
  <c r="E631" i="54"/>
  <c r="D631" i="54"/>
  <c r="H630" i="54"/>
  <c r="D630" i="54"/>
  <c r="E630" i="54" s="1"/>
  <c r="H629" i="54"/>
  <c r="D629" i="54"/>
  <c r="E629" i="54" s="1"/>
  <c r="H628" i="54"/>
  <c r="C628" i="54"/>
  <c r="H627" i="54"/>
  <c r="D627" i="54"/>
  <c r="E627" i="54" s="1"/>
  <c r="H626" i="54"/>
  <c r="E626" i="54"/>
  <c r="D626" i="54"/>
  <c r="H625" i="54"/>
  <c r="E625" i="54"/>
  <c r="D625" i="54"/>
  <c r="H624" i="54"/>
  <c r="D624" i="54"/>
  <c r="E624" i="54" s="1"/>
  <c r="H623" i="54"/>
  <c r="D623" i="54"/>
  <c r="E623" i="54" s="1"/>
  <c r="H622" i="54"/>
  <c r="E622" i="54"/>
  <c r="D622" i="54"/>
  <c r="H621" i="54"/>
  <c r="D621" i="54"/>
  <c r="E621" i="54" s="1"/>
  <c r="H620" i="54"/>
  <c r="E620" i="54"/>
  <c r="D620" i="54"/>
  <c r="H619" i="54"/>
  <c r="D619" i="54"/>
  <c r="E619" i="54" s="1"/>
  <c r="H618" i="54"/>
  <c r="E618" i="54"/>
  <c r="D618" i="54"/>
  <c r="H617" i="54"/>
  <c r="E617" i="54"/>
  <c r="D617" i="54"/>
  <c r="C616" i="54"/>
  <c r="H616" i="54" s="1"/>
  <c r="H615" i="54"/>
  <c r="E615" i="54"/>
  <c r="D615" i="54"/>
  <c r="H614" i="54"/>
  <c r="D614" i="54"/>
  <c r="E614" i="54" s="1"/>
  <c r="H613" i="54"/>
  <c r="E613" i="54"/>
  <c r="D613" i="54"/>
  <c r="H612" i="54"/>
  <c r="E612" i="54"/>
  <c r="D612" i="54"/>
  <c r="H611" i="54"/>
  <c r="E611" i="54"/>
  <c r="E610" i="54" s="1"/>
  <c r="D611" i="54"/>
  <c r="C610" i="54"/>
  <c r="H610" i="54" s="1"/>
  <c r="H609" i="54"/>
  <c r="D609" i="54"/>
  <c r="E609" i="54" s="1"/>
  <c r="H608" i="54"/>
  <c r="E608" i="54"/>
  <c r="D608" i="54"/>
  <c r="H607" i="54"/>
  <c r="D607" i="54"/>
  <c r="E607" i="54" s="1"/>
  <c r="H606" i="54"/>
  <c r="D606" i="54"/>
  <c r="E606" i="54" s="1"/>
  <c r="H605" i="54"/>
  <c r="D605" i="54"/>
  <c r="H604" i="54"/>
  <c r="E604" i="54"/>
  <c r="D604" i="54"/>
  <c r="H603" i="54"/>
  <c r="C603" i="54"/>
  <c r="H602" i="54"/>
  <c r="D602" i="54"/>
  <c r="E602" i="54" s="1"/>
  <c r="H601" i="54"/>
  <c r="E601" i="54"/>
  <c r="D601" i="54"/>
  <c r="H600" i="54"/>
  <c r="D600" i="54"/>
  <c r="C599" i="54"/>
  <c r="H599" i="54" s="1"/>
  <c r="H598" i="54"/>
  <c r="E598" i="54"/>
  <c r="D598" i="54"/>
  <c r="H597" i="54"/>
  <c r="D597" i="54"/>
  <c r="E597" i="54" s="1"/>
  <c r="H596" i="54"/>
  <c r="E596" i="54"/>
  <c r="D596" i="54"/>
  <c r="H595" i="54"/>
  <c r="C595" i="54"/>
  <c r="H594" i="54"/>
  <c r="D594" i="54"/>
  <c r="E594" i="54" s="1"/>
  <c r="H593" i="54"/>
  <c r="E593" i="54"/>
  <c r="D593" i="54"/>
  <c r="H592" i="54"/>
  <c r="D592" i="54"/>
  <c r="C592" i="54"/>
  <c r="H591" i="54"/>
  <c r="D591" i="54"/>
  <c r="E591" i="54" s="1"/>
  <c r="H590" i="54"/>
  <c r="E590" i="54"/>
  <c r="D590" i="54"/>
  <c r="H589" i="54"/>
  <c r="D589" i="54"/>
  <c r="H588" i="54"/>
  <c r="E588" i="54"/>
  <c r="D588" i="54"/>
  <c r="H587" i="54"/>
  <c r="C587" i="54"/>
  <c r="H586" i="54"/>
  <c r="E586" i="54"/>
  <c r="D586" i="54"/>
  <c r="H585" i="54"/>
  <c r="E585" i="54"/>
  <c r="D585" i="54"/>
  <c r="H584" i="54"/>
  <c r="D584" i="54"/>
  <c r="E584" i="54" s="1"/>
  <c r="H583" i="54"/>
  <c r="E583" i="54"/>
  <c r="D583" i="54"/>
  <c r="H582" i="54"/>
  <c r="E582" i="54"/>
  <c r="E581" i="54" s="1"/>
  <c r="D582" i="54"/>
  <c r="D581" i="54" s="1"/>
  <c r="C581" i="54"/>
  <c r="H581" i="54" s="1"/>
  <c r="H580" i="54"/>
  <c r="D580" i="54"/>
  <c r="E580" i="54" s="1"/>
  <c r="H579" i="54"/>
  <c r="D579" i="54"/>
  <c r="H578" i="54"/>
  <c r="E578" i="54"/>
  <c r="D578" i="54"/>
  <c r="H577" i="54"/>
  <c r="C577" i="54"/>
  <c r="H576" i="54"/>
  <c r="D576" i="54"/>
  <c r="E576" i="54" s="1"/>
  <c r="H575" i="54"/>
  <c r="E575" i="54"/>
  <c r="D575" i="54"/>
  <c r="H574" i="54"/>
  <c r="D574" i="54"/>
  <c r="E574" i="54" s="1"/>
  <c r="H573" i="54"/>
  <c r="E573" i="54"/>
  <c r="D573" i="54"/>
  <c r="H572" i="54"/>
  <c r="E572" i="54"/>
  <c r="D572" i="54"/>
  <c r="H571" i="54"/>
  <c r="D571" i="54"/>
  <c r="E571" i="54" s="1"/>
  <c r="H570" i="54"/>
  <c r="D570" i="54"/>
  <c r="H569" i="54"/>
  <c r="C569" i="54"/>
  <c r="H568" i="54"/>
  <c r="E568" i="54"/>
  <c r="D568" i="54"/>
  <c r="H567" i="54"/>
  <c r="E567" i="54"/>
  <c r="D567" i="54"/>
  <c r="H566" i="54"/>
  <c r="D566" i="54"/>
  <c r="E566" i="54" s="1"/>
  <c r="H565" i="54"/>
  <c r="D565" i="54"/>
  <c r="E565" i="54" s="1"/>
  <c r="H564" i="54"/>
  <c r="E564" i="54"/>
  <c r="D564" i="54"/>
  <c r="H563" i="54"/>
  <c r="D563" i="54"/>
  <c r="C562" i="54"/>
  <c r="H558" i="54"/>
  <c r="D558" i="54"/>
  <c r="E558" i="54" s="1"/>
  <c r="H557" i="54"/>
  <c r="D557" i="54"/>
  <c r="H556" i="54"/>
  <c r="C556" i="54"/>
  <c r="H555" i="54"/>
  <c r="E555" i="54"/>
  <c r="D555" i="54"/>
  <c r="H554" i="54"/>
  <c r="D554" i="54"/>
  <c r="H553" i="54"/>
  <c r="E553" i="54"/>
  <c r="D553" i="54"/>
  <c r="H552" i="54"/>
  <c r="C552" i="54"/>
  <c r="C551" i="54" s="1"/>
  <c r="H549" i="54"/>
  <c r="D549" i="54"/>
  <c r="E549" i="54" s="1"/>
  <c r="H548" i="54"/>
  <c r="E548" i="54"/>
  <c r="D548" i="54"/>
  <c r="J547" i="54"/>
  <c r="E547" i="54"/>
  <c r="C547" i="54"/>
  <c r="H547" i="54" s="1"/>
  <c r="H546" i="54"/>
  <c r="E546" i="54"/>
  <c r="D546" i="54"/>
  <c r="H545" i="54"/>
  <c r="D545" i="54"/>
  <c r="H544" i="54"/>
  <c r="C544" i="54"/>
  <c r="C538" i="54" s="1"/>
  <c r="H543" i="54"/>
  <c r="E543" i="54"/>
  <c r="D543" i="54"/>
  <c r="H542" i="54"/>
  <c r="D542" i="54"/>
  <c r="E542" i="54" s="1"/>
  <c r="H541" i="54"/>
  <c r="D541" i="54"/>
  <c r="E541" i="54" s="1"/>
  <c r="H540" i="54"/>
  <c r="D540" i="54"/>
  <c r="H539" i="54"/>
  <c r="E539" i="54"/>
  <c r="D539" i="54"/>
  <c r="H538" i="54"/>
  <c r="H537" i="54"/>
  <c r="E537" i="54"/>
  <c r="D537" i="54"/>
  <c r="H536" i="54"/>
  <c r="E536" i="54"/>
  <c r="D536" i="54"/>
  <c r="H535" i="54"/>
  <c r="D535" i="54"/>
  <c r="E535" i="54" s="1"/>
  <c r="H534" i="54"/>
  <c r="E534" i="54"/>
  <c r="D534" i="54"/>
  <c r="H533" i="54"/>
  <c r="E533" i="54"/>
  <c r="D533" i="54"/>
  <c r="H532" i="54"/>
  <c r="D532" i="54"/>
  <c r="C531" i="54"/>
  <c r="H531" i="54" s="1"/>
  <c r="H530" i="54"/>
  <c r="D530" i="54"/>
  <c r="C529" i="54"/>
  <c r="H529" i="54" s="1"/>
  <c r="C528" i="54"/>
  <c r="H528" i="54" s="1"/>
  <c r="H527" i="54"/>
  <c r="E527" i="54"/>
  <c r="D527" i="54"/>
  <c r="H526" i="54"/>
  <c r="D526" i="54"/>
  <c r="H525" i="54"/>
  <c r="E525" i="54"/>
  <c r="D525" i="54"/>
  <c r="H524" i="54"/>
  <c r="D524" i="54"/>
  <c r="E524" i="54" s="1"/>
  <c r="H523" i="54"/>
  <c r="E523" i="54"/>
  <c r="D523" i="54"/>
  <c r="H522" i="54"/>
  <c r="C522" i="54"/>
  <c r="H521" i="54"/>
  <c r="E521" i="54"/>
  <c r="D521" i="54"/>
  <c r="H520" i="54"/>
  <c r="D520" i="54"/>
  <c r="E520" i="54" s="1"/>
  <c r="H519" i="54"/>
  <c r="D519" i="54"/>
  <c r="E519" i="54" s="1"/>
  <c r="H518" i="54"/>
  <c r="E518" i="54"/>
  <c r="D518" i="54"/>
  <c r="H517" i="54"/>
  <c r="D517" i="54"/>
  <c r="E517" i="54" s="1"/>
  <c r="H516" i="54"/>
  <c r="E516" i="54"/>
  <c r="D516" i="54"/>
  <c r="H515" i="54"/>
  <c r="D515" i="54"/>
  <c r="H514" i="54"/>
  <c r="E514" i="54"/>
  <c r="D514" i="54"/>
  <c r="H513" i="54"/>
  <c r="C513" i="54"/>
  <c r="H512" i="54"/>
  <c r="E512" i="54"/>
  <c r="D512" i="54"/>
  <c r="H511" i="54"/>
  <c r="E511" i="54"/>
  <c r="D511" i="54"/>
  <c r="H510" i="54"/>
  <c r="D510" i="54"/>
  <c r="H509" i="54"/>
  <c r="C509" i="54"/>
  <c r="H508" i="54"/>
  <c r="E508" i="54"/>
  <c r="D508" i="54"/>
  <c r="H507" i="54"/>
  <c r="D507" i="54"/>
  <c r="E507" i="54" s="1"/>
  <c r="H506" i="54"/>
  <c r="D506" i="54"/>
  <c r="E506" i="54" s="1"/>
  <c r="H505" i="54"/>
  <c r="D505" i="54"/>
  <c r="C504" i="54"/>
  <c r="H504" i="54" s="1"/>
  <c r="H503" i="54"/>
  <c r="E503" i="54"/>
  <c r="D503" i="54"/>
  <c r="H502" i="54"/>
  <c r="E502" i="54"/>
  <c r="D502" i="54"/>
  <c r="H501" i="54"/>
  <c r="E501" i="54"/>
  <c r="D501" i="54"/>
  <c r="H500" i="54"/>
  <c r="D500" i="54"/>
  <c r="E500" i="54" s="1"/>
  <c r="H499" i="54"/>
  <c r="E499" i="54"/>
  <c r="D499" i="54"/>
  <c r="H498" i="54"/>
  <c r="E498" i="54"/>
  <c r="E497" i="54" s="1"/>
  <c r="D498" i="54"/>
  <c r="D497" i="54"/>
  <c r="C497" i="54"/>
  <c r="H497" i="54" s="1"/>
  <c r="H496" i="54"/>
  <c r="D496" i="54"/>
  <c r="E496" i="54" s="1"/>
  <c r="H495" i="54"/>
  <c r="D495" i="54"/>
  <c r="C494" i="54"/>
  <c r="H494" i="54" s="1"/>
  <c r="H493" i="54"/>
  <c r="E493" i="54"/>
  <c r="D493" i="54"/>
  <c r="H492" i="54"/>
  <c r="E492" i="54"/>
  <c r="D492" i="54"/>
  <c r="E491" i="54"/>
  <c r="D491" i="54"/>
  <c r="C491" i="54"/>
  <c r="H491" i="54" s="1"/>
  <c r="H490" i="54"/>
  <c r="E490" i="54"/>
  <c r="D490" i="54"/>
  <c r="H489" i="54"/>
  <c r="D489" i="54"/>
  <c r="E489" i="54" s="1"/>
  <c r="H488" i="54"/>
  <c r="E488" i="54"/>
  <c r="D488" i="54"/>
  <c r="H487" i="54"/>
  <c r="E487" i="54"/>
  <c r="E486" i="54" s="1"/>
  <c r="D487" i="54"/>
  <c r="D486" i="54" s="1"/>
  <c r="C486" i="54"/>
  <c r="H485" i="54"/>
  <c r="E485" i="54"/>
  <c r="D485" i="54"/>
  <c r="H482" i="54"/>
  <c r="H481" i="54"/>
  <c r="D481" i="54"/>
  <c r="E481" i="54" s="1"/>
  <c r="H480" i="54"/>
  <c r="E480" i="54"/>
  <c r="D480" i="54"/>
  <c r="H479" i="54"/>
  <c r="D479" i="54"/>
  <c r="E479" i="54" s="1"/>
  <c r="H478" i="54"/>
  <c r="E478" i="54"/>
  <c r="D478" i="54"/>
  <c r="H477" i="54"/>
  <c r="C477" i="54"/>
  <c r="H476" i="54"/>
  <c r="D476" i="54"/>
  <c r="E476" i="54" s="1"/>
  <c r="H475" i="54"/>
  <c r="E475" i="54"/>
  <c r="D475" i="54"/>
  <c r="H474" i="54"/>
  <c r="D474" i="54"/>
  <c r="C474" i="54"/>
  <c r="H473" i="54"/>
  <c r="D473" i="54"/>
  <c r="H472" i="54"/>
  <c r="E472" i="54"/>
  <c r="D472" i="54"/>
  <c r="H471" i="54"/>
  <c r="D471" i="54"/>
  <c r="E471" i="54" s="1"/>
  <c r="H470" i="54"/>
  <c r="E470" i="54"/>
  <c r="D470" i="54"/>
  <c r="H469" i="54"/>
  <c r="E469" i="54"/>
  <c r="D469" i="54"/>
  <c r="C468" i="54"/>
  <c r="H468" i="54" s="1"/>
  <c r="H467" i="54"/>
  <c r="E467" i="54"/>
  <c r="D467" i="54"/>
  <c r="H466" i="54"/>
  <c r="D466" i="54"/>
  <c r="E466" i="54" s="1"/>
  <c r="H465" i="54"/>
  <c r="E465" i="54"/>
  <c r="D465" i="54"/>
  <c r="H464" i="54"/>
  <c r="E464" i="54"/>
  <c r="D464" i="54"/>
  <c r="D463" i="54" s="1"/>
  <c r="E463" i="54"/>
  <c r="C463" i="54"/>
  <c r="H463" i="54" s="1"/>
  <c r="H462" i="54"/>
  <c r="E462" i="54"/>
  <c r="D462" i="54"/>
  <c r="H461" i="54"/>
  <c r="D461" i="54"/>
  <c r="E461" i="54" s="1"/>
  <c r="H460" i="54"/>
  <c r="E460" i="54"/>
  <c r="D460" i="54"/>
  <c r="H459" i="54"/>
  <c r="E459" i="54"/>
  <c r="C459" i="54"/>
  <c r="H458" i="54"/>
  <c r="E458" i="54"/>
  <c r="D458" i="54"/>
  <c r="H457" i="54"/>
  <c r="D457" i="54"/>
  <c r="E457" i="54" s="1"/>
  <c r="H456" i="54"/>
  <c r="D456" i="54"/>
  <c r="H455" i="54"/>
  <c r="C455" i="54"/>
  <c r="H454" i="54"/>
  <c r="E454" i="54"/>
  <c r="D454" i="54"/>
  <c r="H453" i="54"/>
  <c r="E453" i="54"/>
  <c r="D453" i="54"/>
  <c r="H452" i="54"/>
  <c r="D452" i="54"/>
  <c r="E452" i="54" s="1"/>
  <c r="H451" i="54"/>
  <c r="D451" i="54"/>
  <c r="C450" i="54"/>
  <c r="H450" i="54" s="1"/>
  <c r="H449" i="54"/>
  <c r="E449" i="54"/>
  <c r="D449" i="54"/>
  <c r="H448" i="54"/>
  <c r="E448" i="54"/>
  <c r="D448" i="54"/>
  <c r="H447" i="54"/>
  <c r="D447" i="54"/>
  <c r="E447" i="54" s="1"/>
  <c r="H446" i="54"/>
  <c r="D446" i="54"/>
  <c r="H445" i="54"/>
  <c r="C445" i="54"/>
  <c r="H443" i="54"/>
  <c r="E443" i="54"/>
  <c r="D443" i="54"/>
  <c r="H442" i="54"/>
  <c r="D442" i="54"/>
  <c r="E442" i="54" s="1"/>
  <c r="H441" i="54"/>
  <c r="E441" i="54"/>
  <c r="D441" i="54"/>
  <c r="H440" i="54"/>
  <c r="D440" i="54"/>
  <c r="E440" i="54" s="1"/>
  <c r="H439" i="54"/>
  <c r="E439" i="54"/>
  <c r="D439" i="54"/>
  <c r="H438" i="54"/>
  <c r="E438" i="54"/>
  <c r="D438" i="54"/>
  <c r="H437" i="54"/>
  <c r="D437" i="54"/>
  <c r="E437" i="54" s="1"/>
  <c r="H436" i="54"/>
  <c r="D436" i="54"/>
  <c r="E436" i="54" s="1"/>
  <c r="H435" i="54"/>
  <c r="E435" i="54"/>
  <c r="D435" i="54"/>
  <c r="H434" i="54"/>
  <c r="D434" i="54"/>
  <c r="E434" i="54" s="1"/>
  <c r="H433" i="54"/>
  <c r="E433" i="54"/>
  <c r="D433" i="54"/>
  <c r="H432" i="54"/>
  <c r="D432" i="54"/>
  <c r="E432" i="54" s="1"/>
  <c r="H431" i="54"/>
  <c r="E431" i="54"/>
  <c r="D431" i="54"/>
  <c r="H430" i="54"/>
  <c r="E430" i="54"/>
  <c r="E429" i="54" s="1"/>
  <c r="D430" i="54"/>
  <c r="C429" i="54"/>
  <c r="H429" i="54" s="1"/>
  <c r="H428" i="54"/>
  <c r="E428" i="54"/>
  <c r="D428" i="54"/>
  <c r="H427" i="54"/>
  <c r="D427" i="54"/>
  <c r="E427" i="54" s="1"/>
  <c r="H426" i="54"/>
  <c r="E426" i="54"/>
  <c r="D426" i="54"/>
  <c r="H425" i="54"/>
  <c r="E425" i="54"/>
  <c r="D425" i="54"/>
  <c r="H424" i="54"/>
  <c r="D424" i="54"/>
  <c r="E424" i="54" s="1"/>
  <c r="H423" i="54"/>
  <c r="D423" i="54"/>
  <c r="H422" i="54"/>
  <c r="C422" i="54"/>
  <c r="H421" i="54"/>
  <c r="E421" i="54"/>
  <c r="D421" i="54"/>
  <c r="H420" i="54"/>
  <c r="E420" i="54"/>
  <c r="D420" i="54"/>
  <c r="H419" i="54"/>
  <c r="D419" i="54"/>
  <c r="E419" i="54" s="1"/>
  <c r="H418" i="54"/>
  <c r="D418" i="54"/>
  <c r="E418" i="54" s="1"/>
  <c r="H417" i="54"/>
  <c r="E417" i="54"/>
  <c r="D417" i="54"/>
  <c r="H416" i="54"/>
  <c r="D416" i="54"/>
  <c r="C416" i="54"/>
  <c r="H415" i="54"/>
  <c r="D415" i="54"/>
  <c r="E415" i="54" s="1"/>
  <c r="H414" i="54"/>
  <c r="E414" i="54"/>
  <c r="D414" i="54"/>
  <c r="H413" i="54"/>
  <c r="D413" i="54"/>
  <c r="C412" i="54"/>
  <c r="H412" i="54" s="1"/>
  <c r="H411" i="54"/>
  <c r="E411" i="54"/>
  <c r="D411" i="54"/>
  <c r="H410" i="54"/>
  <c r="D410" i="54"/>
  <c r="E410" i="54" s="1"/>
  <c r="D409" i="54"/>
  <c r="C409" i="54"/>
  <c r="H409" i="54" s="1"/>
  <c r="H408" i="54"/>
  <c r="D408" i="54"/>
  <c r="E408" i="54" s="1"/>
  <c r="H407" i="54"/>
  <c r="D407" i="54"/>
  <c r="E407" i="54" s="1"/>
  <c r="H406" i="54"/>
  <c r="E406" i="54"/>
  <c r="D406" i="54"/>
  <c r="H405" i="54"/>
  <c r="D405" i="54"/>
  <c r="E405" i="54" s="1"/>
  <c r="D404" i="54"/>
  <c r="C404" i="54"/>
  <c r="H404" i="54" s="1"/>
  <c r="H403" i="54"/>
  <c r="D403" i="54"/>
  <c r="E403" i="54" s="1"/>
  <c r="H402" i="54"/>
  <c r="D402" i="54"/>
  <c r="E402" i="54" s="1"/>
  <c r="H401" i="54"/>
  <c r="E401" i="54"/>
  <c r="D401" i="54"/>
  <c r="H400" i="54"/>
  <c r="D400" i="54"/>
  <c r="E400" i="54" s="1"/>
  <c r="C399" i="54"/>
  <c r="H399" i="54" s="1"/>
  <c r="H398" i="54"/>
  <c r="D398" i="54"/>
  <c r="E398" i="54" s="1"/>
  <c r="H397" i="54"/>
  <c r="D397" i="54"/>
  <c r="E397" i="54" s="1"/>
  <c r="H396" i="54"/>
  <c r="E396" i="54"/>
  <c r="D396" i="54"/>
  <c r="H395" i="54"/>
  <c r="D395" i="54"/>
  <c r="C395" i="54"/>
  <c r="H394" i="54"/>
  <c r="D394" i="54"/>
  <c r="H393" i="54"/>
  <c r="E393" i="54"/>
  <c r="D393" i="54"/>
  <c r="C392" i="54"/>
  <c r="H392" i="54" s="1"/>
  <c r="H391" i="54"/>
  <c r="D391" i="54"/>
  <c r="E391" i="54" s="1"/>
  <c r="H390" i="54"/>
  <c r="E390" i="54"/>
  <c r="D390" i="54"/>
  <c r="H389" i="54"/>
  <c r="D389" i="54"/>
  <c r="E389" i="54" s="1"/>
  <c r="D388" i="54"/>
  <c r="C388" i="54"/>
  <c r="H388" i="54" s="1"/>
  <c r="H387" i="54"/>
  <c r="D387" i="54"/>
  <c r="E387" i="54" s="1"/>
  <c r="H386" i="54"/>
  <c r="D386" i="54"/>
  <c r="E386" i="54" s="1"/>
  <c r="H385" i="54"/>
  <c r="E385" i="54"/>
  <c r="D385" i="54"/>
  <c r="H384" i="54"/>
  <c r="D384" i="54"/>
  <c r="H383" i="54"/>
  <c r="E383" i="54"/>
  <c r="D383" i="54"/>
  <c r="C382" i="54"/>
  <c r="H382" i="54" s="1"/>
  <c r="H381" i="54"/>
  <c r="D381" i="54"/>
  <c r="E381" i="54" s="1"/>
  <c r="H380" i="54"/>
  <c r="E380" i="54"/>
  <c r="D380" i="54"/>
  <c r="H379" i="54"/>
  <c r="D379" i="54"/>
  <c r="E379" i="54" s="1"/>
  <c r="D378" i="54"/>
  <c r="C378" i="54"/>
  <c r="H378" i="54" s="1"/>
  <c r="H377" i="54"/>
  <c r="D377" i="54"/>
  <c r="E377" i="54" s="1"/>
  <c r="H376" i="54"/>
  <c r="D376" i="54"/>
  <c r="E376" i="54" s="1"/>
  <c r="H375" i="54"/>
  <c r="E375" i="54"/>
  <c r="D375" i="54"/>
  <c r="H374" i="54"/>
  <c r="D374" i="54"/>
  <c r="E374" i="54" s="1"/>
  <c r="D373" i="54"/>
  <c r="C373" i="54"/>
  <c r="H373" i="54" s="1"/>
  <c r="H372" i="54"/>
  <c r="D372" i="54"/>
  <c r="E372" i="54" s="1"/>
  <c r="H371" i="54"/>
  <c r="D371" i="54"/>
  <c r="E371" i="54" s="1"/>
  <c r="H370" i="54"/>
  <c r="E370" i="54"/>
  <c r="D370" i="54"/>
  <c r="H369" i="54"/>
  <c r="D369" i="54"/>
  <c r="E369" i="54" s="1"/>
  <c r="E368" i="54" s="1"/>
  <c r="C368" i="54"/>
  <c r="H368" i="54" s="1"/>
  <c r="H367" i="54"/>
  <c r="D367" i="54"/>
  <c r="E367" i="54" s="1"/>
  <c r="H366" i="54"/>
  <c r="D366" i="54"/>
  <c r="E366" i="54" s="1"/>
  <c r="H365" i="54"/>
  <c r="E365" i="54"/>
  <c r="D365" i="54"/>
  <c r="H364" i="54"/>
  <c r="D364" i="54"/>
  <c r="H363" i="54"/>
  <c r="E363" i="54"/>
  <c r="D363" i="54"/>
  <c r="C362" i="54"/>
  <c r="H362" i="54" s="1"/>
  <c r="H361" i="54"/>
  <c r="D361" i="54"/>
  <c r="E361" i="54" s="1"/>
  <c r="H360" i="54"/>
  <c r="E360" i="54"/>
  <c r="D360" i="54"/>
  <c r="H359" i="54"/>
  <c r="D359" i="54"/>
  <c r="E359" i="54" s="1"/>
  <c r="H358" i="54"/>
  <c r="E358" i="54"/>
  <c r="D358" i="54"/>
  <c r="C357" i="54"/>
  <c r="H357" i="54" s="1"/>
  <c r="H356" i="54"/>
  <c r="D356" i="54"/>
  <c r="E356" i="54" s="1"/>
  <c r="H355" i="54"/>
  <c r="E355" i="54"/>
  <c r="D355" i="54"/>
  <c r="H354" i="54"/>
  <c r="D354" i="54"/>
  <c r="E354" i="54" s="1"/>
  <c r="D353" i="54"/>
  <c r="C353" i="54"/>
  <c r="H353" i="54" s="1"/>
  <c r="H352" i="54"/>
  <c r="D352" i="54"/>
  <c r="E352" i="54" s="1"/>
  <c r="H351" i="54"/>
  <c r="D351" i="54"/>
  <c r="E351" i="54" s="1"/>
  <c r="H350" i="54"/>
  <c r="E350" i="54"/>
  <c r="D350" i="54"/>
  <c r="H349" i="54"/>
  <c r="D349" i="54"/>
  <c r="E349" i="54" s="1"/>
  <c r="D348" i="54"/>
  <c r="C348" i="54"/>
  <c r="H348" i="54" s="1"/>
  <c r="H347" i="54"/>
  <c r="D347" i="54"/>
  <c r="E347" i="54" s="1"/>
  <c r="H346" i="54"/>
  <c r="D346" i="54"/>
  <c r="E346" i="54" s="1"/>
  <c r="H345" i="54"/>
  <c r="E345" i="54"/>
  <c r="D345" i="54"/>
  <c r="H344" i="54"/>
  <c r="C344" i="54"/>
  <c r="H343" i="54"/>
  <c r="D343" i="54"/>
  <c r="E343" i="54" s="1"/>
  <c r="H342" i="54"/>
  <c r="E342" i="54"/>
  <c r="D342" i="54"/>
  <c r="H341" i="54"/>
  <c r="D341" i="54"/>
  <c r="H338" i="54"/>
  <c r="D338" i="54"/>
  <c r="E338" i="54" s="1"/>
  <c r="H337" i="54"/>
  <c r="E337" i="54"/>
  <c r="D337" i="54"/>
  <c r="H336" i="54"/>
  <c r="D336" i="54"/>
  <c r="E336" i="54" s="1"/>
  <c r="H335" i="54"/>
  <c r="E335" i="54"/>
  <c r="D335" i="54"/>
  <c r="H334" i="54"/>
  <c r="D334" i="54"/>
  <c r="E334" i="54" s="1"/>
  <c r="H333" i="54"/>
  <c r="E333" i="54"/>
  <c r="D333" i="54"/>
  <c r="H332" i="54"/>
  <c r="E332" i="54"/>
  <c r="D332" i="54"/>
  <c r="E331" i="54"/>
  <c r="D331" i="54"/>
  <c r="C331" i="54"/>
  <c r="H331" i="54" s="1"/>
  <c r="H330" i="54"/>
  <c r="E330" i="54"/>
  <c r="D330" i="54"/>
  <c r="H329" i="54"/>
  <c r="D329" i="54"/>
  <c r="H328" i="54"/>
  <c r="C328" i="54"/>
  <c r="H327" i="54"/>
  <c r="E327" i="54"/>
  <c r="D327" i="54"/>
  <c r="H326" i="54"/>
  <c r="D326" i="54"/>
  <c r="E326" i="54" s="1"/>
  <c r="D325" i="54"/>
  <c r="C325" i="54"/>
  <c r="H325" i="54" s="1"/>
  <c r="H324" i="54"/>
  <c r="D324" i="54"/>
  <c r="E324" i="54" s="1"/>
  <c r="H323" i="54"/>
  <c r="D323" i="54"/>
  <c r="E323" i="54" s="1"/>
  <c r="H322" i="54"/>
  <c r="E322" i="54"/>
  <c r="D322" i="54"/>
  <c r="H321" i="54"/>
  <c r="D321" i="54"/>
  <c r="E321" i="54" s="1"/>
  <c r="H320" i="54"/>
  <c r="E320" i="54"/>
  <c r="D320" i="54"/>
  <c r="H319" i="54"/>
  <c r="D319" i="54"/>
  <c r="E319" i="54" s="1"/>
  <c r="H318" i="54"/>
  <c r="E318" i="54"/>
  <c r="D318" i="54"/>
  <c r="H317" i="54"/>
  <c r="E317" i="54"/>
  <c r="D317" i="54"/>
  <c r="H316" i="54"/>
  <c r="D316" i="54"/>
  <c r="E316" i="54" s="1"/>
  <c r="H315" i="54"/>
  <c r="D315" i="54"/>
  <c r="C315" i="54"/>
  <c r="C314" i="54"/>
  <c r="H314" i="54" s="1"/>
  <c r="H313" i="54"/>
  <c r="D313" i="54"/>
  <c r="E313" i="54" s="1"/>
  <c r="H312" i="54"/>
  <c r="E312" i="54"/>
  <c r="D312" i="54"/>
  <c r="H311" i="54"/>
  <c r="D311" i="54"/>
  <c r="E311" i="54" s="1"/>
  <c r="H310" i="54"/>
  <c r="E310" i="54"/>
  <c r="D310" i="54"/>
  <c r="H309" i="54"/>
  <c r="D309" i="54"/>
  <c r="H308" i="54"/>
  <c r="H307" i="54"/>
  <c r="D307" i="54"/>
  <c r="H306" i="54"/>
  <c r="E306" i="54"/>
  <c r="D306" i="54"/>
  <c r="C305" i="54"/>
  <c r="H305" i="54" s="1"/>
  <c r="H304" i="54"/>
  <c r="D304" i="54"/>
  <c r="E304" i="54" s="1"/>
  <c r="H303" i="54"/>
  <c r="E303" i="54"/>
  <c r="E302" i="54" s="1"/>
  <c r="D303" i="54"/>
  <c r="H302" i="54"/>
  <c r="D302" i="54"/>
  <c r="C302" i="54"/>
  <c r="H301" i="54"/>
  <c r="D301" i="54"/>
  <c r="E301" i="54" s="1"/>
  <c r="H300" i="54"/>
  <c r="E300" i="54"/>
  <c r="D300" i="54"/>
  <c r="H299" i="54"/>
  <c r="D299" i="54"/>
  <c r="C298" i="54"/>
  <c r="C263" i="54" s="1"/>
  <c r="H263" i="54" s="1"/>
  <c r="H297" i="54"/>
  <c r="E297" i="54"/>
  <c r="E296" i="54" s="1"/>
  <c r="D297" i="54"/>
  <c r="H296" i="54"/>
  <c r="D296" i="54"/>
  <c r="C296" i="54"/>
  <c r="H295" i="54"/>
  <c r="D295" i="54"/>
  <c r="E295" i="54" s="1"/>
  <c r="H294" i="54"/>
  <c r="E294" i="54"/>
  <c r="D294" i="54"/>
  <c r="H293" i="54"/>
  <c r="D293" i="54"/>
  <c r="E293" i="54" s="1"/>
  <c r="H292" i="54"/>
  <c r="E292" i="54"/>
  <c r="D292" i="54"/>
  <c r="H291" i="54"/>
  <c r="E291" i="54"/>
  <c r="D291" i="54"/>
  <c r="H290" i="54"/>
  <c r="D290" i="54"/>
  <c r="E290" i="54" s="1"/>
  <c r="C289" i="54"/>
  <c r="H289" i="54" s="1"/>
  <c r="H288" i="54"/>
  <c r="D288" i="54"/>
  <c r="E288" i="54" s="1"/>
  <c r="H287" i="54"/>
  <c r="E287" i="54"/>
  <c r="D287" i="54"/>
  <c r="H286" i="54"/>
  <c r="E286" i="54"/>
  <c r="D286" i="54"/>
  <c r="H285" i="54"/>
  <c r="D285" i="54"/>
  <c r="E285" i="54" s="1"/>
  <c r="H284" i="54"/>
  <c r="D284" i="54"/>
  <c r="E284" i="54" s="1"/>
  <c r="H283" i="54"/>
  <c r="E283" i="54"/>
  <c r="D283" i="54"/>
  <c r="H282" i="54"/>
  <c r="D282" i="54"/>
  <c r="E282" i="54" s="1"/>
  <c r="H281" i="54"/>
  <c r="E281" i="54"/>
  <c r="D281" i="54"/>
  <c r="H280" i="54"/>
  <c r="D280" i="54"/>
  <c r="E280" i="54" s="1"/>
  <c r="H279" i="54"/>
  <c r="E279" i="54"/>
  <c r="D279" i="54"/>
  <c r="H278" i="54"/>
  <c r="E278" i="54"/>
  <c r="D278" i="54"/>
  <c r="H277" i="54"/>
  <c r="D277" i="54"/>
  <c r="E277" i="54" s="1"/>
  <c r="H276" i="54"/>
  <c r="D276" i="54"/>
  <c r="E276" i="54" s="1"/>
  <c r="H275" i="54"/>
  <c r="E275" i="54"/>
  <c r="D275" i="54"/>
  <c r="H274" i="54"/>
  <c r="D274" i="54"/>
  <c r="E274" i="54" s="1"/>
  <c r="H273" i="54"/>
  <c r="E273" i="54"/>
  <c r="D273" i="54"/>
  <c r="H272" i="54"/>
  <c r="D272" i="54"/>
  <c r="E272" i="54" s="1"/>
  <c r="H271" i="54"/>
  <c r="E271" i="54"/>
  <c r="D271" i="54"/>
  <c r="H270" i="54"/>
  <c r="E270" i="54"/>
  <c r="D270" i="54"/>
  <c r="H269" i="54"/>
  <c r="D269" i="54"/>
  <c r="E269" i="54" s="1"/>
  <c r="H268" i="54"/>
  <c r="D268" i="54"/>
  <c r="E268" i="54" s="1"/>
  <c r="H267" i="54"/>
  <c r="E267" i="54"/>
  <c r="D267" i="54"/>
  <c r="H266" i="54"/>
  <c r="D266" i="54"/>
  <c r="E266" i="54" s="1"/>
  <c r="E265" i="54" s="1"/>
  <c r="C265" i="54"/>
  <c r="H265" i="54" s="1"/>
  <c r="H264" i="54"/>
  <c r="D264" i="54"/>
  <c r="E264" i="54" s="1"/>
  <c r="H262" i="54"/>
  <c r="D262" i="54"/>
  <c r="E262" i="54" s="1"/>
  <c r="H261" i="54"/>
  <c r="E261" i="54"/>
  <c r="D261" i="54"/>
  <c r="H260" i="54"/>
  <c r="E260" i="54"/>
  <c r="D260" i="54"/>
  <c r="C260" i="54"/>
  <c r="C259" i="54"/>
  <c r="H259" i="54" s="1"/>
  <c r="J259" i="54" s="1"/>
  <c r="E252" i="54"/>
  <c r="D252" i="54"/>
  <c r="D251" i="54"/>
  <c r="E251" i="54" s="1"/>
  <c r="E250" i="54" s="1"/>
  <c r="D250" i="54"/>
  <c r="C250" i="54"/>
  <c r="E249" i="54"/>
  <c r="D249" i="54"/>
  <c r="E248" i="54"/>
  <c r="D248" i="54"/>
  <c r="E247" i="54"/>
  <c r="D247" i="54"/>
  <c r="E246" i="54"/>
  <c r="D246" i="54"/>
  <c r="E245" i="54"/>
  <c r="D245" i="54"/>
  <c r="E244" i="54"/>
  <c r="E243" i="54" s="1"/>
  <c r="C244" i="54"/>
  <c r="C243" i="54" s="1"/>
  <c r="E242" i="54"/>
  <c r="E239" i="54" s="1"/>
  <c r="E238" i="54" s="1"/>
  <c r="D242" i="54"/>
  <c r="E241" i="54"/>
  <c r="D241" i="54"/>
  <c r="E240" i="54"/>
  <c r="D240" i="54"/>
  <c r="C239" i="54"/>
  <c r="C238" i="54" s="1"/>
  <c r="E237" i="54"/>
  <c r="E236" i="54" s="1"/>
  <c r="E235" i="54" s="1"/>
  <c r="D237" i="54"/>
  <c r="D236" i="54" s="1"/>
  <c r="C236" i="54"/>
  <c r="C235" i="54" s="1"/>
  <c r="D235" i="54"/>
  <c r="E234" i="54"/>
  <c r="D234" i="54"/>
  <c r="D233" i="54" s="1"/>
  <c r="E233" i="54"/>
  <c r="C233" i="54"/>
  <c r="E232" i="54"/>
  <c r="D232" i="54"/>
  <c r="D231" i="54"/>
  <c r="D230" i="54"/>
  <c r="E230" i="54" s="1"/>
  <c r="C229" i="54"/>
  <c r="C228" i="54"/>
  <c r="D227" i="54"/>
  <c r="E227" i="54" s="1"/>
  <c r="D226" i="54"/>
  <c r="E226" i="54" s="1"/>
  <c r="E225" i="54"/>
  <c r="D225" i="54"/>
  <c r="D224" i="54"/>
  <c r="E224" i="54" s="1"/>
  <c r="C223" i="54"/>
  <c r="C222" i="54"/>
  <c r="D221" i="54"/>
  <c r="E221" i="54" s="1"/>
  <c r="E220" i="54"/>
  <c r="C220" i="54"/>
  <c r="D219" i="54"/>
  <c r="E218" i="54"/>
  <c r="D218" i="54"/>
  <c r="D217" i="54"/>
  <c r="E217" i="54" s="1"/>
  <c r="C216" i="54"/>
  <c r="C215" i="54" s="1"/>
  <c r="D214" i="54"/>
  <c r="C213" i="54"/>
  <c r="D212" i="54"/>
  <c r="C211" i="54"/>
  <c r="E210" i="54"/>
  <c r="D210" i="54"/>
  <c r="D209" i="54"/>
  <c r="E209" i="54" s="1"/>
  <c r="E207" i="54" s="1"/>
  <c r="E208" i="54"/>
  <c r="D208" i="54"/>
  <c r="C207" i="54"/>
  <c r="D206" i="54"/>
  <c r="E206" i="54" s="1"/>
  <c r="D205" i="54"/>
  <c r="C204" i="54"/>
  <c r="C203" i="54"/>
  <c r="D202" i="54"/>
  <c r="C201" i="54"/>
  <c r="C200" i="54"/>
  <c r="D199" i="54"/>
  <c r="C198" i="54"/>
  <c r="C197" i="54"/>
  <c r="D196" i="54"/>
  <c r="C195" i="54"/>
  <c r="C188" i="54" s="1"/>
  <c r="E194" i="54"/>
  <c r="D194" i="54"/>
  <c r="E193" i="54"/>
  <c r="D193" i="54"/>
  <c r="C193" i="54"/>
  <c r="D192" i="54"/>
  <c r="E192" i="54" s="1"/>
  <c r="D191" i="54"/>
  <c r="D190" i="54"/>
  <c r="E190" i="54" s="1"/>
  <c r="C189" i="54"/>
  <c r="D187" i="54"/>
  <c r="E187" i="54" s="1"/>
  <c r="D186" i="54"/>
  <c r="C185" i="54"/>
  <c r="C184" i="54"/>
  <c r="D183" i="54"/>
  <c r="C182" i="54"/>
  <c r="D181" i="54"/>
  <c r="E181" i="54" s="1"/>
  <c r="E180" i="54" s="1"/>
  <c r="D180" i="54"/>
  <c r="C180" i="54"/>
  <c r="C179" i="54"/>
  <c r="H176" i="54"/>
  <c r="E176" i="54"/>
  <c r="D176" i="54"/>
  <c r="H175" i="54"/>
  <c r="D175" i="54"/>
  <c r="C174" i="54"/>
  <c r="H174" i="54" s="1"/>
  <c r="H173" i="54"/>
  <c r="E173" i="54"/>
  <c r="D173" i="54"/>
  <c r="H172" i="54"/>
  <c r="D172" i="54"/>
  <c r="C171" i="54"/>
  <c r="H169" i="54"/>
  <c r="D169" i="54"/>
  <c r="E169" i="54" s="1"/>
  <c r="H168" i="54"/>
  <c r="E168" i="54"/>
  <c r="E167" i="54" s="1"/>
  <c r="D168" i="54"/>
  <c r="H167" i="54"/>
  <c r="D167" i="54"/>
  <c r="C167" i="54"/>
  <c r="H166" i="54"/>
  <c r="D166" i="54"/>
  <c r="E166" i="54" s="1"/>
  <c r="H165" i="54"/>
  <c r="E165" i="54"/>
  <c r="E164" i="54" s="1"/>
  <c r="E163" i="54" s="1"/>
  <c r="D165" i="54"/>
  <c r="H164" i="54"/>
  <c r="D164" i="54"/>
  <c r="D163" i="54" s="1"/>
  <c r="C164" i="54"/>
  <c r="J163" i="54"/>
  <c r="C163" i="54"/>
  <c r="H163" i="54" s="1"/>
  <c r="H162" i="54"/>
  <c r="E162" i="54"/>
  <c r="D162" i="54"/>
  <c r="H161" i="54"/>
  <c r="D161" i="54"/>
  <c r="C160" i="54"/>
  <c r="H160" i="54" s="1"/>
  <c r="H159" i="54"/>
  <c r="E159" i="54"/>
  <c r="D159" i="54"/>
  <c r="H158" i="54"/>
  <c r="D158" i="54"/>
  <c r="C157" i="54"/>
  <c r="H157" i="54" s="1"/>
  <c r="H156" i="54"/>
  <c r="E156" i="54"/>
  <c r="D156" i="54"/>
  <c r="H155" i="54"/>
  <c r="D155" i="54"/>
  <c r="C154" i="54"/>
  <c r="H151" i="54"/>
  <c r="E151" i="54"/>
  <c r="D151" i="54"/>
  <c r="H150" i="54"/>
  <c r="D150" i="54"/>
  <c r="C149" i="54"/>
  <c r="H149" i="54" s="1"/>
  <c r="H148" i="54"/>
  <c r="E148" i="54"/>
  <c r="D148" i="54"/>
  <c r="H147" i="54"/>
  <c r="D147" i="54"/>
  <c r="C146" i="54"/>
  <c r="H146" i="54" s="1"/>
  <c r="H145" i="54"/>
  <c r="E145" i="54"/>
  <c r="D145" i="54"/>
  <c r="H144" i="54"/>
  <c r="D144" i="54"/>
  <c r="C143" i="54"/>
  <c r="H143" i="54" s="1"/>
  <c r="H142" i="54"/>
  <c r="E142" i="54"/>
  <c r="D142" i="54"/>
  <c r="H141" i="54"/>
  <c r="D141" i="54"/>
  <c r="C140" i="54"/>
  <c r="H140" i="54" s="1"/>
  <c r="H139" i="54"/>
  <c r="E139" i="54"/>
  <c r="D139" i="54"/>
  <c r="H138" i="54"/>
  <c r="D138" i="54"/>
  <c r="E138" i="54" s="1"/>
  <c r="H137" i="54"/>
  <c r="E137" i="54"/>
  <c r="E136" i="54" s="1"/>
  <c r="D137" i="54"/>
  <c r="H136" i="54"/>
  <c r="D136" i="54"/>
  <c r="C136" i="54"/>
  <c r="H134" i="54"/>
  <c r="E134" i="54"/>
  <c r="D134" i="54"/>
  <c r="H133" i="54"/>
  <c r="D133" i="54"/>
  <c r="C132" i="54"/>
  <c r="H132" i="54" s="1"/>
  <c r="H131" i="54"/>
  <c r="E131" i="54"/>
  <c r="D131" i="54"/>
  <c r="H130" i="54"/>
  <c r="D130" i="54"/>
  <c r="C129" i="54"/>
  <c r="H129" i="54" s="1"/>
  <c r="H128" i="54"/>
  <c r="E128" i="54"/>
  <c r="D128" i="54"/>
  <c r="H127" i="54"/>
  <c r="D127" i="54"/>
  <c r="C126" i="54"/>
  <c r="H126" i="54" s="1"/>
  <c r="H125" i="54"/>
  <c r="E125" i="54"/>
  <c r="D125" i="54"/>
  <c r="H124" i="54"/>
  <c r="D124" i="54"/>
  <c r="C123" i="54"/>
  <c r="H123" i="54" s="1"/>
  <c r="H122" i="54"/>
  <c r="E122" i="54"/>
  <c r="D122" i="54"/>
  <c r="H121" i="54"/>
  <c r="D121" i="54"/>
  <c r="C120" i="54"/>
  <c r="H120" i="54" s="1"/>
  <c r="H119" i="54"/>
  <c r="E119" i="54"/>
  <c r="D119" i="54"/>
  <c r="H118" i="54"/>
  <c r="D118" i="54"/>
  <c r="C117" i="54"/>
  <c r="H113" i="54"/>
  <c r="D113" i="54"/>
  <c r="E113" i="54" s="1"/>
  <c r="H112" i="54"/>
  <c r="E112" i="54"/>
  <c r="D112" i="54"/>
  <c r="H111" i="54"/>
  <c r="D111" i="54"/>
  <c r="E111" i="54" s="1"/>
  <c r="H110" i="54"/>
  <c r="E110" i="54"/>
  <c r="D110" i="54"/>
  <c r="H109" i="54"/>
  <c r="D109" i="54"/>
  <c r="E109" i="54" s="1"/>
  <c r="H108" i="54"/>
  <c r="E108" i="54"/>
  <c r="D108" i="54"/>
  <c r="H107" i="54"/>
  <c r="D107" i="54"/>
  <c r="E107" i="54" s="1"/>
  <c r="H106" i="54"/>
  <c r="E106" i="54"/>
  <c r="D106" i="54"/>
  <c r="H105" i="54"/>
  <c r="D105" i="54"/>
  <c r="E105" i="54" s="1"/>
  <c r="H104" i="54"/>
  <c r="E104" i="54"/>
  <c r="D104" i="54"/>
  <c r="H103" i="54"/>
  <c r="D103" i="54"/>
  <c r="E103" i="54" s="1"/>
  <c r="H102" i="54"/>
  <c r="E102" i="54"/>
  <c r="D102" i="54"/>
  <c r="H101" i="54"/>
  <c r="D101" i="54"/>
  <c r="E101" i="54" s="1"/>
  <c r="H100" i="54"/>
  <c r="E100" i="54"/>
  <c r="D100" i="54"/>
  <c r="H99" i="54"/>
  <c r="D99" i="54"/>
  <c r="H98" i="54"/>
  <c r="E98" i="54"/>
  <c r="D98" i="54"/>
  <c r="J97" i="54"/>
  <c r="C97" i="54"/>
  <c r="H97" i="54" s="1"/>
  <c r="H96" i="54"/>
  <c r="E96" i="54"/>
  <c r="D96" i="54"/>
  <c r="H95" i="54"/>
  <c r="D95" i="54"/>
  <c r="E95" i="54" s="1"/>
  <c r="H94" i="54"/>
  <c r="E94" i="54"/>
  <c r="D94" i="54"/>
  <c r="H93" i="54"/>
  <c r="D93" i="54"/>
  <c r="E93" i="54" s="1"/>
  <c r="H92" i="54"/>
  <c r="E92" i="54"/>
  <c r="D92" i="54"/>
  <c r="H91" i="54"/>
  <c r="D91" i="54"/>
  <c r="E91" i="54" s="1"/>
  <c r="H90" i="54"/>
  <c r="E90" i="54"/>
  <c r="D90" i="54"/>
  <c r="H89" i="54"/>
  <c r="D89" i="54"/>
  <c r="E89" i="54" s="1"/>
  <c r="H88" i="54"/>
  <c r="E88" i="54"/>
  <c r="D88" i="54"/>
  <c r="H87" i="54"/>
  <c r="D87" i="54"/>
  <c r="E87" i="54" s="1"/>
  <c r="H86" i="54"/>
  <c r="E86" i="54"/>
  <c r="D86" i="54"/>
  <c r="H85" i="54"/>
  <c r="D85" i="54"/>
  <c r="E85" i="54" s="1"/>
  <c r="H84" i="54"/>
  <c r="E84" i="54"/>
  <c r="D84" i="54"/>
  <c r="H83" i="54"/>
  <c r="D83" i="54"/>
  <c r="E83" i="54" s="1"/>
  <c r="H82" i="54"/>
  <c r="E82" i="54"/>
  <c r="D82" i="54"/>
  <c r="H81" i="54"/>
  <c r="D81" i="54"/>
  <c r="E81" i="54" s="1"/>
  <c r="H80" i="54"/>
  <c r="E80" i="54"/>
  <c r="D80" i="54"/>
  <c r="H79" i="54"/>
  <c r="D79" i="54"/>
  <c r="E79" i="54" s="1"/>
  <c r="H78" i="54"/>
  <c r="E78" i="54"/>
  <c r="D78" i="54"/>
  <c r="H77" i="54"/>
  <c r="D77" i="54"/>
  <c r="E77" i="54" s="1"/>
  <c r="H76" i="54"/>
  <c r="E76" i="54"/>
  <c r="D76" i="54"/>
  <c r="H75" i="54"/>
  <c r="D75" i="54"/>
  <c r="E75" i="54" s="1"/>
  <c r="H74" i="54"/>
  <c r="E74" i="54"/>
  <c r="D74" i="54"/>
  <c r="H73" i="54"/>
  <c r="D73" i="54"/>
  <c r="E73" i="54" s="1"/>
  <c r="H72" i="54"/>
  <c r="E72" i="54"/>
  <c r="D72" i="54"/>
  <c r="H71" i="54"/>
  <c r="D71" i="54"/>
  <c r="E71" i="54" s="1"/>
  <c r="H70" i="54"/>
  <c r="E70" i="54"/>
  <c r="D70" i="54"/>
  <c r="H69" i="54"/>
  <c r="D69" i="54"/>
  <c r="E69" i="54" s="1"/>
  <c r="E68" i="54" s="1"/>
  <c r="H68" i="54"/>
  <c r="J68" i="54" s="1"/>
  <c r="C68" i="54"/>
  <c r="J67" i="54"/>
  <c r="C67" i="54"/>
  <c r="H67" i="54" s="1"/>
  <c r="H66" i="54"/>
  <c r="E66" i="54"/>
  <c r="D66" i="54"/>
  <c r="H65" i="54"/>
  <c r="D65" i="54"/>
  <c r="E65" i="54" s="1"/>
  <c r="H64" i="54"/>
  <c r="E64" i="54"/>
  <c r="D64" i="54"/>
  <c r="H63" i="54"/>
  <c r="D63" i="54"/>
  <c r="H62" i="54"/>
  <c r="E62" i="54"/>
  <c r="D62" i="54"/>
  <c r="J61" i="54"/>
  <c r="C61" i="54"/>
  <c r="H61" i="54" s="1"/>
  <c r="H60" i="54"/>
  <c r="E60" i="54"/>
  <c r="D60" i="54"/>
  <c r="H59" i="54"/>
  <c r="D59" i="54"/>
  <c r="E59" i="54" s="1"/>
  <c r="H58" i="54"/>
  <c r="E58" i="54"/>
  <c r="D58" i="54"/>
  <c r="H57" i="54"/>
  <c r="D57" i="54"/>
  <c r="E57" i="54" s="1"/>
  <c r="H56" i="54"/>
  <c r="E56" i="54"/>
  <c r="D56" i="54"/>
  <c r="H55" i="54"/>
  <c r="D55" i="54"/>
  <c r="E55" i="54" s="1"/>
  <c r="H54" i="54"/>
  <c r="E54" i="54"/>
  <c r="D54" i="54"/>
  <c r="H53" i="54"/>
  <c r="D53" i="54"/>
  <c r="E53" i="54" s="1"/>
  <c r="H52" i="54"/>
  <c r="E52" i="54"/>
  <c r="D52" i="54"/>
  <c r="H51" i="54"/>
  <c r="D51" i="54"/>
  <c r="E51" i="54" s="1"/>
  <c r="H50" i="54"/>
  <c r="E50" i="54"/>
  <c r="D50" i="54"/>
  <c r="H49" i="54"/>
  <c r="D49" i="54"/>
  <c r="E49" i="54" s="1"/>
  <c r="H48" i="54"/>
  <c r="E48" i="54"/>
  <c r="D48" i="54"/>
  <c r="H47" i="54"/>
  <c r="D47" i="54"/>
  <c r="E47" i="54" s="1"/>
  <c r="H46" i="54"/>
  <c r="E46" i="54"/>
  <c r="D46" i="54"/>
  <c r="H45" i="54"/>
  <c r="D45" i="54"/>
  <c r="E45" i="54" s="1"/>
  <c r="H44" i="54"/>
  <c r="E44" i="54"/>
  <c r="D44" i="54"/>
  <c r="H43" i="54"/>
  <c r="D43" i="54"/>
  <c r="E43" i="54" s="1"/>
  <c r="H42" i="54"/>
  <c r="E42" i="54"/>
  <c r="D42" i="54"/>
  <c r="H41" i="54"/>
  <c r="D41" i="54"/>
  <c r="E41" i="54" s="1"/>
  <c r="H40" i="54"/>
  <c r="E40" i="54"/>
  <c r="D40" i="54"/>
  <c r="H39" i="54"/>
  <c r="D39" i="54"/>
  <c r="E39" i="54" s="1"/>
  <c r="H38" i="54"/>
  <c r="J38" i="54" s="1"/>
  <c r="C38" i="54"/>
  <c r="H37" i="54"/>
  <c r="D37" i="54"/>
  <c r="E37" i="54" s="1"/>
  <c r="H36" i="54"/>
  <c r="E36" i="54"/>
  <c r="D36" i="54"/>
  <c r="H35" i="54"/>
  <c r="D35" i="54"/>
  <c r="E35" i="54" s="1"/>
  <c r="H34" i="54"/>
  <c r="E34" i="54"/>
  <c r="D34" i="54"/>
  <c r="H33" i="54"/>
  <c r="D33" i="54"/>
  <c r="E33" i="54" s="1"/>
  <c r="H32" i="54"/>
  <c r="E32" i="54"/>
  <c r="D32" i="54"/>
  <c r="H31" i="54"/>
  <c r="D31" i="54"/>
  <c r="E31" i="54" s="1"/>
  <c r="H30" i="54"/>
  <c r="E30" i="54"/>
  <c r="D30" i="54"/>
  <c r="H29" i="54"/>
  <c r="D29" i="54"/>
  <c r="E29" i="54" s="1"/>
  <c r="H28" i="54"/>
  <c r="E28" i="54"/>
  <c r="D28" i="54"/>
  <c r="H27" i="54"/>
  <c r="D27" i="54"/>
  <c r="E27" i="54" s="1"/>
  <c r="H26" i="54"/>
  <c r="E26" i="54"/>
  <c r="D26" i="54"/>
  <c r="H25" i="54"/>
  <c r="D25" i="54"/>
  <c r="E25" i="54" s="1"/>
  <c r="H24" i="54"/>
  <c r="E24" i="54"/>
  <c r="D24" i="54"/>
  <c r="H23" i="54"/>
  <c r="D23" i="54"/>
  <c r="E23" i="54" s="1"/>
  <c r="H22" i="54"/>
  <c r="E22" i="54"/>
  <c r="D22" i="54"/>
  <c r="H21" i="54"/>
  <c r="D21" i="54"/>
  <c r="E21" i="54" s="1"/>
  <c r="H20" i="54"/>
  <c r="E20" i="54"/>
  <c r="D20" i="54"/>
  <c r="H19" i="54"/>
  <c r="D19" i="54"/>
  <c r="E19" i="54" s="1"/>
  <c r="H18" i="54"/>
  <c r="E18" i="54"/>
  <c r="D18" i="54"/>
  <c r="H17" i="54"/>
  <c r="D17" i="54"/>
  <c r="E17" i="54" s="1"/>
  <c r="H16" i="54"/>
  <c r="E16" i="54"/>
  <c r="D16" i="54"/>
  <c r="H15" i="54"/>
  <c r="D15" i="54"/>
  <c r="E15" i="54" s="1"/>
  <c r="H14" i="54"/>
  <c r="E14" i="54"/>
  <c r="D14" i="54"/>
  <c r="H13" i="54"/>
  <c r="D13" i="54"/>
  <c r="H12" i="54"/>
  <c r="E12" i="54"/>
  <c r="D12" i="54"/>
  <c r="C11" i="54"/>
  <c r="H11" i="54" s="1"/>
  <c r="J11" i="54" s="1"/>
  <c r="H10" i="54"/>
  <c r="E10" i="54"/>
  <c r="D10" i="54"/>
  <c r="H9" i="54"/>
  <c r="D9" i="54"/>
  <c r="E9" i="54" s="1"/>
  <c r="H8" i="54"/>
  <c r="E8" i="54"/>
  <c r="D8" i="54"/>
  <c r="H7" i="54"/>
  <c r="D7" i="54"/>
  <c r="E7" i="54" s="1"/>
  <c r="H6" i="54"/>
  <c r="E6" i="54"/>
  <c r="D6" i="54"/>
  <c r="H5" i="54"/>
  <c r="D5" i="54"/>
  <c r="E5" i="54" s="1"/>
  <c r="H4" i="54"/>
  <c r="J4" i="54" s="1"/>
  <c r="C4" i="54"/>
  <c r="E778" i="53"/>
  <c r="E777" i="53" s="1"/>
  <c r="D778" i="53"/>
  <c r="D777" i="53" s="1"/>
  <c r="C777" i="53"/>
  <c r="E776" i="53"/>
  <c r="D776" i="53"/>
  <c r="D775" i="53"/>
  <c r="E775" i="53" s="1"/>
  <c r="E774" i="53"/>
  <c r="D774" i="53"/>
  <c r="D773" i="53"/>
  <c r="C772" i="53"/>
  <c r="C771" i="53"/>
  <c r="D770" i="53"/>
  <c r="E769" i="53"/>
  <c r="D769" i="53"/>
  <c r="C768" i="53"/>
  <c r="C767" i="53" s="1"/>
  <c r="E766" i="53"/>
  <c r="E765" i="53" s="1"/>
  <c r="D766" i="53"/>
  <c r="D765" i="53"/>
  <c r="C765" i="53"/>
  <c r="E764" i="53"/>
  <c r="D764" i="53"/>
  <c r="E763" i="53"/>
  <c r="D763" i="53"/>
  <c r="E762" i="53"/>
  <c r="D762" i="53"/>
  <c r="E761" i="53"/>
  <c r="E760" i="53" s="1"/>
  <c r="D761" i="53"/>
  <c r="D760" i="53" s="1"/>
  <c r="C761" i="53"/>
  <c r="C760" i="53"/>
  <c r="E759" i="53"/>
  <c r="D759" i="53"/>
  <c r="D758" i="53"/>
  <c r="E758" i="53" s="1"/>
  <c r="E756" i="53" s="1"/>
  <c r="E755" i="53" s="1"/>
  <c r="E757" i="53"/>
  <c r="D757" i="53"/>
  <c r="D756" i="53"/>
  <c r="D755" i="53" s="1"/>
  <c r="C756" i="53"/>
  <c r="C755" i="53"/>
  <c r="E754" i="53"/>
  <c r="E750" i="53" s="1"/>
  <c r="D754" i="53"/>
  <c r="E753" i="53"/>
  <c r="D753" i="53"/>
  <c r="E752" i="53"/>
  <c r="D752" i="53"/>
  <c r="E751" i="53"/>
  <c r="D751" i="53"/>
  <c r="D750" i="53" s="1"/>
  <c r="C751" i="53"/>
  <c r="C750" i="53"/>
  <c r="E749" i="53"/>
  <c r="D749" i="53"/>
  <c r="D748" i="53"/>
  <c r="E748" i="53" s="1"/>
  <c r="E747" i="53"/>
  <c r="D747" i="53"/>
  <c r="E746" i="53"/>
  <c r="D746" i="53"/>
  <c r="C746" i="53"/>
  <c r="D745" i="53"/>
  <c r="C744" i="53"/>
  <c r="C743" i="53"/>
  <c r="D742" i="53"/>
  <c r="C741" i="53"/>
  <c r="D740" i="53"/>
  <c r="D739" i="53" s="1"/>
  <c r="C739" i="53"/>
  <c r="E738" i="53"/>
  <c r="D738" i="53"/>
  <c r="D737" i="53"/>
  <c r="E737" i="53" s="1"/>
  <c r="E736" i="53"/>
  <c r="D736" i="53"/>
  <c r="D735" i="53"/>
  <c r="C734" i="53"/>
  <c r="C733" i="53"/>
  <c r="D732" i="53"/>
  <c r="C731" i="53"/>
  <c r="C730" i="53"/>
  <c r="D729" i="53"/>
  <c r="E729" i="53" s="1"/>
  <c r="E728" i="53"/>
  <c r="E727" i="53" s="1"/>
  <c r="D728" i="53"/>
  <c r="D727" i="53"/>
  <c r="C727" i="53"/>
  <c r="J726" i="53"/>
  <c r="C726" i="53"/>
  <c r="C725" i="53" s="1"/>
  <c r="J725" i="53"/>
  <c r="E724" i="53"/>
  <c r="D724" i="53"/>
  <c r="E723" i="53"/>
  <c r="E722" i="53" s="1"/>
  <c r="D723" i="53"/>
  <c r="D722" i="53" s="1"/>
  <c r="C722" i="53"/>
  <c r="C717" i="53" s="1"/>
  <c r="C716" i="53" s="1"/>
  <c r="E721" i="53"/>
  <c r="D721" i="53"/>
  <c r="D720" i="53"/>
  <c r="E720" i="53" s="1"/>
  <c r="E719" i="53"/>
  <c r="E718" i="53" s="1"/>
  <c r="E717" i="53" s="1"/>
  <c r="E716" i="53" s="1"/>
  <c r="D719" i="53"/>
  <c r="D718" i="53"/>
  <c r="D717" i="53" s="1"/>
  <c r="C718" i="53"/>
  <c r="J717" i="53"/>
  <c r="J716" i="53"/>
  <c r="D716" i="53"/>
  <c r="E715" i="53"/>
  <c r="D715" i="53"/>
  <c r="E714" i="53"/>
  <c r="D714" i="53"/>
  <c r="E713" i="53"/>
  <c r="D713" i="53"/>
  <c r="E712" i="53"/>
  <c r="D712" i="53"/>
  <c r="E711" i="53"/>
  <c r="D711" i="53"/>
  <c r="E710" i="53"/>
  <c r="D710" i="53"/>
  <c r="E709" i="53"/>
  <c r="D709" i="53"/>
  <c r="E708" i="53"/>
  <c r="D708" i="53"/>
  <c r="E707" i="53"/>
  <c r="D707" i="53"/>
  <c r="E706" i="53"/>
  <c r="D706" i="53"/>
  <c r="E705" i="53"/>
  <c r="D705" i="53"/>
  <c r="E704" i="53"/>
  <c r="D704" i="53"/>
  <c r="E703" i="53"/>
  <c r="D703" i="53"/>
  <c r="E702" i="53"/>
  <c r="D702" i="53"/>
  <c r="E701" i="53"/>
  <c r="D701" i="53"/>
  <c r="E700" i="53"/>
  <c r="D700" i="53"/>
  <c r="C700" i="53"/>
  <c r="D699" i="53"/>
  <c r="E699" i="53" s="1"/>
  <c r="E698" i="53"/>
  <c r="D698" i="53"/>
  <c r="D697" i="53"/>
  <c r="E697" i="53" s="1"/>
  <c r="E696" i="53"/>
  <c r="D696" i="53"/>
  <c r="D695" i="53"/>
  <c r="C694" i="53"/>
  <c r="E693" i="53"/>
  <c r="D693" i="53"/>
  <c r="E692" i="53"/>
  <c r="D692" i="53"/>
  <c r="E691" i="53"/>
  <c r="D691" i="53"/>
  <c r="E690" i="53"/>
  <c r="D690" i="53"/>
  <c r="E689" i="53"/>
  <c r="D689" i="53"/>
  <c r="E688" i="53"/>
  <c r="D688" i="53"/>
  <c r="E687" i="53"/>
  <c r="D687" i="53"/>
  <c r="C687" i="53"/>
  <c r="D686" i="53"/>
  <c r="E686" i="53" s="1"/>
  <c r="E685" i="53"/>
  <c r="D685" i="53"/>
  <c r="D684" i="53"/>
  <c r="C683" i="53"/>
  <c r="D682" i="53"/>
  <c r="E682" i="53" s="1"/>
  <c r="E681" i="53"/>
  <c r="D681" i="53"/>
  <c r="D680" i="53"/>
  <c r="D679" i="53" s="1"/>
  <c r="C679" i="53"/>
  <c r="E678" i="53"/>
  <c r="D678" i="53"/>
  <c r="D677" i="53"/>
  <c r="C676" i="53"/>
  <c r="D675" i="53"/>
  <c r="E675" i="53" s="1"/>
  <c r="E674" i="53"/>
  <c r="D674" i="53"/>
  <c r="D673" i="53"/>
  <c r="E673" i="53" s="1"/>
  <c r="E671" i="53" s="1"/>
  <c r="E672" i="53"/>
  <c r="D672" i="53"/>
  <c r="D671" i="53"/>
  <c r="C671" i="53"/>
  <c r="D670" i="53"/>
  <c r="E670" i="53" s="1"/>
  <c r="E669" i="53"/>
  <c r="D669" i="53"/>
  <c r="D668" i="53"/>
  <c r="E668" i="53" s="1"/>
  <c r="E667" i="53"/>
  <c r="D667" i="53"/>
  <c r="D666" i="53"/>
  <c r="C665" i="53"/>
  <c r="D664" i="53"/>
  <c r="E664" i="53" s="1"/>
  <c r="E663" i="53"/>
  <c r="D663" i="53"/>
  <c r="D662" i="53"/>
  <c r="D661" i="53" s="1"/>
  <c r="C661" i="53"/>
  <c r="E660" i="53"/>
  <c r="D660" i="53"/>
  <c r="D659" i="53"/>
  <c r="E659" i="53" s="1"/>
  <c r="E658" i="53"/>
  <c r="D658" i="53"/>
  <c r="D657" i="53"/>
  <c r="E657" i="53" s="1"/>
  <c r="E656" i="53"/>
  <c r="D656" i="53"/>
  <c r="D655" i="53"/>
  <c r="E654" i="53"/>
  <c r="D654" i="53"/>
  <c r="C653" i="53"/>
  <c r="E652" i="53"/>
  <c r="D652" i="53"/>
  <c r="D651" i="53"/>
  <c r="E651" i="53" s="1"/>
  <c r="E650" i="53"/>
  <c r="D650" i="53"/>
  <c r="D649" i="53"/>
  <c r="E649" i="53" s="1"/>
  <c r="E648" i="53"/>
  <c r="D648" i="53"/>
  <c r="D647" i="53"/>
  <c r="C646" i="53"/>
  <c r="J645" i="53"/>
  <c r="E644" i="53"/>
  <c r="D644" i="53"/>
  <c r="D643" i="53"/>
  <c r="J642" i="53"/>
  <c r="C642" i="53"/>
  <c r="E641" i="53"/>
  <c r="D641" i="53"/>
  <c r="D640" i="53"/>
  <c r="E640" i="53" s="1"/>
  <c r="E639" i="53"/>
  <c r="E638" i="53" s="1"/>
  <c r="D639" i="53"/>
  <c r="J638" i="53"/>
  <c r="D638" i="53"/>
  <c r="C638" i="53"/>
  <c r="D637" i="53"/>
  <c r="E637" i="53" s="1"/>
  <c r="E636" i="53"/>
  <c r="D636" i="53"/>
  <c r="D635" i="53"/>
  <c r="E635" i="53" s="1"/>
  <c r="E634" i="53"/>
  <c r="D634" i="53"/>
  <c r="D633" i="53"/>
  <c r="E633" i="53" s="1"/>
  <c r="E632" i="53"/>
  <c r="D632" i="53"/>
  <c r="D631" i="53"/>
  <c r="E631" i="53" s="1"/>
  <c r="E630" i="53"/>
  <c r="D630" i="53"/>
  <c r="D629" i="53"/>
  <c r="C628" i="53"/>
  <c r="D627" i="53"/>
  <c r="E627" i="53" s="1"/>
  <c r="D626" i="53"/>
  <c r="E626" i="53" s="1"/>
  <c r="E625" i="53"/>
  <c r="D625" i="53"/>
  <c r="D624" i="53"/>
  <c r="E624" i="53" s="1"/>
  <c r="D623" i="53"/>
  <c r="E623" i="53" s="1"/>
  <c r="D622" i="53"/>
  <c r="E622" i="53" s="1"/>
  <c r="E621" i="53"/>
  <c r="D621" i="53"/>
  <c r="D620" i="53"/>
  <c r="E620" i="53" s="1"/>
  <c r="D619" i="53"/>
  <c r="E619" i="53" s="1"/>
  <c r="D618" i="53"/>
  <c r="E618" i="53" s="1"/>
  <c r="E617" i="53"/>
  <c r="D617" i="53"/>
  <c r="C616" i="53"/>
  <c r="E615" i="53"/>
  <c r="D615" i="53"/>
  <c r="D614" i="53"/>
  <c r="E614" i="53" s="1"/>
  <c r="E613" i="53"/>
  <c r="D613" i="53"/>
  <c r="D612" i="53"/>
  <c r="E611" i="53"/>
  <c r="D611" i="53"/>
  <c r="C610" i="53"/>
  <c r="D609" i="53"/>
  <c r="E609" i="53" s="1"/>
  <c r="E608" i="53"/>
  <c r="D608" i="53"/>
  <c r="D607" i="53"/>
  <c r="E607" i="53" s="1"/>
  <c r="D606" i="53"/>
  <c r="E606" i="53" s="1"/>
  <c r="D605" i="53"/>
  <c r="E605" i="53" s="1"/>
  <c r="E604" i="53"/>
  <c r="E603" i="53" s="1"/>
  <c r="D604" i="53"/>
  <c r="C603" i="53"/>
  <c r="E602" i="53"/>
  <c r="D602" i="53"/>
  <c r="D601" i="53"/>
  <c r="E601" i="53" s="1"/>
  <c r="E600" i="53"/>
  <c r="E599" i="53" s="1"/>
  <c r="D600" i="53"/>
  <c r="D599" i="53"/>
  <c r="C599" i="53"/>
  <c r="D598" i="53"/>
  <c r="E598" i="53" s="1"/>
  <c r="D597" i="53"/>
  <c r="D596" i="53"/>
  <c r="E596" i="53" s="1"/>
  <c r="C595" i="53"/>
  <c r="D594" i="53"/>
  <c r="E594" i="53" s="1"/>
  <c r="E593" i="53"/>
  <c r="E592" i="53" s="1"/>
  <c r="D593" i="53"/>
  <c r="D592" i="53"/>
  <c r="C592" i="53"/>
  <c r="D591" i="53"/>
  <c r="E591" i="53" s="1"/>
  <c r="D590" i="53"/>
  <c r="E590" i="53" s="1"/>
  <c r="D589" i="53"/>
  <c r="E589" i="53" s="1"/>
  <c r="E588" i="53"/>
  <c r="D588" i="53"/>
  <c r="C587" i="53"/>
  <c r="E586" i="53"/>
  <c r="D586" i="53"/>
  <c r="D585" i="53"/>
  <c r="E585" i="53" s="1"/>
  <c r="E584" i="53"/>
  <c r="D584" i="53"/>
  <c r="D583" i="53"/>
  <c r="E583" i="53" s="1"/>
  <c r="E582" i="53"/>
  <c r="D582" i="53"/>
  <c r="C581" i="53"/>
  <c r="D580" i="53"/>
  <c r="E580" i="53" s="1"/>
  <c r="E579" i="53"/>
  <c r="D579" i="53"/>
  <c r="D578" i="53"/>
  <c r="E578" i="53" s="1"/>
  <c r="D577" i="53"/>
  <c r="C577" i="53"/>
  <c r="D576" i="53"/>
  <c r="E576" i="53" s="1"/>
  <c r="E575" i="53"/>
  <c r="D575" i="53"/>
  <c r="D574" i="53"/>
  <c r="E574" i="53" s="1"/>
  <c r="E573" i="53"/>
  <c r="D573" i="53"/>
  <c r="D572" i="53"/>
  <c r="E572" i="53" s="1"/>
  <c r="E571" i="53"/>
  <c r="D571" i="53"/>
  <c r="D570" i="53"/>
  <c r="C569" i="53"/>
  <c r="E568" i="53"/>
  <c r="D568" i="53"/>
  <c r="D567" i="53"/>
  <c r="E567" i="53" s="1"/>
  <c r="D566" i="53"/>
  <c r="E566" i="53" s="1"/>
  <c r="D565" i="53"/>
  <c r="E565" i="53" s="1"/>
  <c r="E564" i="53"/>
  <c r="D564" i="53"/>
  <c r="D563" i="53"/>
  <c r="E563" i="53" s="1"/>
  <c r="E562" i="53" s="1"/>
  <c r="D562" i="53"/>
  <c r="C562" i="53"/>
  <c r="J561" i="53"/>
  <c r="J560" i="53"/>
  <c r="J559" i="53"/>
  <c r="D558" i="53"/>
  <c r="E558" i="53" s="1"/>
  <c r="E557" i="53"/>
  <c r="E556" i="53" s="1"/>
  <c r="D557" i="53"/>
  <c r="D556" i="53"/>
  <c r="C556" i="53"/>
  <c r="C551" i="53" s="1"/>
  <c r="C550" i="53" s="1"/>
  <c r="D555" i="53"/>
  <c r="E555" i="53" s="1"/>
  <c r="D554" i="53"/>
  <c r="E554" i="53" s="1"/>
  <c r="E552" i="53" s="1"/>
  <c r="E551" i="53" s="1"/>
  <c r="E550" i="53" s="1"/>
  <c r="D553" i="53"/>
  <c r="E553" i="53" s="1"/>
  <c r="C552" i="53"/>
  <c r="J551" i="53"/>
  <c r="J550" i="53"/>
  <c r="D549" i="53"/>
  <c r="E549" i="53" s="1"/>
  <c r="E548" i="53"/>
  <c r="E547" i="53" s="1"/>
  <c r="D548" i="53"/>
  <c r="J547" i="53"/>
  <c r="D547" i="53"/>
  <c r="C547" i="53"/>
  <c r="D546" i="53"/>
  <c r="E545" i="53"/>
  <c r="D545" i="53"/>
  <c r="C544" i="53"/>
  <c r="C538" i="53" s="1"/>
  <c r="D543" i="53"/>
  <c r="E543" i="53" s="1"/>
  <c r="E542" i="53"/>
  <c r="D542" i="53"/>
  <c r="D541" i="53"/>
  <c r="E541" i="53" s="1"/>
  <c r="D540" i="53"/>
  <c r="E540" i="53" s="1"/>
  <c r="D539" i="53"/>
  <c r="E539" i="53" s="1"/>
  <c r="D537" i="53"/>
  <c r="E537" i="53" s="1"/>
  <c r="E536" i="53"/>
  <c r="D536" i="53"/>
  <c r="D535" i="53"/>
  <c r="E535" i="53" s="1"/>
  <c r="E534" i="53"/>
  <c r="D534" i="53"/>
  <c r="D533" i="53"/>
  <c r="E532" i="53"/>
  <c r="D532" i="53"/>
  <c r="C531" i="53"/>
  <c r="C528" i="53" s="1"/>
  <c r="D530" i="53"/>
  <c r="E530" i="53" s="1"/>
  <c r="E529" i="53"/>
  <c r="D529" i="53"/>
  <c r="C529" i="53"/>
  <c r="D527" i="53"/>
  <c r="E527" i="53" s="1"/>
  <c r="E526" i="53"/>
  <c r="D526" i="53"/>
  <c r="D525" i="53"/>
  <c r="E525" i="53" s="1"/>
  <c r="D524" i="53"/>
  <c r="D523" i="53"/>
  <c r="E523" i="53" s="1"/>
  <c r="C522" i="53"/>
  <c r="D521" i="53"/>
  <c r="E521" i="53" s="1"/>
  <c r="E520" i="53"/>
  <c r="D520" i="53"/>
  <c r="D519" i="53"/>
  <c r="E519" i="53" s="1"/>
  <c r="E518" i="53"/>
  <c r="D518" i="53"/>
  <c r="D517" i="53"/>
  <c r="E517" i="53" s="1"/>
  <c r="E516" i="53"/>
  <c r="D516" i="53"/>
  <c r="D515" i="53"/>
  <c r="E515" i="53" s="1"/>
  <c r="E514" i="53"/>
  <c r="E513" i="53" s="1"/>
  <c r="D514" i="53"/>
  <c r="D513" i="53"/>
  <c r="C513" i="53"/>
  <c r="C509" i="53" s="1"/>
  <c r="D512" i="53"/>
  <c r="E512" i="53" s="1"/>
  <c r="E509" i="53" s="1"/>
  <c r="D511" i="53"/>
  <c r="E511" i="53" s="1"/>
  <c r="D510" i="53"/>
  <c r="E510" i="53" s="1"/>
  <c r="E508" i="53"/>
  <c r="D508" i="53"/>
  <c r="E507" i="53"/>
  <c r="D507" i="53"/>
  <c r="E506" i="53"/>
  <c r="D506" i="53"/>
  <c r="E505" i="53"/>
  <c r="E504" i="53" s="1"/>
  <c r="D505" i="53"/>
  <c r="D504" i="53"/>
  <c r="C504" i="53"/>
  <c r="D503" i="53"/>
  <c r="E503" i="53" s="1"/>
  <c r="E502" i="53"/>
  <c r="D502" i="53"/>
  <c r="D501" i="53"/>
  <c r="E501" i="53" s="1"/>
  <c r="D500" i="53"/>
  <c r="E500" i="53" s="1"/>
  <c r="D499" i="53"/>
  <c r="E499" i="53" s="1"/>
  <c r="E498" i="53"/>
  <c r="E497" i="53" s="1"/>
  <c r="D498" i="53"/>
  <c r="D497" i="53"/>
  <c r="C497" i="53"/>
  <c r="E496" i="53"/>
  <c r="D496" i="53"/>
  <c r="E495" i="53"/>
  <c r="D495" i="53"/>
  <c r="D494" i="53" s="1"/>
  <c r="E494" i="53"/>
  <c r="C494" i="53"/>
  <c r="E493" i="53"/>
  <c r="D493" i="53"/>
  <c r="D492" i="53"/>
  <c r="C491" i="53"/>
  <c r="E490" i="53"/>
  <c r="D490" i="53"/>
  <c r="E489" i="53"/>
  <c r="D489" i="53"/>
  <c r="E488" i="53"/>
  <c r="D488" i="53"/>
  <c r="E487" i="53"/>
  <c r="D487" i="53"/>
  <c r="E486" i="53"/>
  <c r="D486" i="53"/>
  <c r="C486" i="53"/>
  <c r="C484" i="53" s="1"/>
  <c r="D485" i="53"/>
  <c r="E485" i="53" s="1"/>
  <c r="J483" i="53"/>
  <c r="D481" i="53"/>
  <c r="E481" i="53" s="1"/>
  <c r="E480" i="53"/>
  <c r="D480" i="53"/>
  <c r="D479" i="53"/>
  <c r="E479" i="53" s="1"/>
  <c r="E478" i="53"/>
  <c r="D478" i="53"/>
  <c r="D477" i="53"/>
  <c r="C477" i="53"/>
  <c r="D476" i="53"/>
  <c r="E476" i="53" s="1"/>
  <c r="D475" i="53"/>
  <c r="D474" i="53" s="1"/>
  <c r="C474" i="53"/>
  <c r="E473" i="53"/>
  <c r="D473" i="53"/>
  <c r="D472" i="53"/>
  <c r="E472" i="53" s="1"/>
  <c r="E471" i="53"/>
  <c r="D471" i="53"/>
  <c r="D470" i="53"/>
  <c r="E470" i="53" s="1"/>
  <c r="E469" i="53"/>
  <c r="D469" i="53"/>
  <c r="D468" i="53"/>
  <c r="C468" i="53"/>
  <c r="D467" i="53"/>
  <c r="E467" i="53" s="1"/>
  <c r="D466" i="53"/>
  <c r="E466" i="53" s="1"/>
  <c r="D465" i="53"/>
  <c r="E465" i="53" s="1"/>
  <c r="E464" i="53"/>
  <c r="D464" i="53"/>
  <c r="D463" i="53"/>
  <c r="C463" i="53"/>
  <c r="E462" i="53"/>
  <c r="D462" i="53"/>
  <c r="E461" i="53"/>
  <c r="D461" i="53"/>
  <c r="E460" i="53"/>
  <c r="D460" i="53"/>
  <c r="E459" i="53"/>
  <c r="D459" i="53"/>
  <c r="C459" i="53"/>
  <c r="D458" i="53"/>
  <c r="E458" i="53" s="1"/>
  <c r="E457" i="53"/>
  <c r="D457" i="53"/>
  <c r="D456" i="53"/>
  <c r="E456" i="53" s="1"/>
  <c r="D455" i="53"/>
  <c r="C455" i="53"/>
  <c r="E454" i="53"/>
  <c r="D454" i="53"/>
  <c r="E453" i="53"/>
  <c r="D453" i="53"/>
  <c r="E452" i="53"/>
  <c r="D452" i="53"/>
  <c r="E451" i="53"/>
  <c r="E450" i="53" s="1"/>
  <c r="D451" i="53"/>
  <c r="D450" i="53"/>
  <c r="C450" i="53"/>
  <c r="D449" i="53"/>
  <c r="E449" i="53" s="1"/>
  <c r="E448" i="53"/>
  <c r="D448" i="53"/>
  <c r="D447" i="53"/>
  <c r="E447" i="53" s="1"/>
  <c r="D446" i="53"/>
  <c r="D445" i="53" s="1"/>
  <c r="C445" i="53"/>
  <c r="C444" i="53" s="1"/>
  <c r="D443" i="53"/>
  <c r="E443" i="53" s="1"/>
  <c r="D442" i="53"/>
  <c r="E442" i="53" s="1"/>
  <c r="E441" i="53"/>
  <c r="D441" i="53"/>
  <c r="D440" i="53"/>
  <c r="E440" i="53" s="1"/>
  <c r="D439" i="53"/>
  <c r="E439" i="53" s="1"/>
  <c r="D438" i="53"/>
  <c r="E438" i="53" s="1"/>
  <c r="E437" i="53"/>
  <c r="D437" i="53"/>
  <c r="D436" i="53"/>
  <c r="E436" i="53" s="1"/>
  <c r="D435" i="53"/>
  <c r="E435" i="53" s="1"/>
  <c r="D434" i="53"/>
  <c r="E434" i="53" s="1"/>
  <c r="E433" i="53"/>
  <c r="D433" i="53"/>
  <c r="D432" i="53"/>
  <c r="E432" i="53" s="1"/>
  <c r="D431" i="53"/>
  <c r="E431" i="53" s="1"/>
  <c r="D430" i="53"/>
  <c r="E430" i="53" s="1"/>
  <c r="C429" i="53"/>
  <c r="D428" i="53"/>
  <c r="E428" i="53" s="1"/>
  <c r="D427" i="53"/>
  <c r="E427" i="53" s="1"/>
  <c r="D426" i="53"/>
  <c r="E426" i="53" s="1"/>
  <c r="D425" i="53"/>
  <c r="E425" i="53" s="1"/>
  <c r="D424" i="53"/>
  <c r="E424" i="53" s="1"/>
  <c r="D423" i="53"/>
  <c r="E423" i="53" s="1"/>
  <c r="E422" i="53" s="1"/>
  <c r="C422" i="53"/>
  <c r="E421" i="53"/>
  <c r="D421" i="53"/>
  <c r="E420" i="53"/>
  <c r="D420" i="53"/>
  <c r="E419" i="53"/>
  <c r="D419" i="53"/>
  <c r="E418" i="53"/>
  <c r="D418" i="53"/>
  <c r="E417" i="53"/>
  <c r="D417" i="53"/>
  <c r="D416" i="53" s="1"/>
  <c r="E416" i="53"/>
  <c r="C416" i="53"/>
  <c r="D415" i="53"/>
  <c r="E415" i="53" s="1"/>
  <c r="D414" i="53"/>
  <c r="E414" i="53" s="1"/>
  <c r="D413" i="53"/>
  <c r="C412" i="53"/>
  <c r="E411" i="53"/>
  <c r="D411" i="53"/>
  <c r="E410" i="53"/>
  <c r="D410" i="53"/>
  <c r="D409" i="53" s="1"/>
  <c r="E409" i="53"/>
  <c r="C409" i="53"/>
  <c r="D408" i="53"/>
  <c r="E408" i="53" s="1"/>
  <c r="D407" i="53"/>
  <c r="E407" i="53" s="1"/>
  <c r="D406" i="53"/>
  <c r="E406" i="53" s="1"/>
  <c r="D405" i="53"/>
  <c r="C404" i="53"/>
  <c r="E403" i="53"/>
  <c r="D403" i="53"/>
  <c r="E402" i="53"/>
  <c r="D402" i="53"/>
  <c r="E401" i="53"/>
  <c r="D401" i="53"/>
  <c r="E400" i="53"/>
  <c r="D400" i="53"/>
  <c r="E399" i="53"/>
  <c r="D399" i="53"/>
  <c r="C399" i="53"/>
  <c r="D398" i="53"/>
  <c r="E398" i="53" s="1"/>
  <c r="D397" i="53"/>
  <c r="E397" i="53" s="1"/>
  <c r="D396" i="53"/>
  <c r="C395" i="53"/>
  <c r="E394" i="53"/>
  <c r="D394" i="53"/>
  <c r="E393" i="53"/>
  <c r="D393" i="53"/>
  <c r="E392" i="53"/>
  <c r="D392" i="53"/>
  <c r="C392" i="53"/>
  <c r="D391" i="53"/>
  <c r="E391" i="53" s="1"/>
  <c r="D390" i="53"/>
  <c r="E390" i="53" s="1"/>
  <c r="D389" i="53"/>
  <c r="C388" i="53"/>
  <c r="E387" i="53"/>
  <c r="D387" i="53"/>
  <c r="E386" i="53"/>
  <c r="D386" i="53"/>
  <c r="E385" i="53"/>
  <c r="D385" i="53"/>
  <c r="E384" i="53"/>
  <c r="D384" i="53"/>
  <c r="E383" i="53"/>
  <c r="E382" i="53" s="1"/>
  <c r="D383" i="53"/>
  <c r="D382" i="53" s="1"/>
  <c r="C382" i="53"/>
  <c r="D381" i="53"/>
  <c r="E381" i="53" s="1"/>
  <c r="D380" i="53"/>
  <c r="D379" i="53"/>
  <c r="E379" i="53" s="1"/>
  <c r="C378" i="53"/>
  <c r="E377" i="53"/>
  <c r="D377" i="53"/>
  <c r="E376" i="53"/>
  <c r="D376" i="53"/>
  <c r="E375" i="53"/>
  <c r="D375" i="53"/>
  <c r="E374" i="53"/>
  <c r="D374" i="53"/>
  <c r="D373" i="53" s="1"/>
  <c r="E373" i="53"/>
  <c r="C373" i="53"/>
  <c r="E372" i="53"/>
  <c r="D372" i="53"/>
  <c r="D371" i="53"/>
  <c r="E371" i="53" s="1"/>
  <c r="D370" i="53"/>
  <c r="E370" i="53" s="1"/>
  <c r="D369" i="53"/>
  <c r="E369" i="53" s="1"/>
  <c r="E368" i="53"/>
  <c r="C368" i="53"/>
  <c r="D367" i="53"/>
  <c r="E367" i="53" s="1"/>
  <c r="E366" i="53"/>
  <c r="D366" i="53"/>
  <c r="D365" i="53"/>
  <c r="E365" i="53" s="1"/>
  <c r="E364" i="53"/>
  <c r="D364" i="53"/>
  <c r="D363" i="53"/>
  <c r="C362" i="53"/>
  <c r="D361" i="53"/>
  <c r="E361" i="53" s="1"/>
  <c r="D360" i="53"/>
  <c r="E360" i="53" s="1"/>
  <c r="E359" i="53"/>
  <c r="D359" i="53"/>
  <c r="D358" i="53"/>
  <c r="C357" i="53"/>
  <c r="E356" i="53"/>
  <c r="D356" i="53"/>
  <c r="E355" i="53"/>
  <c r="D355" i="53"/>
  <c r="E354" i="53"/>
  <c r="E353" i="53" s="1"/>
  <c r="D354" i="53"/>
  <c r="D353" i="53" s="1"/>
  <c r="C353" i="53"/>
  <c r="E352" i="53"/>
  <c r="D352" i="53"/>
  <c r="D351" i="53"/>
  <c r="E351" i="53" s="1"/>
  <c r="D350" i="53"/>
  <c r="D349" i="53"/>
  <c r="E349" i="53" s="1"/>
  <c r="C348" i="53"/>
  <c r="D347" i="53"/>
  <c r="E347" i="53" s="1"/>
  <c r="E346" i="53"/>
  <c r="D346" i="53"/>
  <c r="D345" i="53"/>
  <c r="D344" i="53" s="1"/>
  <c r="C344" i="53"/>
  <c r="D343" i="53"/>
  <c r="E343" i="53" s="1"/>
  <c r="D342" i="53"/>
  <c r="E342" i="53" s="1"/>
  <c r="E341" i="53"/>
  <c r="D341" i="53"/>
  <c r="J339" i="53"/>
  <c r="E338" i="53"/>
  <c r="D338" i="53"/>
  <c r="E337" i="53"/>
  <c r="D337" i="53"/>
  <c r="E336" i="53"/>
  <c r="D336" i="53"/>
  <c r="E335" i="53"/>
  <c r="D335" i="53"/>
  <c r="E334" i="53"/>
  <c r="D334" i="53"/>
  <c r="E333" i="53"/>
  <c r="D333" i="53"/>
  <c r="E332" i="53"/>
  <c r="E331" i="53" s="1"/>
  <c r="D332" i="53"/>
  <c r="D331" i="53"/>
  <c r="C331" i="53"/>
  <c r="C314" i="53" s="1"/>
  <c r="D330" i="53"/>
  <c r="E330" i="53" s="1"/>
  <c r="D329" i="53"/>
  <c r="C328" i="53"/>
  <c r="E327" i="53"/>
  <c r="D327" i="53"/>
  <c r="E326" i="53"/>
  <c r="D326" i="53"/>
  <c r="D325" i="53" s="1"/>
  <c r="E325" i="53"/>
  <c r="C325" i="53"/>
  <c r="D324" i="53"/>
  <c r="E324" i="53" s="1"/>
  <c r="D323" i="53"/>
  <c r="E323" i="53" s="1"/>
  <c r="D322" i="53"/>
  <c r="E322" i="53" s="1"/>
  <c r="D321" i="53"/>
  <c r="E321" i="53" s="1"/>
  <c r="D320" i="53"/>
  <c r="E320" i="53" s="1"/>
  <c r="D319" i="53"/>
  <c r="E319" i="53" s="1"/>
  <c r="D318" i="53"/>
  <c r="E318" i="53" s="1"/>
  <c r="D317" i="53"/>
  <c r="E317" i="53" s="1"/>
  <c r="D316" i="53"/>
  <c r="C315" i="53"/>
  <c r="D313" i="53"/>
  <c r="E313" i="53" s="1"/>
  <c r="D312" i="53"/>
  <c r="E312" i="53" s="1"/>
  <c r="D311" i="53"/>
  <c r="E311" i="53" s="1"/>
  <c r="D310" i="53"/>
  <c r="E310" i="53" s="1"/>
  <c r="D309" i="53"/>
  <c r="D307" i="53"/>
  <c r="E307" i="53" s="1"/>
  <c r="D306" i="53"/>
  <c r="E306" i="53" s="1"/>
  <c r="C305" i="53"/>
  <c r="E304" i="53"/>
  <c r="D304" i="53"/>
  <c r="E303" i="53"/>
  <c r="E302" i="53" s="1"/>
  <c r="D303" i="53"/>
  <c r="D302" i="53"/>
  <c r="E301" i="53"/>
  <c r="D301" i="53"/>
  <c r="E300" i="53"/>
  <c r="D300" i="53"/>
  <c r="E299" i="53"/>
  <c r="E298" i="53" s="1"/>
  <c r="D299" i="53"/>
  <c r="D298" i="53"/>
  <c r="E297" i="53"/>
  <c r="E296" i="53" s="1"/>
  <c r="D297" i="53"/>
  <c r="D296" i="53"/>
  <c r="E295" i="53"/>
  <c r="D295" i="53"/>
  <c r="E294" i="53"/>
  <c r="D294" i="53"/>
  <c r="E293" i="53"/>
  <c r="D293" i="53"/>
  <c r="E292" i="53"/>
  <c r="D292" i="53"/>
  <c r="E291" i="53"/>
  <c r="D291" i="53"/>
  <c r="E290" i="53"/>
  <c r="D290" i="53"/>
  <c r="D289" i="53" s="1"/>
  <c r="E289" i="53"/>
  <c r="C289" i="53"/>
  <c r="D288" i="53"/>
  <c r="E288" i="53" s="1"/>
  <c r="D287" i="53"/>
  <c r="E287" i="53" s="1"/>
  <c r="D286" i="53"/>
  <c r="E286" i="53" s="1"/>
  <c r="D285" i="53"/>
  <c r="E285" i="53" s="1"/>
  <c r="D284" i="53"/>
  <c r="E284" i="53" s="1"/>
  <c r="D283" i="53"/>
  <c r="E283" i="53" s="1"/>
  <c r="D282" i="53"/>
  <c r="E282" i="53" s="1"/>
  <c r="D281" i="53"/>
  <c r="E281" i="53" s="1"/>
  <c r="D280" i="53"/>
  <c r="E280" i="53" s="1"/>
  <c r="D279" i="53"/>
  <c r="E279" i="53" s="1"/>
  <c r="D278" i="53"/>
  <c r="E278" i="53" s="1"/>
  <c r="D277" i="53"/>
  <c r="E277" i="53" s="1"/>
  <c r="D276" i="53"/>
  <c r="E276" i="53" s="1"/>
  <c r="D275" i="53"/>
  <c r="E275" i="53" s="1"/>
  <c r="D274" i="53"/>
  <c r="E274" i="53" s="1"/>
  <c r="D273" i="53"/>
  <c r="E273" i="53" s="1"/>
  <c r="D272" i="53"/>
  <c r="E272" i="53" s="1"/>
  <c r="D271" i="53"/>
  <c r="E271" i="53" s="1"/>
  <c r="D270" i="53"/>
  <c r="E270" i="53" s="1"/>
  <c r="D269" i="53"/>
  <c r="E269" i="53" s="1"/>
  <c r="D268" i="53"/>
  <c r="E268" i="53" s="1"/>
  <c r="D267" i="53"/>
  <c r="E267" i="53" s="1"/>
  <c r="D266" i="53"/>
  <c r="C265" i="53"/>
  <c r="E264" i="53"/>
  <c r="D264" i="53"/>
  <c r="C263" i="53"/>
  <c r="D262" i="53"/>
  <c r="E262" i="53" s="1"/>
  <c r="D261" i="53"/>
  <c r="C260" i="53"/>
  <c r="J259" i="53"/>
  <c r="J258" i="53"/>
  <c r="J257" i="53"/>
  <c r="E252" i="53"/>
  <c r="D252" i="53"/>
  <c r="E251" i="53"/>
  <c r="E250" i="53" s="1"/>
  <c r="D251" i="53"/>
  <c r="D250" i="53"/>
  <c r="C250" i="53"/>
  <c r="D249" i="53"/>
  <c r="E249" i="53" s="1"/>
  <c r="D248" i="53"/>
  <c r="E248" i="53" s="1"/>
  <c r="D247" i="53"/>
  <c r="E247" i="53" s="1"/>
  <c r="D246" i="53"/>
  <c r="E246" i="53" s="1"/>
  <c r="E244" i="53" s="1"/>
  <c r="E243" i="53" s="1"/>
  <c r="D245" i="53"/>
  <c r="E245" i="53" s="1"/>
  <c r="C244" i="53"/>
  <c r="C243" i="53"/>
  <c r="D242" i="53"/>
  <c r="E242" i="53" s="1"/>
  <c r="D241" i="53"/>
  <c r="E241" i="53" s="1"/>
  <c r="E239" i="53" s="1"/>
  <c r="E238" i="53" s="1"/>
  <c r="D240" i="53"/>
  <c r="E240" i="53" s="1"/>
  <c r="D239" i="53"/>
  <c r="D238" i="53" s="1"/>
  <c r="C239" i="53"/>
  <c r="C238" i="53"/>
  <c r="D237" i="53"/>
  <c r="E237" i="53" s="1"/>
  <c r="E236" i="53" s="1"/>
  <c r="E235" i="53" s="1"/>
  <c r="D236" i="53"/>
  <c r="D235" i="53" s="1"/>
  <c r="C236" i="53"/>
  <c r="C235" i="53"/>
  <c r="D234" i="53"/>
  <c r="E234" i="53" s="1"/>
  <c r="E233" i="53" s="1"/>
  <c r="D233" i="53"/>
  <c r="C233" i="53"/>
  <c r="D232" i="53"/>
  <c r="E232" i="53" s="1"/>
  <c r="E231" i="53"/>
  <c r="D231" i="53"/>
  <c r="D230" i="53"/>
  <c r="E230" i="53" s="1"/>
  <c r="E229" i="53"/>
  <c r="E228" i="53" s="1"/>
  <c r="C229" i="53"/>
  <c r="C228" i="53" s="1"/>
  <c r="D227" i="53"/>
  <c r="E227" i="53" s="1"/>
  <c r="E226" i="53"/>
  <c r="D226" i="53"/>
  <c r="D225" i="53"/>
  <c r="E225" i="53" s="1"/>
  <c r="E223" i="53" s="1"/>
  <c r="E222" i="53" s="1"/>
  <c r="E224" i="53"/>
  <c r="D224" i="53"/>
  <c r="D223" i="53"/>
  <c r="D222" i="53" s="1"/>
  <c r="C223" i="53"/>
  <c r="C222" i="53" s="1"/>
  <c r="E221" i="53"/>
  <c r="E220" i="53" s="1"/>
  <c r="D221" i="53"/>
  <c r="D220" i="53"/>
  <c r="C220" i="53"/>
  <c r="C215" i="53" s="1"/>
  <c r="D219" i="53"/>
  <c r="E219" i="53" s="1"/>
  <c r="D218" i="53"/>
  <c r="E218" i="53" s="1"/>
  <c r="D217" i="53"/>
  <c r="E217" i="53" s="1"/>
  <c r="D216" i="53"/>
  <c r="D215" i="53" s="1"/>
  <c r="C216" i="53"/>
  <c r="D214" i="53"/>
  <c r="E214" i="53" s="1"/>
  <c r="E213" i="53" s="1"/>
  <c r="D213" i="53"/>
  <c r="C213" i="53"/>
  <c r="D212" i="53"/>
  <c r="E212" i="53" s="1"/>
  <c r="E211" i="53" s="1"/>
  <c r="C211" i="53"/>
  <c r="D210" i="53"/>
  <c r="E210" i="53" s="1"/>
  <c r="D209" i="53"/>
  <c r="E209" i="53" s="1"/>
  <c r="D208" i="53"/>
  <c r="C207" i="53"/>
  <c r="E206" i="53"/>
  <c r="D206" i="53"/>
  <c r="D205" i="53"/>
  <c r="E205" i="53" s="1"/>
  <c r="E204" i="53"/>
  <c r="C204" i="53"/>
  <c r="C203" i="53" s="1"/>
  <c r="D202" i="53"/>
  <c r="E202" i="53" s="1"/>
  <c r="E201" i="53"/>
  <c r="E200" i="53" s="1"/>
  <c r="C201" i="53"/>
  <c r="C200" i="53" s="1"/>
  <c r="D199" i="53"/>
  <c r="E199" i="53" s="1"/>
  <c r="E198" i="53"/>
  <c r="E197" i="53" s="1"/>
  <c r="C198" i="53"/>
  <c r="C197" i="53" s="1"/>
  <c r="D196" i="53"/>
  <c r="E196" i="53" s="1"/>
  <c r="E195" i="53"/>
  <c r="C195" i="53"/>
  <c r="D194" i="53"/>
  <c r="C193" i="53"/>
  <c r="E192" i="53"/>
  <c r="D192" i="53"/>
  <c r="D191" i="53"/>
  <c r="E191" i="53" s="1"/>
  <c r="E190" i="53"/>
  <c r="D190" i="53"/>
  <c r="D189" i="53"/>
  <c r="C189" i="53"/>
  <c r="C188" i="53" s="1"/>
  <c r="E187" i="53"/>
  <c r="D187" i="53"/>
  <c r="D186" i="53"/>
  <c r="E186" i="53" s="1"/>
  <c r="E185" i="53"/>
  <c r="E184" i="53" s="1"/>
  <c r="C185" i="53"/>
  <c r="C184" i="53" s="1"/>
  <c r="D183" i="53"/>
  <c r="E183" i="53" s="1"/>
  <c r="E182" i="53"/>
  <c r="D181" i="53"/>
  <c r="E181" i="53" s="1"/>
  <c r="E180" i="53"/>
  <c r="E179" i="53" s="1"/>
  <c r="C179" i="53"/>
  <c r="J178" i="53"/>
  <c r="J177" i="53"/>
  <c r="D176" i="53"/>
  <c r="E176" i="53" s="1"/>
  <c r="D175" i="53"/>
  <c r="C174" i="53"/>
  <c r="C170" i="53" s="1"/>
  <c r="E173" i="53"/>
  <c r="D173" i="53"/>
  <c r="D172" i="53"/>
  <c r="E172" i="53" s="1"/>
  <c r="E171" i="53"/>
  <c r="C171" i="53"/>
  <c r="J170" i="53"/>
  <c r="D169" i="53"/>
  <c r="E169" i="53" s="1"/>
  <c r="D168" i="53"/>
  <c r="E168" i="53" s="1"/>
  <c r="C167" i="53"/>
  <c r="D166" i="53"/>
  <c r="E166" i="53" s="1"/>
  <c r="E165" i="53"/>
  <c r="D165" i="53"/>
  <c r="D164" i="53"/>
  <c r="C164" i="53"/>
  <c r="C163" i="53" s="1"/>
  <c r="J163" i="53"/>
  <c r="D162" i="53"/>
  <c r="E162" i="53" s="1"/>
  <c r="D161" i="53"/>
  <c r="C160" i="53"/>
  <c r="E159" i="53"/>
  <c r="D159" i="53"/>
  <c r="D158" i="53"/>
  <c r="E158" i="53" s="1"/>
  <c r="E157" i="53" s="1"/>
  <c r="C157" i="53"/>
  <c r="C153" i="53" s="1"/>
  <c r="D156" i="53"/>
  <c r="E156" i="53" s="1"/>
  <c r="D155" i="53"/>
  <c r="E155" i="53" s="1"/>
  <c r="E154" i="53" s="1"/>
  <c r="C154" i="53"/>
  <c r="J153" i="53"/>
  <c r="J152" i="53"/>
  <c r="D151" i="53"/>
  <c r="E151" i="53" s="1"/>
  <c r="E150" i="53"/>
  <c r="E149" i="53" s="1"/>
  <c r="D150" i="53"/>
  <c r="D149" i="53"/>
  <c r="C149" i="53"/>
  <c r="D148" i="53"/>
  <c r="E148" i="53" s="1"/>
  <c r="D147" i="53"/>
  <c r="C146" i="53"/>
  <c r="C135" i="53" s="1"/>
  <c r="E145" i="53"/>
  <c r="D145" i="53"/>
  <c r="D144" i="53"/>
  <c r="E144" i="53" s="1"/>
  <c r="E143" i="53"/>
  <c r="C143" i="53"/>
  <c r="D142" i="53"/>
  <c r="E142" i="53" s="1"/>
  <c r="D141" i="53"/>
  <c r="E141" i="53" s="1"/>
  <c r="C140" i="53"/>
  <c r="D139" i="53"/>
  <c r="E139" i="53" s="1"/>
  <c r="E136" i="53" s="1"/>
  <c r="E138" i="53"/>
  <c r="D138" i="53"/>
  <c r="D137" i="53"/>
  <c r="E137" i="53" s="1"/>
  <c r="C136" i="53"/>
  <c r="J135" i="53"/>
  <c r="D134" i="53"/>
  <c r="E134" i="53" s="1"/>
  <c r="D133" i="53"/>
  <c r="E133" i="53" s="1"/>
  <c r="C132" i="53"/>
  <c r="D131" i="53"/>
  <c r="E131" i="53" s="1"/>
  <c r="E130" i="53"/>
  <c r="D130" i="53"/>
  <c r="C129" i="53"/>
  <c r="D128" i="53"/>
  <c r="E128" i="53" s="1"/>
  <c r="E127" i="53"/>
  <c r="E126" i="53" s="1"/>
  <c r="D127" i="53"/>
  <c r="D126" i="53" s="1"/>
  <c r="C126" i="53"/>
  <c r="E125" i="53"/>
  <c r="D125" i="53"/>
  <c r="D124" i="53"/>
  <c r="C123" i="53"/>
  <c r="E122" i="53"/>
  <c r="D122" i="53"/>
  <c r="D121" i="53"/>
  <c r="E121" i="53" s="1"/>
  <c r="E120" i="53" s="1"/>
  <c r="D120" i="53"/>
  <c r="C120" i="53"/>
  <c r="D119" i="53"/>
  <c r="E119" i="53" s="1"/>
  <c r="E118" i="53"/>
  <c r="D118" i="53"/>
  <c r="C117" i="53"/>
  <c r="C116" i="53" s="1"/>
  <c r="C115" i="53" s="1"/>
  <c r="J116" i="53"/>
  <c r="J115" i="53"/>
  <c r="J114" i="53"/>
  <c r="D113" i="53"/>
  <c r="E113" i="53" s="1"/>
  <c r="D112" i="53"/>
  <c r="E112" i="53" s="1"/>
  <c r="D111" i="53"/>
  <c r="E111" i="53" s="1"/>
  <c r="E110" i="53"/>
  <c r="D110" i="53"/>
  <c r="D109" i="53"/>
  <c r="E109" i="53" s="1"/>
  <c r="D108" i="53"/>
  <c r="E108" i="53" s="1"/>
  <c r="D107" i="53"/>
  <c r="E107" i="53" s="1"/>
  <c r="E106" i="53"/>
  <c r="D106" i="53"/>
  <c r="D105" i="53"/>
  <c r="E105" i="53" s="1"/>
  <c r="D104" i="53"/>
  <c r="E104" i="53" s="1"/>
  <c r="D103" i="53"/>
  <c r="E103" i="53" s="1"/>
  <c r="E102" i="53"/>
  <c r="D102" i="53"/>
  <c r="D101" i="53"/>
  <c r="E101" i="53" s="1"/>
  <c r="D100" i="53"/>
  <c r="D97" i="53" s="1"/>
  <c r="D99" i="53"/>
  <c r="E99" i="53" s="1"/>
  <c r="E98" i="53"/>
  <c r="D98" i="53"/>
  <c r="J97" i="53"/>
  <c r="C97" i="53"/>
  <c r="E96" i="53"/>
  <c r="D96" i="53"/>
  <c r="D95" i="53"/>
  <c r="E95" i="53" s="1"/>
  <c r="E94" i="53"/>
  <c r="D94" i="53"/>
  <c r="D93" i="53"/>
  <c r="E93" i="53" s="1"/>
  <c r="E92" i="53"/>
  <c r="D92" i="53"/>
  <c r="D91" i="53"/>
  <c r="E91" i="53" s="1"/>
  <c r="E90" i="53"/>
  <c r="D90" i="53"/>
  <c r="D89" i="53"/>
  <c r="E89" i="53" s="1"/>
  <c r="E88" i="53"/>
  <c r="D88" i="53"/>
  <c r="D87" i="53"/>
  <c r="E87" i="53" s="1"/>
  <c r="D86" i="53"/>
  <c r="E86" i="53" s="1"/>
  <c r="D85" i="53"/>
  <c r="E85" i="53" s="1"/>
  <c r="D84" i="53"/>
  <c r="E84" i="53" s="1"/>
  <c r="D83" i="53"/>
  <c r="E83" i="53" s="1"/>
  <c r="D82" i="53"/>
  <c r="E82" i="53" s="1"/>
  <c r="D81" i="53"/>
  <c r="E81" i="53" s="1"/>
  <c r="D80" i="53"/>
  <c r="E80" i="53" s="1"/>
  <c r="D79" i="53"/>
  <c r="E79" i="53" s="1"/>
  <c r="D78" i="53"/>
  <c r="E78" i="53" s="1"/>
  <c r="D77" i="53"/>
  <c r="E77" i="53" s="1"/>
  <c r="D76" i="53"/>
  <c r="E76" i="53" s="1"/>
  <c r="D75" i="53"/>
  <c r="E75" i="53" s="1"/>
  <c r="D74" i="53"/>
  <c r="E74" i="53" s="1"/>
  <c r="D73" i="53"/>
  <c r="E73" i="53" s="1"/>
  <c r="D72" i="53"/>
  <c r="E72" i="53" s="1"/>
  <c r="D71" i="53"/>
  <c r="E71" i="53" s="1"/>
  <c r="D70" i="53"/>
  <c r="E70" i="53" s="1"/>
  <c r="D69" i="53"/>
  <c r="E69" i="53" s="1"/>
  <c r="J68" i="53"/>
  <c r="C68" i="53"/>
  <c r="C67" i="53" s="1"/>
  <c r="C2" i="53" s="1"/>
  <c r="J67" i="53"/>
  <c r="D66" i="53"/>
  <c r="E66" i="53" s="1"/>
  <c r="D65" i="53"/>
  <c r="E65" i="53" s="1"/>
  <c r="D64" i="53"/>
  <c r="E64" i="53" s="1"/>
  <c r="D63" i="53"/>
  <c r="E63" i="53" s="1"/>
  <c r="D62" i="53"/>
  <c r="E62" i="53" s="1"/>
  <c r="J61" i="53"/>
  <c r="C61" i="53"/>
  <c r="D60" i="53"/>
  <c r="E60" i="53" s="1"/>
  <c r="D59" i="53"/>
  <c r="E59" i="53" s="1"/>
  <c r="D58" i="53"/>
  <c r="E58" i="53" s="1"/>
  <c r="D57" i="53"/>
  <c r="E57" i="53" s="1"/>
  <c r="D56" i="53"/>
  <c r="E56" i="53" s="1"/>
  <c r="D55" i="53"/>
  <c r="E55" i="53" s="1"/>
  <c r="D54" i="53"/>
  <c r="E54" i="53" s="1"/>
  <c r="D53" i="53"/>
  <c r="E53" i="53" s="1"/>
  <c r="D52" i="53"/>
  <c r="E52" i="53" s="1"/>
  <c r="D51" i="53"/>
  <c r="E51" i="53" s="1"/>
  <c r="D50" i="53"/>
  <c r="E50" i="53" s="1"/>
  <c r="D49" i="53"/>
  <c r="E49" i="53" s="1"/>
  <c r="D48" i="53"/>
  <c r="E48" i="53" s="1"/>
  <c r="D47" i="53"/>
  <c r="E47" i="53" s="1"/>
  <c r="D46" i="53"/>
  <c r="E46" i="53" s="1"/>
  <c r="D45" i="53"/>
  <c r="E45" i="53" s="1"/>
  <c r="D44" i="53"/>
  <c r="E44" i="53" s="1"/>
  <c r="D43" i="53"/>
  <c r="E43" i="53" s="1"/>
  <c r="D42" i="53"/>
  <c r="E42" i="53" s="1"/>
  <c r="D41" i="53"/>
  <c r="E41" i="53" s="1"/>
  <c r="D40" i="53"/>
  <c r="E40" i="53" s="1"/>
  <c r="D39" i="53"/>
  <c r="E39" i="53" s="1"/>
  <c r="J38" i="53"/>
  <c r="C38" i="53"/>
  <c r="D37" i="53"/>
  <c r="E37" i="53" s="1"/>
  <c r="D36" i="53"/>
  <c r="E36" i="53" s="1"/>
  <c r="D35" i="53"/>
  <c r="E35" i="53" s="1"/>
  <c r="D34" i="53"/>
  <c r="E34" i="53" s="1"/>
  <c r="D33" i="53"/>
  <c r="E33" i="53" s="1"/>
  <c r="D32" i="53"/>
  <c r="E32" i="53" s="1"/>
  <c r="D31" i="53"/>
  <c r="E31" i="53" s="1"/>
  <c r="D30" i="53"/>
  <c r="E30" i="53" s="1"/>
  <c r="D29" i="53"/>
  <c r="E29" i="53" s="1"/>
  <c r="D28" i="53"/>
  <c r="E28" i="53" s="1"/>
  <c r="D27" i="53"/>
  <c r="E27" i="53" s="1"/>
  <c r="D26" i="53"/>
  <c r="E26" i="53" s="1"/>
  <c r="D25" i="53"/>
  <c r="E25" i="53" s="1"/>
  <c r="D24" i="53"/>
  <c r="E24" i="53" s="1"/>
  <c r="D23" i="53"/>
  <c r="E23" i="53" s="1"/>
  <c r="D22" i="53"/>
  <c r="E22" i="53" s="1"/>
  <c r="D21" i="53"/>
  <c r="E21" i="53" s="1"/>
  <c r="D20" i="53"/>
  <c r="E20" i="53" s="1"/>
  <c r="D19" i="53"/>
  <c r="E19" i="53" s="1"/>
  <c r="D18" i="53"/>
  <c r="E18" i="53" s="1"/>
  <c r="D17" i="53"/>
  <c r="E17" i="53" s="1"/>
  <c r="D16" i="53"/>
  <c r="E16" i="53" s="1"/>
  <c r="D15" i="53"/>
  <c r="E15" i="53" s="1"/>
  <c r="D14" i="53"/>
  <c r="E14" i="53" s="1"/>
  <c r="D13" i="53"/>
  <c r="E13" i="53" s="1"/>
  <c r="D12" i="53"/>
  <c r="E12" i="53" s="1"/>
  <c r="J11" i="53"/>
  <c r="C11" i="53"/>
  <c r="D10" i="53"/>
  <c r="E10" i="53" s="1"/>
  <c r="D9" i="53"/>
  <c r="E9" i="53" s="1"/>
  <c r="D8" i="53"/>
  <c r="E8" i="53" s="1"/>
  <c r="D7" i="53"/>
  <c r="E7" i="53" s="1"/>
  <c r="D6" i="53"/>
  <c r="E6" i="53" s="1"/>
  <c r="D5" i="53"/>
  <c r="E5" i="53" s="1"/>
  <c r="J4" i="53"/>
  <c r="C4" i="53"/>
  <c r="J3" i="53"/>
  <c r="C3" i="53"/>
  <c r="J2" i="53"/>
  <c r="E484" i="54" l="1"/>
  <c r="E63" i="54"/>
  <c r="E61" i="54" s="1"/>
  <c r="D61" i="54"/>
  <c r="E99" i="54"/>
  <c r="E97" i="54" s="1"/>
  <c r="E67" i="54" s="1"/>
  <c r="D97" i="54"/>
  <c r="H117" i="54"/>
  <c r="C116" i="54"/>
  <c r="E124" i="54"/>
  <c r="E123" i="54" s="1"/>
  <c r="D123" i="54"/>
  <c r="E147" i="54"/>
  <c r="E146" i="54" s="1"/>
  <c r="D146" i="54"/>
  <c r="E175" i="54"/>
  <c r="E174" i="54" s="1"/>
  <c r="D174" i="54"/>
  <c r="D182" i="54"/>
  <c r="E183" i="54"/>
  <c r="E182" i="54" s="1"/>
  <c r="E179" i="54" s="1"/>
  <c r="D198" i="54"/>
  <c r="D197" i="54" s="1"/>
  <c r="E199" i="54"/>
  <c r="E198" i="54" s="1"/>
  <c r="E197" i="54" s="1"/>
  <c r="E212" i="54"/>
  <c r="E211" i="54" s="1"/>
  <c r="D211" i="54"/>
  <c r="D216" i="54"/>
  <c r="E219" i="54"/>
  <c r="E216" i="54" s="1"/>
  <c r="E231" i="54"/>
  <c r="E229" i="54" s="1"/>
  <c r="E228" i="54" s="1"/>
  <c r="D229" i="54"/>
  <c r="D228" i="54" s="1"/>
  <c r="E382" i="54"/>
  <c r="E446" i="54"/>
  <c r="E445" i="54" s="1"/>
  <c r="D445" i="54"/>
  <c r="E451" i="54"/>
  <c r="E450" i="54" s="1"/>
  <c r="D450" i="54"/>
  <c r="E554" i="54"/>
  <c r="D552" i="54"/>
  <c r="E563" i="54"/>
  <c r="E562" i="54" s="1"/>
  <c r="D562" i="54"/>
  <c r="E579" i="54"/>
  <c r="D577" i="54"/>
  <c r="E589" i="54"/>
  <c r="E587" i="54" s="1"/>
  <c r="D587" i="54"/>
  <c r="E633" i="54"/>
  <c r="D628" i="54"/>
  <c r="H661" i="54"/>
  <c r="C645" i="54"/>
  <c r="H645" i="54" s="1"/>
  <c r="J645" i="54" s="1"/>
  <c r="E689" i="54"/>
  <c r="D687" i="54"/>
  <c r="E743" i="54"/>
  <c r="E726" i="54" s="1"/>
  <c r="E725" i="54" s="1"/>
  <c r="E749" i="54"/>
  <c r="D743" i="54"/>
  <c r="C3" i="54"/>
  <c r="E13" i="54"/>
  <c r="E11" i="54" s="1"/>
  <c r="D11" i="54"/>
  <c r="D68" i="54"/>
  <c r="E118" i="54"/>
  <c r="E117" i="54" s="1"/>
  <c r="D117" i="54"/>
  <c r="D116" i="54" s="1"/>
  <c r="E130" i="54"/>
  <c r="E129" i="54" s="1"/>
  <c r="D129" i="54"/>
  <c r="C135" i="54"/>
  <c r="H135" i="54" s="1"/>
  <c r="J135" i="54" s="1"/>
  <c r="E141" i="54"/>
  <c r="E140" i="54" s="1"/>
  <c r="E135" i="54" s="1"/>
  <c r="D140" i="54"/>
  <c r="E158" i="54"/>
  <c r="E157" i="54" s="1"/>
  <c r="D157" i="54"/>
  <c r="C178" i="54"/>
  <c r="D204" i="54"/>
  <c r="E205" i="54"/>
  <c r="E204" i="54" s="1"/>
  <c r="D213" i="54"/>
  <c r="E214" i="54"/>
  <c r="E213" i="54" s="1"/>
  <c r="E215" i="54"/>
  <c r="E223" i="54"/>
  <c r="E222" i="54" s="1"/>
  <c r="D289" i="54"/>
  <c r="E307" i="54"/>
  <c r="E305" i="54" s="1"/>
  <c r="D305" i="54"/>
  <c r="E315" i="54"/>
  <c r="E325" i="54"/>
  <c r="E344" i="54"/>
  <c r="E348" i="54"/>
  <c r="D357" i="54"/>
  <c r="E378" i="54"/>
  <c r="E384" i="54"/>
  <c r="D382" i="54"/>
  <c r="D399" i="54"/>
  <c r="E404" i="54"/>
  <c r="E423" i="54"/>
  <c r="E422" i="54" s="1"/>
  <c r="D422" i="54"/>
  <c r="E477" i="54"/>
  <c r="E505" i="54"/>
  <c r="E504" i="54" s="1"/>
  <c r="D504" i="54"/>
  <c r="E530" i="54"/>
  <c r="E529" i="54" s="1"/>
  <c r="D529" i="54"/>
  <c r="D528" i="54" s="1"/>
  <c r="E552" i="54"/>
  <c r="E570" i="54"/>
  <c r="E569" i="54" s="1"/>
  <c r="D569" i="54"/>
  <c r="E577" i="54"/>
  <c r="E595" i="54"/>
  <c r="E605" i="54"/>
  <c r="D603" i="54"/>
  <c r="E616" i="54"/>
  <c r="E666" i="54"/>
  <c r="E665" i="54" s="1"/>
  <c r="D665" i="54"/>
  <c r="E681" i="54"/>
  <c r="D679" i="54"/>
  <c r="C726" i="54"/>
  <c r="E756" i="54"/>
  <c r="E755" i="54" s="1"/>
  <c r="D4" i="54"/>
  <c r="E38" i="54"/>
  <c r="E127" i="54"/>
  <c r="E126" i="54" s="1"/>
  <c r="D126" i="54"/>
  <c r="E150" i="54"/>
  <c r="E149" i="54" s="1"/>
  <c r="D149" i="54"/>
  <c r="D135" i="54" s="1"/>
  <c r="E155" i="54"/>
  <c r="E154" i="54" s="1"/>
  <c r="D154" i="54"/>
  <c r="H171" i="54"/>
  <c r="C170" i="54"/>
  <c r="H170" i="54" s="1"/>
  <c r="J170" i="54" s="1"/>
  <c r="E186" i="54"/>
  <c r="E185" i="54" s="1"/>
  <c r="E184" i="54" s="1"/>
  <c r="D185" i="54"/>
  <c r="D184" i="54" s="1"/>
  <c r="E202" i="54"/>
  <c r="E201" i="54" s="1"/>
  <c r="E200" i="54" s="1"/>
  <c r="D201" i="54"/>
  <c r="D200" i="54" s="1"/>
  <c r="D223" i="54"/>
  <c r="D222" i="54" s="1"/>
  <c r="D263" i="54"/>
  <c r="D265" i="54"/>
  <c r="E289" i="54"/>
  <c r="E263" i="54" s="1"/>
  <c r="D344" i="54"/>
  <c r="E357" i="54"/>
  <c r="D368" i="54"/>
  <c r="E373" i="54"/>
  <c r="E395" i="54"/>
  <c r="E399" i="54"/>
  <c r="E416" i="54"/>
  <c r="D429" i="54"/>
  <c r="C444" i="54"/>
  <c r="H444" i="54" s="1"/>
  <c r="E474" i="54"/>
  <c r="E526" i="54"/>
  <c r="E522" i="54" s="1"/>
  <c r="D522" i="54"/>
  <c r="H551" i="54"/>
  <c r="J551" i="54" s="1"/>
  <c r="C550" i="54"/>
  <c r="H550" i="54" s="1"/>
  <c r="J550" i="54" s="1"/>
  <c r="E647" i="54"/>
  <c r="E646" i="54" s="1"/>
  <c r="D646" i="54"/>
  <c r="E653" i="54"/>
  <c r="E678" i="54"/>
  <c r="D676" i="54"/>
  <c r="C717" i="54"/>
  <c r="D751" i="54"/>
  <c r="D750" i="54" s="1"/>
  <c r="E750" i="54"/>
  <c r="D768" i="54"/>
  <c r="D767" i="54" s="1"/>
  <c r="E769" i="54"/>
  <c r="E768" i="54" s="1"/>
  <c r="E767" i="54" s="1"/>
  <c r="E4" i="54"/>
  <c r="D38" i="54"/>
  <c r="E121" i="54"/>
  <c r="E120" i="54" s="1"/>
  <c r="D120" i="54"/>
  <c r="E133" i="54"/>
  <c r="E132" i="54" s="1"/>
  <c r="D132" i="54"/>
  <c r="E144" i="54"/>
  <c r="E143" i="54" s="1"/>
  <c r="D143" i="54"/>
  <c r="H154" i="54"/>
  <c r="C153" i="54"/>
  <c r="E161" i="54"/>
  <c r="E160" i="54" s="1"/>
  <c r="D160" i="54"/>
  <c r="E172" i="54"/>
  <c r="E171" i="54" s="1"/>
  <c r="E170" i="54" s="1"/>
  <c r="D171" i="54"/>
  <c r="D170" i="54" s="1"/>
  <c r="D179" i="54"/>
  <c r="E191" i="54"/>
  <c r="E189" i="54" s="1"/>
  <c r="E188" i="54" s="1"/>
  <c r="D189" i="54"/>
  <c r="D188" i="54" s="1"/>
  <c r="E196" i="54"/>
  <c r="E195" i="54" s="1"/>
  <c r="D195" i="54"/>
  <c r="D207" i="54"/>
  <c r="H298" i="54"/>
  <c r="C340" i="54"/>
  <c r="E353" i="54"/>
  <c r="E364" i="54"/>
  <c r="E362" i="54" s="1"/>
  <c r="D362" i="54"/>
  <c r="E388" i="54"/>
  <c r="E394" i="54"/>
  <c r="E392" i="54" s="1"/>
  <c r="D392" i="54"/>
  <c r="E409" i="54"/>
  <c r="E456" i="54"/>
  <c r="E455" i="54" s="1"/>
  <c r="D455" i="54"/>
  <c r="E473" i="54"/>
  <c r="E468" i="54" s="1"/>
  <c r="D468" i="54"/>
  <c r="D477" i="54"/>
  <c r="D531" i="54"/>
  <c r="E532" i="54"/>
  <c r="E531" i="54" s="1"/>
  <c r="E540" i="54"/>
  <c r="E538" i="54" s="1"/>
  <c r="D653" i="54"/>
  <c r="E686" i="54"/>
  <c r="D683" i="54"/>
  <c r="D239" i="54"/>
  <c r="D238" i="54" s="1"/>
  <c r="E341" i="54"/>
  <c r="D340" i="54"/>
  <c r="E413" i="54"/>
  <c r="E412" i="54" s="1"/>
  <c r="D412" i="54"/>
  <c r="E510" i="54"/>
  <c r="E545" i="54"/>
  <c r="E544" i="54" s="1"/>
  <c r="D544" i="54"/>
  <c r="D538" i="54" s="1"/>
  <c r="E600" i="54"/>
  <c r="E599" i="54" s="1"/>
  <c r="D599" i="54"/>
  <c r="E661" i="54"/>
  <c r="E701" i="54"/>
  <c r="E700" i="54" s="1"/>
  <c r="D700" i="54"/>
  <c r="E717" i="54"/>
  <c r="E716" i="54" s="1"/>
  <c r="E761" i="54"/>
  <c r="E760" i="54" s="1"/>
  <c r="D220" i="54"/>
  <c r="D244" i="54"/>
  <c r="D243" i="54" s="1"/>
  <c r="E299" i="54"/>
  <c r="E298" i="54" s="1"/>
  <c r="D298" i="54"/>
  <c r="E309" i="54"/>
  <c r="E308" i="54" s="1"/>
  <c r="D308" i="54"/>
  <c r="E329" i="54"/>
  <c r="E328" i="54" s="1"/>
  <c r="D328" i="54"/>
  <c r="D314" i="54" s="1"/>
  <c r="D259" i="54" s="1"/>
  <c r="D459" i="54"/>
  <c r="H486" i="54"/>
  <c r="C484" i="54"/>
  <c r="E495" i="54"/>
  <c r="E494" i="54" s="1"/>
  <c r="D494" i="54"/>
  <c r="D484" i="54" s="1"/>
  <c r="E515" i="54"/>
  <c r="E513" i="54" s="1"/>
  <c r="D513" i="54"/>
  <c r="D509" i="54" s="1"/>
  <c r="D547" i="54"/>
  <c r="D595" i="54"/>
  <c r="D610" i="54"/>
  <c r="E628" i="54"/>
  <c r="D671" i="54"/>
  <c r="E683" i="54"/>
  <c r="E694" i="54"/>
  <c r="D717" i="54"/>
  <c r="D716" i="54" s="1"/>
  <c r="E723" i="54"/>
  <c r="E722" i="54" s="1"/>
  <c r="D722" i="54"/>
  <c r="E758" i="54"/>
  <c r="D756" i="54"/>
  <c r="D755" i="54" s="1"/>
  <c r="E557" i="54"/>
  <c r="E556" i="54" s="1"/>
  <c r="D556" i="54"/>
  <c r="E592" i="54"/>
  <c r="E603" i="54"/>
  <c r="D616" i="54"/>
  <c r="D661" i="54"/>
  <c r="E676" i="54"/>
  <c r="E679" i="54"/>
  <c r="E687" i="54"/>
  <c r="D761" i="54"/>
  <c r="D760" i="54" s="1"/>
  <c r="E778" i="54"/>
  <c r="E777" i="54" s="1"/>
  <c r="D777" i="54"/>
  <c r="H562" i="54"/>
  <c r="C561" i="54"/>
  <c r="E644" i="54"/>
  <c r="E642" i="54" s="1"/>
  <c r="D642" i="54"/>
  <c r="E4" i="53"/>
  <c r="E61" i="53"/>
  <c r="E11" i="53"/>
  <c r="E38" i="53"/>
  <c r="E68" i="53"/>
  <c r="D67" i="53"/>
  <c r="C178" i="53"/>
  <c r="C177" i="53" s="1"/>
  <c r="D160" i="53"/>
  <c r="E161" i="53"/>
  <c r="E160" i="53" s="1"/>
  <c r="E153" i="53" s="1"/>
  <c r="D315" i="53"/>
  <c r="E316" i="53"/>
  <c r="E315" i="53" s="1"/>
  <c r="D328" i="53"/>
  <c r="E329" i="53"/>
  <c r="E328" i="53" s="1"/>
  <c r="D362" i="53"/>
  <c r="E363" i="53"/>
  <c r="E362" i="53" s="1"/>
  <c r="E389" i="53"/>
  <c r="E388" i="53" s="1"/>
  <c r="D388" i="53"/>
  <c r="D132" i="53"/>
  <c r="D140" i="53"/>
  <c r="C152" i="53"/>
  <c r="C114" i="53" s="1"/>
  <c r="H1" i="53" s="1"/>
  <c r="J1" i="53" s="1"/>
  <c r="D167" i="53"/>
  <c r="D163" i="53" s="1"/>
  <c r="D193" i="53"/>
  <c r="E194" i="53"/>
  <c r="E193" i="53" s="1"/>
  <c r="E207" i="53"/>
  <c r="E203" i="53" s="1"/>
  <c r="D244" i="53"/>
  <c r="D243" i="53" s="1"/>
  <c r="D305" i="53"/>
  <c r="E350" i="53"/>
  <c r="E348" i="53" s="1"/>
  <c r="D348" i="53"/>
  <c r="E358" i="53"/>
  <c r="E357" i="53" s="1"/>
  <c r="D357" i="53"/>
  <c r="E380" i="53"/>
  <c r="D378" i="53"/>
  <c r="E405" i="53"/>
  <c r="E404" i="53" s="1"/>
  <c r="D404" i="53"/>
  <c r="D4" i="53"/>
  <c r="D11" i="53"/>
  <c r="D38" i="53"/>
  <c r="D61" i="53"/>
  <c r="E100" i="53"/>
  <c r="E97" i="53" s="1"/>
  <c r="E67" i="53" s="1"/>
  <c r="E117" i="53"/>
  <c r="E116" i="53" s="1"/>
  <c r="E129" i="53"/>
  <c r="E132" i="53"/>
  <c r="E140" i="53"/>
  <c r="E135" i="53" s="1"/>
  <c r="D146" i="53"/>
  <c r="E147" i="53"/>
  <c r="E146" i="53" s="1"/>
  <c r="D154" i="53"/>
  <c r="E164" i="53"/>
  <c r="E167" i="53"/>
  <c r="E216" i="53"/>
  <c r="E215" i="53"/>
  <c r="D260" i="53"/>
  <c r="E261" i="53"/>
  <c r="E260" i="53" s="1"/>
  <c r="E305" i="53"/>
  <c r="E263" i="53" s="1"/>
  <c r="C340" i="53"/>
  <c r="C339" i="53" s="1"/>
  <c r="E396" i="53"/>
  <c r="E395" i="53" s="1"/>
  <c r="D395" i="53"/>
  <c r="E492" i="53"/>
  <c r="E491" i="53" s="1"/>
  <c r="E484" i="53" s="1"/>
  <c r="D491" i="53"/>
  <c r="D484" i="53" s="1"/>
  <c r="D483" i="53" s="1"/>
  <c r="D68" i="53"/>
  <c r="D117" i="53"/>
  <c r="E124" i="53"/>
  <c r="E123" i="53" s="1"/>
  <c r="D123" i="53"/>
  <c r="D129" i="53"/>
  <c r="D174" i="53"/>
  <c r="E175" i="53"/>
  <c r="E174" i="53" s="1"/>
  <c r="E170" i="53" s="1"/>
  <c r="E189" i="53"/>
  <c r="E188" i="53" s="1"/>
  <c r="E178" i="53" s="1"/>
  <c r="E177" i="53" s="1"/>
  <c r="D207" i="53"/>
  <c r="E208" i="53"/>
  <c r="C259" i="53"/>
  <c r="D265" i="53"/>
  <c r="D263" i="53" s="1"/>
  <c r="E266" i="53"/>
  <c r="E265" i="53" s="1"/>
  <c r="D308" i="53"/>
  <c r="E309" i="53"/>
  <c r="E308" i="53" s="1"/>
  <c r="E429" i="53"/>
  <c r="D646" i="53"/>
  <c r="E647" i="53"/>
  <c r="E646" i="53" s="1"/>
  <c r="E655" i="53"/>
  <c r="E653" i="53" s="1"/>
  <c r="D653" i="53"/>
  <c r="D136" i="53"/>
  <c r="D143" i="53"/>
  <c r="D157" i="53"/>
  <c r="D171" i="53"/>
  <c r="D170" i="53" s="1"/>
  <c r="D180" i="53"/>
  <c r="D182" i="53"/>
  <c r="D185" i="53"/>
  <c r="D184" i="53" s="1"/>
  <c r="D195" i="53"/>
  <c r="D188" i="53" s="1"/>
  <c r="D198" i="53"/>
  <c r="D197" i="53" s="1"/>
  <c r="D201" i="53"/>
  <c r="D200" i="53" s="1"/>
  <c r="D204" i="53"/>
  <c r="D211" i="53"/>
  <c r="D229" i="53"/>
  <c r="D228" i="53" s="1"/>
  <c r="E345" i="53"/>
  <c r="E344" i="53" s="1"/>
  <c r="E340" i="53" s="1"/>
  <c r="D368" i="53"/>
  <c r="E378" i="53"/>
  <c r="D412" i="53"/>
  <c r="E413" i="53"/>
  <c r="E412" i="53" s="1"/>
  <c r="D422" i="53"/>
  <c r="E455" i="53"/>
  <c r="E468" i="53"/>
  <c r="E477" i="53"/>
  <c r="D528" i="53"/>
  <c r="E577" i="53"/>
  <c r="C645" i="53"/>
  <c r="D744" i="53"/>
  <c r="D743" i="53" s="1"/>
  <c r="E745" i="53"/>
  <c r="E744" i="53" s="1"/>
  <c r="E743" i="53" s="1"/>
  <c r="E770" i="53"/>
  <c r="D768" i="53"/>
  <c r="D767" i="53" s="1"/>
  <c r="E524" i="53"/>
  <c r="E522" i="53" s="1"/>
  <c r="D522" i="53"/>
  <c r="E533" i="53"/>
  <c r="D531" i="53"/>
  <c r="E597" i="53"/>
  <c r="E595" i="53" s="1"/>
  <c r="D595" i="53"/>
  <c r="D444" i="53"/>
  <c r="E546" i="53"/>
  <c r="D544" i="53"/>
  <c r="D538" i="53" s="1"/>
  <c r="E612" i="53"/>
  <c r="D610" i="53"/>
  <c r="E616" i="53"/>
  <c r="D429" i="53"/>
  <c r="E446" i="53"/>
  <c r="E445" i="53" s="1"/>
  <c r="E475" i="53"/>
  <c r="E474" i="53" s="1"/>
  <c r="D509" i="53"/>
  <c r="E531" i="53"/>
  <c r="E544" i="53"/>
  <c r="E538" i="53" s="1"/>
  <c r="D552" i="53"/>
  <c r="D551" i="53" s="1"/>
  <c r="D550" i="53" s="1"/>
  <c r="C561" i="53"/>
  <c r="C560" i="53" s="1"/>
  <c r="C559" i="53" s="1"/>
  <c r="D581" i="53"/>
  <c r="D603" i="53"/>
  <c r="E610" i="53"/>
  <c r="D616" i="53"/>
  <c r="E662" i="53"/>
  <c r="E661" i="53" s="1"/>
  <c r="E680" i="53"/>
  <c r="E679" i="53" s="1"/>
  <c r="D694" i="53"/>
  <c r="E695" i="53"/>
  <c r="E694" i="53" s="1"/>
  <c r="D734" i="53"/>
  <c r="D733" i="53" s="1"/>
  <c r="E735" i="53"/>
  <c r="E734" i="53" s="1"/>
  <c r="E733" i="53" s="1"/>
  <c r="E740" i="53"/>
  <c r="E739" i="53" s="1"/>
  <c r="E768" i="53"/>
  <c r="E767" i="53" s="1"/>
  <c r="D569" i="53"/>
  <c r="D561" i="53" s="1"/>
  <c r="E570" i="53"/>
  <c r="E569" i="53" s="1"/>
  <c r="E561" i="53" s="1"/>
  <c r="E581" i="53"/>
  <c r="D587" i="53"/>
  <c r="D731" i="53"/>
  <c r="D730" i="53" s="1"/>
  <c r="D726" i="53" s="1"/>
  <c r="D725" i="53" s="1"/>
  <c r="E732" i="53"/>
  <c r="E731" i="53" s="1"/>
  <c r="E730" i="53" s="1"/>
  <c r="E726" i="53" s="1"/>
  <c r="E725" i="53" s="1"/>
  <c r="E463" i="53"/>
  <c r="C483" i="53"/>
  <c r="E528" i="53"/>
  <c r="E587" i="53"/>
  <c r="D628" i="53"/>
  <c r="E629" i="53"/>
  <c r="E628" i="53" s="1"/>
  <c r="E643" i="53"/>
  <c r="E642" i="53" s="1"/>
  <c r="D642" i="53"/>
  <c r="D665" i="53"/>
  <c r="E666" i="53"/>
  <c r="E665" i="53" s="1"/>
  <c r="D676" i="53"/>
  <c r="E677" i="53"/>
  <c r="E676" i="53" s="1"/>
  <c r="D683" i="53"/>
  <c r="E684" i="53"/>
  <c r="E683" i="53" s="1"/>
  <c r="D741" i="53"/>
  <c r="E742" i="53"/>
  <c r="E741" i="53" s="1"/>
  <c r="D772" i="53"/>
  <c r="D771" i="53" s="1"/>
  <c r="E773" i="53"/>
  <c r="E772" i="53" s="1"/>
  <c r="E771" i="53" s="1"/>
  <c r="D726" i="54" l="1"/>
  <c r="D725" i="54" s="1"/>
  <c r="H484" i="54"/>
  <c r="C483" i="54"/>
  <c r="H483" i="54" s="1"/>
  <c r="J483" i="54" s="1"/>
  <c r="E3" i="54"/>
  <c r="E2" i="54" s="1"/>
  <c r="E314" i="54"/>
  <c r="E259" i="54" s="1"/>
  <c r="D115" i="54"/>
  <c r="D561" i="54"/>
  <c r="D483" i="54"/>
  <c r="D215" i="54"/>
  <c r="D178" i="54"/>
  <c r="D177" i="54" s="1"/>
  <c r="E645" i="54"/>
  <c r="D153" i="54"/>
  <c r="D152" i="54" s="1"/>
  <c r="D203" i="54"/>
  <c r="D551" i="54"/>
  <c r="D550" i="54" s="1"/>
  <c r="D444" i="54"/>
  <c r="D339" i="54" s="1"/>
  <c r="D258" i="54" s="1"/>
  <c r="D257" i="54" s="1"/>
  <c r="C339" i="54"/>
  <c r="H340" i="54"/>
  <c r="H153" i="54"/>
  <c r="J153" i="54" s="1"/>
  <c r="C152" i="54"/>
  <c r="H152" i="54" s="1"/>
  <c r="J152" i="54" s="1"/>
  <c r="E153" i="54"/>
  <c r="E152" i="54" s="1"/>
  <c r="H726" i="54"/>
  <c r="J726" i="54" s="1"/>
  <c r="C725" i="54"/>
  <c r="H725" i="54" s="1"/>
  <c r="J725" i="54" s="1"/>
  <c r="E551" i="54"/>
  <c r="E550" i="54" s="1"/>
  <c r="H178" i="54"/>
  <c r="J178" i="54" s="1"/>
  <c r="C177" i="54"/>
  <c r="H177" i="54" s="1"/>
  <c r="J177" i="54" s="1"/>
  <c r="E444" i="54"/>
  <c r="D67" i="54"/>
  <c r="C560" i="54"/>
  <c r="H561" i="54"/>
  <c r="J561" i="54" s="1"/>
  <c r="E509" i="54"/>
  <c r="E340" i="54"/>
  <c r="H717" i="54"/>
  <c r="J717" i="54" s="1"/>
  <c r="C716" i="54"/>
  <c r="H716" i="54" s="1"/>
  <c r="J716" i="54" s="1"/>
  <c r="D645" i="54"/>
  <c r="D3" i="54"/>
  <c r="D2" i="54" s="1"/>
  <c r="E528" i="54"/>
  <c r="E483" i="54" s="1"/>
  <c r="E203" i="54"/>
  <c r="E178" i="54" s="1"/>
  <c r="E177" i="54" s="1"/>
  <c r="E116" i="54"/>
  <c r="E115" i="54" s="1"/>
  <c r="H3" i="54"/>
  <c r="J3" i="54" s="1"/>
  <c r="C2" i="54"/>
  <c r="E561" i="54"/>
  <c r="E560" i="54" s="1"/>
  <c r="E559" i="54" s="1"/>
  <c r="H116" i="54"/>
  <c r="J116" i="54" s="1"/>
  <c r="C115" i="54"/>
  <c r="E152" i="53"/>
  <c r="D259" i="53"/>
  <c r="D258" i="53" s="1"/>
  <c r="D257" i="53" s="1"/>
  <c r="E163" i="53"/>
  <c r="E645" i="53"/>
  <c r="E560" i="53" s="1"/>
  <c r="E559" i="53" s="1"/>
  <c r="D116" i="53"/>
  <c r="D153" i="53"/>
  <c r="D152" i="53" s="1"/>
  <c r="E314" i="53"/>
  <c r="E115" i="53"/>
  <c r="D340" i="53"/>
  <c r="D339" i="53" s="1"/>
  <c r="E3" i="53"/>
  <c r="E2" i="53" s="1"/>
  <c r="D203" i="53"/>
  <c r="C258" i="53"/>
  <c r="C257" i="53" s="1"/>
  <c r="H256" i="53" s="1"/>
  <c r="J256" i="53" s="1"/>
  <c r="E483" i="53"/>
  <c r="D3" i="53"/>
  <c r="D2" i="53" s="1"/>
  <c r="E444" i="53"/>
  <c r="E339" i="53" s="1"/>
  <c r="D179" i="53"/>
  <c r="D178" i="53" s="1"/>
  <c r="D177" i="53" s="1"/>
  <c r="D135" i="53"/>
  <c r="D645" i="53"/>
  <c r="D560" i="53" s="1"/>
  <c r="D559" i="53" s="1"/>
  <c r="E259" i="53"/>
  <c r="D314" i="53"/>
  <c r="D114" i="54" l="1"/>
  <c r="H2" i="54"/>
  <c r="J2" i="54" s="1"/>
  <c r="H560" i="54"/>
  <c r="J560" i="54" s="1"/>
  <c r="C559" i="54"/>
  <c r="H559" i="54" s="1"/>
  <c r="J559" i="54" s="1"/>
  <c r="H115" i="54"/>
  <c r="J115" i="54" s="1"/>
  <c r="C114" i="54"/>
  <c r="H114" i="54" s="1"/>
  <c r="J114" i="54" s="1"/>
  <c r="E339" i="54"/>
  <c r="E258" i="54" s="1"/>
  <c r="E257" i="54" s="1"/>
  <c r="H339" i="54"/>
  <c r="J339" i="54" s="1"/>
  <c r="C258" i="54"/>
  <c r="E114" i="54"/>
  <c r="D560" i="54"/>
  <c r="D559" i="54" s="1"/>
  <c r="D115" i="53"/>
  <c r="D114" i="53" s="1"/>
  <c r="E114" i="53"/>
  <c r="E258" i="53"/>
  <c r="E257" i="53" s="1"/>
  <c r="H258" i="54" l="1"/>
  <c r="J258" i="54" s="1"/>
  <c r="C257" i="54"/>
  <c r="H1" i="54"/>
  <c r="J1" i="54" s="1"/>
  <c r="H257" i="54" l="1"/>
  <c r="J257" i="54" s="1"/>
  <c r="H256" i="54"/>
  <c r="J256" i="54" s="1"/>
  <c r="E778" i="51" l="1"/>
  <c r="D778" i="51"/>
  <c r="E777" i="51"/>
  <c r="D777" i="51"/>
  <c r="C777" i="51"/>
  <c r="D776" i="51"/>
  <c r="E776" i="51" s="1"/>
  <c r="D775" i="51"/>
  <c r="E775" i="51" s="1"/>
  <c r="D774" i="51"/>
  <c r="E774" i="51" s="1"/>
  <c r="D773" i="51"/>
  <c r="E773" i="51" s="1"/>
  <c r="E772" i="51" s="1"/>
  <c r="E771" i="51" s="1"/>
  <c r="D772" i="51"/>
  <c r="D771" i="51" s="1"/>
  <c r="C772" i="51"/>
  <c r="C771" i="51"/>
  <c r="E770" i="51"/>
  <c r="E768" i="51" s="1"/>
  <c r="E767" i="51" s="1"/>
  <c r="D770" i="51"/>
  <c r="D769" i="51"/>
  <c r="E769" i="51" s="1"/>
  <c r="D768" i="51"/>
  <c r="D767" i="51" s="1"/>
  <c r="C768" i="51"/>
  <c r="C767" i="51"/>
  <c r="D766" i="51"/>
  <c r="E766" i="51" s="1"/>
  <c r="E765" i="51"/>
  <c r="D765" i="51"/>
  <c r="C765" i="51"/>
  <c r="D764" i="51"/>
  <c r="E764" i="51" s="1"/>
  <c r="E763" i="51"/>
  <c r="D763" i="51"/>
  <c r="D762" i="51"/>
  <c r="C761" i="51"/>
  <c r="C760" i="51" s="1"/>
  <c r="E759" i="51"/>
  <c r="D759" i="51"/>
  <c r="E758" i="51"/>
  <c r="D758" i="51"/>
  <c r="E757" i="51"/>
  <c r="E756" i="51" s="1"/>
  <c r="E755" i="51" s="1"/>
  <c r="D757" i="51"/>
  <c r="D756" i="51" s="1"/>
  <c r="C756" i="51"/>
  <c r="C755" i="51" s="1"/>
  <c r="D755" i="51"/>
  <c r="D754" i="51"/>
  <c r="E754" i="51" s="1"/>
  <c r="E753" i="51"/>
  <c r="D753" i="51"/>
  <c r="D752" i="51"/>
  <c r="C751" i="51"/>
  <c r="C750" i="51" s="1"/>
  <c r="E749" i="51"/>
  <c r="D749" i="51"/>
  <c r="E748" i="51"/>
  <c r="D748" i="51"/>
  <c r="E747" i="51"/>
  <c r="E746" i="51" s="1"/>
  <c r="D747" i="51"/>
  <c r="D746" i="51" s="1"/>
  <c r="C746" i="51"/>
  <c r="C743" i="51" s="1"/>
  <c r="D745" i="51"/>
  <c r="D744" i="51" s="1"/>
  <c r="D743" i="51" s="1"/>
  <c r="C744" i="51"/>
  <c r="D742" i="51"/>
  <c r="C741" i="51"/>
  <c r="E740" i="51"/>
  <c r="D740" i="51"/>
  <c r="E739" i="51"/>
  <c r="D739" i="51"/>
  <c r="C739" i="51"/>
  <c r="D738" i="51"/>
  <c r="E738" i="51" s="1"/>
  <c r="D737" i="51"/>
  <c r="E737" i="51" s="1"/>
  <c r="D736" i="51"/>
  <c r="E736" i="51" s="1"/>
  <c r="E735" i="51"/>
  <c r="E734" i="51" s="1"/>
  <c r="D735" i="51"/>
  <c r="D734" i="51"/>
  <c r="D733" i="51" s="1"/>
  <c r="C734" i="51"/>
  <c r="E733" i="51"/>
  <c r="C733" i="51"/>
  <c r="E732" i="51"/>
  <c r="E731" i="51" s="1"/>
  <c r="D732" i="51"/>
  <c r="D731" i="51"/>
  <c r="D730" i="51" s="1"/>
  <c r="C731" i="51"/>
  <c r="C730" i="51" s="1"/>
  <c r="E730" i="51"/>
  <c r="D729" i="51"/>
  <c r="D728" i="51"/>
  <c r="E728" i="51" s="1"/>
  <c r="C727" i="51"/>
  <c r="J726" i="51"/>
  <c r="J725" i="51"/>
  <c r="E724" i="51"/>
  <c r="D724" i="51"/>
  <c r="E723" i="51"/>
  <c r="D723" i="51"/>
  <c r="E722" i="51"/>
  <c r="D722" i="51"/>
  <c r="C722" i="51"/>
  <c r="C717" i="51" s="1"/>
  <c r="C716" i="51" s="1"/>
  <c r="D721" i="51"/>
  <c r="E721" i="51" s="1"/>
  <c r="E720" i="51"/>
  <c r="D720" i="51"/>
  <c r="D719" i="51"/>
  <c r="E719" i="51" s="1"/>
  <c r="D718" i="51"/>
  <c r="D717" i="51" s="1"/>
  <c r="D716" i="51" s="1"/>
  <c r="C718" i="51"/>
  <c r="J717" i="51"/>
  <c r="J716" i="51"/>
  <c r="D715" i="51"/>
  <c r="E715" i="51" s="1"/>
  <c r="E714" i="51"/>
  <c r="D714" i="51"/>
  <c r="D713" i="51"/>
  <c r="E713" i="51" s="1"/>
  <c r="E712" i="51"/>
  <c r="D712" i="51"/>
  <c r="D711" i="51"/>
  <c r="E711" i="51" s="1"/>
  <c r="E710" i="51"/>
  <c r="D710" i="51"/>
  <c r="D709" i="51"/>
  <c r="E709" i="51" s="1"/>
  <c r="E708" i="51"/>
  <c r="D708" i="51"/>
  <c r="D707" i="51"/>
  <c r="E707" i="51" s="1"/>
  <c r="E706" i="51"/>
  <c r="D706" i="51"/>
  <c r="D705" i="51"/>
  <c r="E705" i="51" s="1"/>
  <c r="E704" i="51"/>
  <c r="D704" i="51"/>
  <c r="D703" i="51"/>
  <c r="E703" i="51" s="1"/>
  <c r="E702" i="51"/>
  <c r="D702" i="51"/>
  <c r="D701" i="51"/>
  <c r="C700" i="51"/>
  <c r="D699" i="51"/>
  <c r="D698" i="51"/>
  <c r="E698" i="51" s="1"/>
  <c r="D697" i="51"/>
  <c r="E697" i="51" s="1"/>
  <c r="D696" i="51"/>
  <c r="E696" i="51" s="1"/>
  <c r="E695" i="51"/>
  <c r="D695" i="51"/>
  <c r="C694" i="51"/>
  <c r="E693" i="51"/>
  <c r="D693" i="51"/>
  <c r="E692" i="51"/>
  <c r="D692" i="51"/>
  <c r="E691" i="51"/>
  <c r="D691" i="51"/>
  <c r="E690" i="51"/>
  <c r="D690" i="51"/>
  <c r="E689" i="51"/>
  <c r="D689" i="51"/>
  <c r="E688" i="51"/>
  <c r="D688" i="51"/>
  <c r="D687" i="51" s="1"/>
  <c r="E687" i="51"/>
  <c r="C687" i="51"/>
  <c r="E686" i="51"/>
  <c r="D686" i="51"/>
  <c r="D685" i="51"/>
  <c r="D684" i="51"/>
  <c r="E684" i="51" s="1"/>
  <c r="C683" i="51"/>
  <c r="E682" i="51"/>
  <c r="D682" i="51"/>
  <c r="E681" i="51"/>
  <c r="D681" i="51"/>
  <c r="E680" i="51"/>
  <c r="D680" i="51"/>
  <c r="E679" i="51"/>
  <c r="D679" i="51"/>
  <c r="C679" i="51"/>
  <c r="D678" i="51"/>
  <c r="E678" i="51" s="1"/>
  <c r="E677" i="51"/>
  <c r="E676" i="51" s="1"/>
  <c r="D677" i="51"/>
  <c r="C676" i="51"/>
  <c r="E675" i="51"/>
  <c r="D675" i="51"/>
  <c r="D674" i="51"/>
  <c r="E674" i="51" s="1"/>
  <c r="E673" i="51"/>
  <c r="D673" i="51"/>
  <c r="D672" i="51"/>
  <c r="C671" i="51"/>
  <c r="D670" i="51"/>
  <c r="E670" i="51" s="1"/>
  <c r="D669" i="51"/>
  <c r="E669" i="51" s="1"/>
  <c r="E668" i="51"/>
  <c r="D668" i="51"/>
  <c r="D667" i="51"/>
  <c r="E667" i="51" s="1"/>
  <c r="E666" i="51"/>
  <c r="D666" i="51"/>
  <c r="C665" i="51"/>
  <c r="E664" i="51"/>
  <c r="D664" i="51"/>
  <c r="D663" i="51"/>
  <c r="E663" i="51" s="1"/>
  <c r="E662" i="51"/>
  <c r="D662" i="51"/>
  <c r="D661" i="51"/>
  <c r="C661" i="51"/>
  <c r="D660" i="51"/>
  <c r="E660" i="51" s="1"/>
  <c r="D659" i="51"/>
  <c r="E659" i="51" s="1"/>
  <c r="D658" i="51"/>
  <c r="E658" i="51" s="1"/>
  <c r="E657" i="51"/>
  <c r="D657" i="51"/>
  <c r="D656" i="51"/>
  <c r="E655" i="51"/>
  <c r="D655" i="51"/>
  <c r="D654" i="51"/>
  <c r="E654" i="51" s="1"/>
  <c r="C653" i="51"/>
  <c r="D652" i="51"/>
  <c r="E652" i="51" s="1"/>
  <c r="E651" i="51"/>
  <c r="D651" i="51"/>
  <c r="D650" i="51"/>
  <c r="E650" i="51" s="1"/>
  <c r="E649" i="51"/>
  <c r="D649" i="51"/>
  <c r="D648" i="51"/>
  <c r="E648" i="51" s="1"/>
  <c r="E647" i="51"/>
  <c r="D647" i="51"/>
  <c r="D646" i="51"/>
  <c r="C646" i="51"/>
  <c r="J645" i="51"/>
  <c r="C645" i="51"/>
  <c r="D644" i="51"/>
  <c r="E644" i="51" s="1"/>
  <c r="D643" i="51"/>
  <c r="J642" i="51"/>
  <c r="C642" i="51"/>
  <c r="D641" i="51"/>
  <c r="E641" i="51" s="1"/>
  <c r="E640" i="51"/>
  <c r="D640" i="51"/>
  <c r="D639" i="51"/>
  <c r="J638" i="51"/>
  <c r="C638" i="51"/>
  <c r="E637" i="51"/>
  <c r="D637" i="51"/>
  <c r="D636" i="51"/>
  <c r="E636" i="51" s="1"/>
  <c r="D635" i="51"/>
  <c r="E635" i="51" s="1"/>
  <c r="D634" i="51"/>
  <c r="E634" i="51" s="1"/>
  <c r="E633" i="51"/>
  <c r="D633" i="51"/>
  <c r="D632" i="51"/>
  <c r="E632" i="51" s="1"/>
  <c r="E631" i="51"/>
  <c r="D631" i="51"/>
  <c r="D630" i="51"/>
  <c r="E630" i="51" s="1"/>
  <c r="E629" i="51"/>
  <c r="E628" i="51" s="1"/>
  <c r="D629" i="51"/>
  <c r="C628" i="51"/>
  <c r="E627" i="51"/>
  <c r="D627" i="51"/>
  <c r="E626" i="51"/>
  <c r="D626" i="51"/>
  <c r="E625" i="51"/>
  <c r="D625" i="51"/>
  <c r="E624" i="51"/>
  <c r="D624" i="51"/>
  <c r="E623" i="51"/>
  <c r="D623" i="51"/>
  <c r="E622" i="51"/>
  <c r="D622" i="51"/>
  <c r="E621" i="51"/>
  <c r="D621" i="51"/>
  <c r="E620" i="51"/>
  <c r="D620" i="51"/>
  <c r="E619" i="51"/>
  <c r="D619" i="51"/>
  <c r="E618" i="51"/>
  <c r="D618" i="51"/>
  <c r="E617" i="51"/>
  <c r="E616" i="51" s="1"/>
  <c r="D617" i="51"/>
  <c r="D616" i="51"/>
  <c r="C616" i="51"/>
  <c r="D615" i="51"/>
  <c r="E615" i="51" s="1"/>
  <c r="E614" i="51"/>
  <c r="D614" i="51"/>
  <c r="D613" i="51"/>
  <c r="E613" i="51" s="1"/>
  <c r="E612" i="51"/>
  <c r="E610" i="51" s="1"/>
  <c r="D612" i="51"/>
  <c r="D611" i="51"/>
  <c r="E611" i="51" s="1"/>
  <c r="D610" i="51"/>
  <c r="C610" i="51"/>
  <c r="D609" i="51"/>
  <c r="E609" i="51" s="1"/>
  <c r="E608" i="51"/>
  <c r="D608" i="51"/>
  <c r="D607" i="51"/>
  <c r="E607" i="51" s="1"/>
  <c r="E606" i="51"/>
  <c r="D606" i="51"/>
  <c r="D605" i="51"/>
  <c r="E605" i="51" s="1"/>
  <c r="E604" i="51"/>
  <c r="D604" i="51"/>
  <c r="C603" i="51"/>
  <c r="D602" i="51"/>
  <c r="E602" i="51" s="1"/>
  <c r="D601" i="51"/>
  <c r="E601" i="51" s="1"/>
  <c r="D600" i="51"/>
  <c r="C599" i="51"/>
  <c r="D598" i="51"/>
  <c r="E598" i="51" s="1"/>
  <c r="E597" i="51"/>
  <c r="D597" i="51"/>
  <c r="D596" i="51"/>
  <c r="D595" i="51" s="1"/>
  <c r="C595" i="51"/>
  <c r="D594" i="51"/>
  <c r="D593" i="51"/>
  <c r="E593" i="51" s="1"/>
  <c r="C592" i="51"/>
  <c r="D591" i="51"/>
  <c r="E591" i="51" s="1"/>
  <c r="E590" i="51"/>
  <c r="D590" i="51"/>
  <c r="D589" i="51"/>
  <c r="E588" i="51"/>
  <c r="D588" i="51"/>
  <c r="C587" i="51"/>
  <c r="D586" i="51"/>
  <c r="E586" i="51" s="1"/>
  <c r="D585" i="51"/>
  <c r="E585" i="51" s="1"/>
  <c r="D584" i="51"/>
  <c r="E584" i="51" s="1"/>
  <c r="E583" i="51"/>
  <c r="D583" i="51"/>
  <c r="D582" i="51"/>
  <c r="C581" i="51"/>
  <c r="E580" i="51"/>
  <c r="D580" i="51"/>
  <c r="E579" i="51"/>
  <c r="D579" i="51"/>
  <c r="E578" i="51"/>
  <c r="E577" i="51" s="1"/>
  <c r="D578" i="51"/>
  <c r="D577" i="51" s="1"/>
  <c r="C577" i="51"/>
  <c r="E576" i="51"/>
  <c r="D576" i="51"/>
  <c r="D575" i="51"/>
  <c r="E575" i="51" s="1"/>
  <c r="D574" i="51"/>
  <c r="E574" i="51" s="1"/>
  <c r="D573" i="51"/>
  <c r="E573" i="51" s="1"/>
  <c r="E572" i="51"/>
  <c r="D572" i="51"/>
  <c r="D571" i="51"/>
  <c r="E571" i="51" s="1"/>
  <c r="E570" i="51"/>
  <c r="E569" i="51" s="1"/>
  <c r="D570" i="51"/>
  <c r="C569" i="51"/>
  <c r="E568" i="51"/>
  <c r="D568" i="51"/>
  <c r="D567" i="51"/>
  <c r="E567" i="51" s="1"/>
  <c r="E566" i="51"/>
  <c r="D566" i="51"/>
  <c r="D565" i="51"/>
  <c r="E565" i="51" s="1"/>
  <c r="E564" i="51"/>
  <c r="D564" i="51"/>
  <c r="D563" i="51"/>
  <c r="C562" i="51"/>
  <c r="J561" i="51"/>
  <c r="C561" i="51"/>
  <c r="C560" i="51" s="1"/>
  <c r="J560" i="51"/>
  <c r="J559" i="51"/>
  <c r="D558" i="51"/>
  <c r="D557" i="51"/>
  <c r="E557" i="51" s="1"/>
  <c r="C556" i="51"/>
  <c r="E555" i="51"/>
  <c r="D555" i="51"/>
  <c r="E554" i="51"/>
  <c r="D554" i="51"/>
  <c r="E553" i="51"/>
  <c r="E552" i="51" s="1"/>
  <c r="D553" i="51"/>
  <c r="D552" i="51" s="1"/>
  <c r="C552" i="51"/>
  <c r="J551" i="51"/>
  <c r="C551" i="51"/>
  <c r="C550" i="51" s="1"/>
  <c r="J550" i="51"/>
  <c r="D549" i="51"/>
  <c r="E549" i="51" s="1"/>
  <c r="D548" i="51"/>
  <c r="J547" i="51"/>
  <c r="C547" i="51"/>
  <c r="E546" i="51"/>
  <c r="D546" i="51"/>
  <c r="D545" i="51"/>
  <c r="E545" i="51" s="1"/>
  <c r="E544" i="51"/>
  <c r="C544" i="51"/>
  <c r="D543" i="51"/>
  <c r="E543" i="51" s="1"/>
  <c r="E542" i="51"/>
  <c r="D542" i="51"/>
  <c r="D541" i="51"/>
  <c r="E541" i="51" s="1"/>
  <c r="E540" i="51"/>
  <c r="D540" i="51"/>
  <c r="D539" i="51"/>
  <c r="C538" i="51"/>
  <c r="D537" i="51"/>
  <c r="E537" i="51" s="1"/>
  <c r="D536" i="51"/>
  <c r="E536" i="51" s="1"/>
  <c r="D535" i="51"/>
  <c r="E535" i="51" s="1"/>
  <c r="D534" i="51"/>
  <c r="E534" i="51" s="1"/>
  <c r="E533" i="51"/>
  <c r="E531" i="51" s="1"/>
  <c r="D533" i="51"/>
  <c r="D532" i="51"/>
  <c r="E532" i="51" s="1"/>
  <c r="D531" i="51"/>
  <c r="C531" i="51"/>
  <c r="D530" i="51"/>
  <c r="C529" i="51"/>
  <c r="C528" i="51" s="1"/>
  <c r="D527" i="51"/>
  <c r="E527" i="51" s="1"/>
  <c r="E526" i="51"/>
  <c r="D526" i="51"/>
  <c r="D525" i="51"/>
  <c r="E525" i="51" s="1"/>
  <c r="E524" i="51"/>
  <c r="D524" i="51"/>
  <c r="D523" i="51"/>
  <c r="D522" i="51" s="1"/>
  <c r="C522" i="51"/>
  <c r="D521" i="51"/>
  <c r="E521" i="51" s="1"/>
  <c r="D520" i="51"/>
  <c r="E520" i="51" s="1"/>
  <c r="E519" i="51"/>
  <c r="D519" i="51"/>
  <c r="D518" i="51"/>
  <c r="E518" i="51" s="1"/>
  <c r="D517" i="51"/>
  <c r="E517" i="51" s="1"/>
  <c r="D516" i="51"/>
  <c r="E516" i="51" s="1"/>
  <c r="E515" i="51"/>
  <c r="D515" i="51"/>
  <c r="D514" i="51"/>
  <c r="E514" i="51" s="1"/>
  <c r="E513" i="51"/>
  <c r="C513" i="51"/>
  <c r="D512" i="51"/>
  <c r="E512" i="51" s="1"/>
  <c r="E511" i="51"/>
  <c r="D511" i="51"/>
  <c r="D510" i="51"/>
  <c r="C509" i="51"/>
  <c r="D508" i="51"/>
  <c r="E508" i="51" s="1"/>
  <c r="D507" i="51"/>
  <c r="E507" i="51" s="1"/>
  <c r="D506" i="51"/>
  <c r="E506" i="51" s="1"/>
  <c r="D505" i="51"/>
  <c r="C504" i="51"/>
  <c r="D503" i="51"/>
  <c r="E503" i="51" s="1"/>
  <c r="E502" i="51"/>
  <c r="D502" i="51"/>
  <c r="D501" i="51"/>
  <c r="E501" i="51" s="1"/>
  <c r="E500" i="51"/>
  <c r="D500" i="51"/>
  <c r="D499" i="51"/>
  <c r="E499" i="51" s="1"/>
  <c r="E497" i="51" s="1"/>
  <c r="E498" i="51"/>
  <c r="D498" i="51"/>
  <c r="D497" i="51"/>
  <c r="C497" i="51"/>
  <c r="D496" i="51"/>
  <c r="E496" i="51" s="1"/>
  <c r="D495" i="51"/>
  <c r="D494" i="51" s="1"/>
  <c r="C494" i="51"/>
  <c r="E493" i="51"/>
  <c r="D493" i="51"/>
  <c r="D492" i="51"/>
  <c r="C491" i="51"/>
  <c r="D490" i="51"/>
  <c r="E490" i="51" s="1"/>
  <c r="D489" i="51"/>
  <c r="E489" i="51" s="1"/>
  <c r="E488" i="51"/>
  <c r="E486" i="51" s="1"/>
  <c r="D488" i="51"/>
  <c r="D487" i="51"/>
  <c r="E487" i="51" s="1"/>
  <c r="D486" i="51"/>
  <c r="C486" i="51"/>
  <c r="D485" i="51"/>
  <c r="J483" i="51"/>
  <c r="D481" i="51"/>
  <c r="E481" i="51" s="1"/>
  <c r="D480" i="51"/>
  <c r="E480" i="51" s="1"/>
  <c r="E479" i="51"/>
  <c r="D479" i="51"/>
  <c r="D478" i="51"/>
  <c r="C477" i="51"/>
  <c r="E476" i="51"/>
  <c r="D476" i="51"/>
  <c r="E475" i="51"/>
  <c r="D475" i="51"/>
  <c r="E474" i="51"/>
  <c r="D474" i="51"/>
  <c r="C474" i="51"/>
  <c r="D473" i="51"/>
  <c r="E473" i="51" s="1"/>
  <c r="E472" i="51"/>
  <c r="D472" i="51"/>
  <c r="D471" i="51"/>
  <c r="E471" i="51" s="1"/>
  <c r="D470" i="51"/>
  <c r="E470" i="51" s="1"/>
  <c r="D469" i="51"/>
  <c r="C468" i="51"/>
  <c r="D467" i="51"/>
  <c r="E467" i="51" s="1"/>
  <c r="E466" i="51"/>
  <c r="D466" i="51"/>
  <c r="D465" i="51"/>
  <c r="E465" i="51" s="1"/>
  <c r="E463" i="51" s="1"/>
  <c r="E464" i="51"/>
  <c r="D464" i="51"/>
  <c r="C463" i="51"/>
  <c r="D462" i="51"/>
  <c r="E462" i="51" s="1"/>
  <c r="D461" i="51"/>
  <c r="D460" i="51"/>
  <c r="E460" i="51" s="1"/>
  <c r="C459" i="51"/>
  <c r="D458" i="51"/>
  <c r="E458" i="51" s="1"/>
  <c r="E457" i="51"/>
  <c r="D457" i="51"/>
  <c r="D456" i="51"/>
  <c r="C455" i="51"/>
  <c r="D454" i="51"/>
  <c r="E454" i="51" s="1"/>
  <c r="D453" i="51"/>
  <c r="E453" i="51" s="1"/>
  <c r="E452" i="51"/>
  <c r="D452" i="51"/>
  <c r="D451" i="51"/>
  <c r="E451" i="51" s="1"/>
  <c r="E450" i="51"/>
  <c r="C450" i="51"/>
  <c r="D449" i="51"/>
  <c r="E449" i="51" s="1"/>
  <c r="E448" i="51"/>
  <c r="D448" i="51"/>
  <c r="D447" i="51"/>
  <c r="E447" i="51" s="1"/>
  <c r="E445" i="51" s="1"/>
  <c r="E446" i="51"/>
  <c r="D446" i="51"/>
  <c r="C445" i="51"/>
  <c r="C444" i="51"/>
  <c r="E443" i="51"/>
  <c r="D443" i="51"/>
  <c r="D442" i="51"/>
  <c r="E442" i="51" s="1"/>
  <c r="E441" i="51"/>
  <c r="D441" i="51"/>
  <c r="D440" i="51"/>
  <c r="E440" i="51" s="1"/>
  <c r="E439" i="51"/>
  <c r="D439" i="51"/>
  <c r="D438" i="51"/>
  <c r="E438" i="51" s="1"/>
  <c r="E437" i="51"/>
  <c r="D437" i="51"/>
  <c r="D436" i="51"/>
  <c r="E436" i="51" s="1"/>
  <c r="E435" i="51"/>
  <c r="D435" i="51"/>
  <c r="D434" i="51"/>
  <c r="E434" i="51" s="1"/>
  <c r="E433" i="51"/>
  <c r="D433" i="51"/>
  <c r="D432" i="51"/>
  <c r="E432" i="51" s="1"/>
  <c r="E431" i="51"/>
  <c r="D431" i="51"/>
  <c r="D430" i="51"/>
  <c r="D429" i="51" s="1"/>
  <c r="C429" i="51"/>
  <c r="D428" i="51"/>
  <c r="E428" i="51" s="1"/>
  <c r="D427" i="51"/>
  <c r="E427" i="51" s="1"/>
  <c r="D426" i="51"/>
  <c r="E426" i="51" s="1"/>
  <c r="D425" i="51"/>
  <c r="E425" i="51" s="1"/>
  <c r="E424" i="51"/>
  <c r="D424" i="51"/>
  <c r="D423" i="51"/>
  <c r="E423" i="51" s="1"/>
  <c r="C422" i="51"/>
  <c r="D421" i="51"/>
  <c r="E421" i="51" s="1"/>
  <c r="E420" i="51"/>
  <c r="D420" i="51"/>
  <c r="D419" i="51"/>
  <c r="E419" i="51" s="1"/>
  <c r="E418" i="51"/>
  <c r="D418" i="51"/>
  <c r="D417" i="51"/>
  <c r="D416" i="51" s="1"/>
  <c r="C416" i="51"/>
  <c r="D415" i="51"/>
  <c r="E415" i="51" s="1"/>
  <c r="D414" i="51"/>
  <c r="D413" i="51"/>
  <c r="E413" i="51" s="1"/>
  <c r="C412" i="51"/>
  <c r="E411" i="51"/>
  <c r="D411" i="51"/>
  <c r="D410" i="51"/>
  <c r="C409" i="51"/>
  <c r="D408" i="51"/>
  <c r="E408" i="51" s="1"/>
  <c r="D407" i="51"/>
  <c r="E407" i="51" s="1"/>
  <c r="D406" i="51"/>
  <c r="E406" i="51" s="1"/>
  <c r="D405" i="51"/>
  <c r="C404" i="51"/>
  <c r="E403" i="51"/>
  <c r="D403" i="51"/>
  <c r="E402" i="51"/>
  <c r="D402" i="51"/>
  <c r="E401" i="51"/>
  <c r="D401" i="51"/>
  <c r="E400" i="51"/>
  <c r="D400" i="51"/>
  <c r="E399" i="51"/>
  <c r="D399" i="51"/>
  <c r="C399" i="51"/>
  <c r="D398" i="51"/>
  <c r="E398" i="51" s="1"/>
  <c r="E397" i="51"/>
  <c r="E395" i="51" s="1"/>
  <c r="D397" i="51"/>
  <c r="D396" i="51"/>
  <c r="E396" i="51" s="1"/>
  <c r="D395" i="51"/>
  <c r="C395" i="51"/>
  <c r="D394" i="51"/>
  <c r="E394" i="51" s="1"/>
  <c r="E393" i="51"/>
  <c r="E392" i="51" s="1"/>
  <c r="D393" i="51"/>
  <c r="D392" i="51"/>
  <c r="C392" i="51"/>
  <c r="D391" i="51"/>
  <c r="E391" i="51" s="1"/>
  <c r="D390" i="51"/>
  <c r="E390" i="51" s="1"/>
  <c r="D389" i="51"/>
  <c r="C388" i="51"/>
  <c r="E387" i="51"/>
  <c r="D387" i="51"/>
  <c r="E386" i="51"/>
  <c r="D386" i="51"/>
  <c r="E385" i="51"/>
  <c r="D385" i="51"/>
  <c r="E384" i="51"/>
  <c r="D384" i="51"/>
  <c r="E383" i="51"/>
  <c r="E382" i="51" s="1"/>
  <c r="D383" i="51"/>
  <c r="D382" i="51" s="1"/>
  <c r="C382" i="51"/>
  <c r="E381" i="51"/>
  <c r="D381" i="51"/>
  <c r="D380" i="51"/>
  <c r="E380" i="51" s="1"/>
  <c r="D379" i="51"/>
  <c r="C378" i="51"/>
  <c r="E377" i="51"/>
  <c r="D377" i="51"/>
  <c r="D376" i="51"/>
  <c r="E376" i="51" s="1"/>
  <c r="E375" i="51"/>
  <c r="D375" i="51"/>
  <c r="D374" i="51"/>
  <c r="D373" i="51" s="1"/>
  <c r="C373" i="51"/>
  <c r="D372" i="51"/>
  <c r="E372" i="51" s="1"/>
  <c r="D371" i="51"/>
  <c r="E371" i="51" s="1"/>
  <c r="E370" i="51"/>
  <c r="E368" i="51" s="1"/>
  <c r="D370" i="51"/>
  <c r="D369" i="51"/>
  <c r="E369" i="51" s="1"/>
  <c r="D368" i="51"/>
  <c r="C368" i="51"/>
  <c r="D367" i="51"/>
  <c r="E367" i="51" s="1"/>
  <c r="E366" i="51"/>
  <c r="D366" i="51"/>
  <c r="D365" i="51"/>
  <c r="E365" i="51" s="1"/>
  <c r="E364" i="51"/>
  <c r="D364" i="51"/>
  <c r="D363" i="51"/>
  <c r="D362" i="51" s="1"/>
  <c r="C362" i="51"/>
  <c r="D361" i="51"/>
  <c r="E361" i="51" s="1"/>
  <c r="D360" i="51"/>
  <c r="E360" i="51" s="1"/>
  <c r="E357" i="51" s="1"/>
  <c r="D359" i="51"/>
  <c r="E359" i="51" s="1"/>
  <c r="D358" i="51"/>
  <c r="E358" i="51" s="1"/>
  <c r="C357" i="51"/>
  <c r="D356" i="51"/>
  <c r="E356" i="51" s="1"/>
  <c r="E355" i="51"/>
  <c r="D355" i="51"/>
  <c r="D354" i="51"/>
  <c r="C353" i="51"/>
  <c r="D352" i="51"/>
  <c r="E352" i="51" s="1"/>
  <c r="D351" i="51"/>
  <c r="E351" i="51" s="1"/>
  <c r="D350" i="51"/>
  <c r="E350" i="51" s="1"/>
  <c r="D349" i="51"/>
  <c r="C348" i="51"/>
  <c r="E347" i="51"/>
  <c r="D347" i="51"/>
  <c r="E346" i="51"/>
  <c r="D346" i="51"/>
  <c r="E345" i="51"/>
  <c r="E344" i="51" s="1"/>
  <c r="D345" i="51"/>
  <c r="D344" i="51" s="1"/>
  <c r="C344" i="51"/>
  <c r="E343" i="51"/>
  <c r="D343" i="51"/>
  <c r="D342" i="51"/>
  <c r="E342" i="51" s="1"/>
  <c r="D341" i="51"/>
  <c r="J339" i="51"/>
  <c r="E338" i="51"/>
  <c r="D338" i="51"/>
  <c r="E337" i="51"/>
  <c r="D337" i="51"/>
  <c r="E336" i="51"/>
  <c r="D336" i="51"/>
  <c r="E335" i="51"/>
  <c r="D335" i="51"/>
  <c r="E334" i="51"/>
  <c r="D334" i="51"/>
  <c r="E333" i="51"/>
  <c r="D333" i="51"/>
  <c r="E332" i="51"/>
  <c r="D332" i="51"/>
  <c r="E331" i="51"/>
  <c r="D331" i="51"/>
  <c r="E330" i="51"/>
  <c r="D330" i="51"/>
  <c r="E329" i="51"/>
  <c r="E328" i="51" s="1"/>
  <c r="D329" i="51"/>
  <c r="D328" i="51" s="1"/>
  <c r="C328" i="51"/>
  <c r="E327" i="51"/>
  <c r="E325" i="51" s="1"/>
  <c r="D327" i="51"/>
  <c r="D326" i="51"/>
  <c r="E326" i="51" s="1"/>
  <c r="D325" i="51"/>
  <c r="C325" i="51"/>
  <c r="D324" i="51"/>
  <c r="E324" i="51" s="1"/>
  <c r="E323" i="51"/>
  <c r="D323" i="51"/>
  <c r="D322" i="51"/>
  <c r="E322" i="51" s="1"/>
  <c r="E321" i="51"/>
  <c r="D321" i="51"/>
  <c r="D320" i="51"/>
  <c r="E320" i="51" s="1"/>
  <c r="E319" i="51"/>
  <c r="D319" i="51"/>
  <c r="D318" i="51"/>
  <c r="E318" i="51" s="1"/>
  <c r="E317" i="51"/>
  <c r="D317" i="51"/>
  <c r="D316" i="51"/>
  <c r="D315" i="51" s="1"/>
  <c r="C314" i="51"/>
  <c r="D313" i="51"/>
  <c r="E313" i="51" s="1"/>
  <c r="D312" i="51"/>
  <c r="E312" i="51" s="1"/>
  <c r="D311" i="51"/>
  <c r="E311" i="51" s="1"/>
  <c r="E310" i="51"/>
  <c r="E308" i="51" s="1"/>
  <c r="D310" i="51"/>
  <c r="D309" i="51"/>
  <c r="E309" i="51" s="1"/>
  <c r="D308" i="51"/>
  <c r="D307" i="51"/>
  <c r="E307" i="51" s="1"/>
  <c r="D306" i="51"/>
  <c r="E306" i="51" s="1"/>
  <c r="E305" i="51" s="1"/>
  <c r="D305" i="51"/>
  <c r="C305" i="51"/>
  <c r="E304" i="51"/>
  <c r="D304" i="51"/>
  <c r="E303" i="51"/>
  <c r="E302" i="51" s="1"/>
  <c r="D303" i="51"/>
  <c r="D302" i="51" s="1"/>
  <c r="C302" i="51"/>
  <c r="E301" i="51"/>
  <c r="D301" i="51"/>
  <c r="D300" i="51"/>
  <c r="E300" i="51" s="1"/>
  <c r="D299" i="51"/>
  <c r="D297" i="51"/>
  <c r="E297" i="51" s="1"/>
  <c r="E296" i="51" s="1"/>
  <c r="D296" i="51"/>
  <c r="C296" i="51"/>
  <c r="E295" i="51"/>
  <c r="D295" i="51"/>
  <c r="E294" i="51"/>
  <c r="D294" i="51"/>
  <c r="E293" i="51"/>
  <c r="D293" i="51"/>
  <c r="E292" i="51"/>
  <c r="D292" i="51"/>
  <c r="E291" i="51"/>
  <c r="D291" i="51"/>
  <c r="E290" i="51"/>
  <c r="E289" i="51" s="1"/>
  <c r="D290" i="51"/>
  <c r="D289" i="51" s="1"/>
  <c r="C289" i="51"/>
  <c r="E288" i="51"/>
  <c r="D288" i="51"/>
  <c r="D287" i="51"/>
  <c r="E287" i="51" s="1"/>
  <c r="D286" i="51"/>
  <c r="E286" i="51" s="1"/>
  <c r="D285" i="51"/>
  <c r="E285" i="51" s="1"/>
  <c r="D284" i="51"/>
  <c r="E284" i="51" s="1"/>
  <c r="D283" i="51"/>
  <c r="E283" i="51" s="1"/>
  <c r="D282" i="51"/>
  <c r="E282" i="51" s="1"/>
  <c r="D281" i="51"/>
  <c r="E281" i="51" s="1"/>
  <c r="E280" i="51"/>
  <c r="D280" i="51"/>
  <c r="D279" i="51"/>
  <c r="E279" i="51" s="1"/>
  <c r="D278" i="51"/>
  <c r="E278" i="51" s="1"/>
  <c r="D277" i="51"/>
  <c r="E277" i="51" s="1"/>
  <c r="D276" i="51"/>
  <c r="E276" i="51" s="1"/>
  <c r="D275" i="51"/>
  <c r="E275" i="51" s="1"/>
  <c r="D274" i="51"/>
  <c r="E274" i="51" s="1"/>
  <c r="D273" i="51"/>
  <c r="E273" i="51" s="1"/>
  <c r="E272" i="51"/>
  <c r="D272" i="51"/>
  <c r="D271" i="51"/>
  <c r="E271" i="51" s="1"/>
  <c r="D270" i="51"/>
  <c r="E270" i="51" s="1"/>
  <c r="D269" i="51"/>
  <c r="E269" i="51" s="1"/>
  <c r="D268" i="51"/>
  <c r="E268" i="51" s="1"/>
  <c r="D267" i="51"/>
  <c r="D266" i="51"/>
  <c r="E266" i="51" s="1"/>
  <c r="C265" i="51"/>
  <c r="C263" i="51" s="1"/>
  <c r="E264" i="51"/>
  <c r="D264" i="51"/>
  <c r="D262" i="51"/>
  <c r="E262" i="51" s="1"/>
  <c r="D261" i="51"/>
  <c r="C260" i="51"/>
  <c r="C259" i="51" s="1"/>
  <c r="J259" i="51"/>
  <c r="J258" i="51"/>
  <c r="J257" i="51"/>
  <c r="D252" i="51"/>
  <c r="E252" i="51" s="1"/>
  <c r="E251" i="51"/>
  <c r="E250" i="51" s="1"/>
  <c r="D251" i="51"/>
  <c r="D250" i="51"/>
  <c r="C250" i="51"/>
  <c r="D249" i="51"/>
  <c r="E249" i="51" s="1"/>
  <c r="D248" i="51"/>
  <c r="E248" i="51" s="1"/>
  <c r="D247" i="51"/>
  <c r="E247" i="51" s="1"/>
  <c r="E246" i="51"/>
  <c r="D246" i="51"/>
  <c r="D245" i="51"/>
  <c r="E245" i="51" s="1"/>
  <c r="C244" i="51"/>
  <c r="C243" i="51"/>
  <c r="D242" i="51"/>
  <c r="E242" i="51" s="1"/>
  <c r="D241" i="51"/>
  <c r="E241" i="51" s="1"/>
  <c r="D240" i="51"/>
  <c r="E240" i="51" s="1"/>
  <c r="C239" i="51"/>
  <c r="C238" i="51"/>
  <c r="D237" i="51"/>
  <c r="E237" i="51" s="1"/>
  <c r="E236" i="51"/>
  <c r="E235" i="51" s="1"/>
  <c r="C236" i="51"/>
  <c r="C235" i="51"/>
  <c r="D234" i="51"/>
  <c r="E234" i="51" s="1"/>
  <c r="E233" i="51"/>
  <c r="D233" i="51"/>
  <c r="C233" i="51"/>
  <c r="D232" i="51"/>
  <c r="E231" i="51"/>
  <c r="D231" i="51"/>
  <c r="D230" i="51"/>
  <c r="E230" i="51" s="1"/>
  <c r="C229" i="51"/>
  <c r="C228" i="51" s="1"/>
  <c r="E227" i="51"/>
  <c r="D227" i="51"/>
  <c r="E226" i="51"/>
  <c r="D226" i="51"/>
  <c r="E225" i="51"/>
  <c r="D225" i="51"/>
  <c r="E224" i="51"/>
  <c r="D224" i="51"/>
  <c r="E223" i="51"/>
  <c r="E222" i="51" s="1"/>
  <c r="D223" i="51"/>
  <c r="C223" i="51"/>
  <c r="D222" i="51"/>
  <c r="C222" i="51"/>
  <c r="E221" i="51"/>
  <c r="D221" i="51"/>
  <c r="E220" i="51"/>
  <c r="D220" i="51"/>
  <c r="C220" i="51"/>
  <c r="D219" i="51"/>
  <c r="E219" i="51" s="1"/>
  <c r="D218" i="51"/>
  <c r="D217" i="51"/>
  <c r="E217" i="51" s="1"/>
  <c r="C216" i="51"/>
  <c r="C215" i="51"/>
  <c r="D214" i="51"/>
  <c r="C213" i="51"/>
  <c r="E212" i="51"/>
  <c r="E211" i="51" s="1"/>
  <c r="D212" i="51"/>
  <c r="D211" i="51" s="1"/>
  <c r="C211" i="51"/>
  <c r="E210" i="51"/>
  <c r="D210" i="51"/>
  <c r="D209" i="51"/>
  <c r="E209" i="51" s="1"/>
  <c r="D208" i="51"/>
  <c r="E208" i="51" s="1"/>
  <c r="C207" i="51"/>
  <c r="E206" i="51"/>
  <c r="D206" i="51"/>
  <c r="D205" i="51"/>
  <c r="D204" i="51" s="1"/>
  <c r="C204" i="51"/>
  <c r="C203" i="51" s="1"/>
  <c r="D202" i="51"/>
  <c r="C201" i="51"/>
  <c r="C200" i="51" s="1"/>
  <c r="D199" i="51"/>
  <c r="D198" i="51" s="1"/>
  <c r="C198" i="51"/>
  <c r="C197" i="51" s="1"/>
  <c r="D197" i="51"/>
  <c r="D196" i="51"/>
  <c r="C195" i="51"/>
  <c r="D194" i="51"/>
  <c r="C193" i="51"/>
  <c r="E192" i="51"/>
  <c r="D192" i="51"/>
  <c r="D191" i="51"/>
  <c r="E191" i="51" s="1"/>
  <c r="E190" i="51"/>
  <c r="E189" i="51" s="1"/>
  <c r="D190" i="51"/>
  <c r="D189" i="51"/>
  <c r="C189" i="51"/>
  <c r="C188" i="51" s="1"/>
  <c r="E187" i="51"/>
  <c r="D187" i="51"/>
  <c r="E186" i="51"/>
  <c r="E185" i="51" s="1"/>
  <c r="E184" i="51" s="1"/>
  <c r="D186" i="51"/>
  <c r="D185" i="51" s="1"/>
  <c r="C185" i="51"/>
  <c r="C184" i="51" s="1"/>
  <c r="D184" i="51"/>
  <c r="D183" i="51"/>
  <c r="D182" i="51" s="1"/>
  <c r="D181" i="51"/>
  <c r="D180" i="51" s="1"/>
  <c r="D179" i="51" s="1"/>
  <c r="C179" i="51"/>
  <c r="J178" i="51"/>
  <c r="J177" i="51"/>
  <c r="D176" i="51"/>
  <c r="E176" i="51" s="1"/>
  <c r="E175" i="51"/>
  <c r="E174" i="51" s="1"/>
  <c r="D175" i="51"/>
  <c r="C174" i="51"/>
  <c r="E173" i="51"/>
  <c r="D173" i="51"/>
  <c r="D172" i="51"/>
  <c r="D171" i="51" s="1"/>
  <c r="C171" i="51"/>
  <c r="J170" i="51"/>
  <c r="C170" i="51"/>
  <c r="D169" i="51"/>
  <c r="E169" i="51" s="1"/>
  <c r="E167" i="51" s="1"/>
  <c r="D168" i="51"/>
  <c r="E168" i="51" s="1"/>
  <c r="C167" i="51"/>
  <c r="D166" i="51"/>
  <c r="E166" i="51" s="1"/>
  <c r="E164" i="51" s="1"/>
  <c r="E165" i="51"/>
  <c r="D165" i="51"/>
  <c r="C164" i="51"/>
  <c r="J163" i="51"/>
  <c r="C163" i="51"/>
  <c r="D162" i="51"/>
  <c r="E162" i="51" s="1"/>
  <c r="D161" i="51"/>
  <c r="C160" i="51"/>
  <c r="E159" i="51"/>
  <c r="D159" i="51"/>
  <c r="D158" i="51"/>
  <c r="D157" i="51" s="1"/>
  <c r="C157" i="51"/>
  <c r="C153" i="51" s="1"/>
  <c r="D156" i="51"/>
  <c r="E156" i="51" s="1"/>
  <c r="E154" i="51" s="1"/>
  <c r="D155" i="51"/>
  <c r="E155" i="51" s="1"/>
  <c r="C154" i="51"/>
  <c r="J153" i="51"/>
  <c r="J152" i="51"/>
  <c r="D151" i="51"/>
  <c r="E151" i="51" s="1"/>
  <c r="E150" i="51"/>
  <c r="E149" i="51" s="1"/>
  <c r="D150" i="51"/>
  <c r="D149" i="51"/>
  <c r="C149" i="51"/>
  <c r="D148" i="51"/>
  <c r="D147" i="51"/>
  <c r="E147" i="51" s="1"/>
  <c r="C146" i="51"/>
  <c r="E145" i="51"/>
  <c r="D145" i="51"/>
  <c r="D144" i="51"/>
  <c r="C143" i="51"/>
  <c r="D142" i="51"/>
  <c r="D141" i="51"/>
  <c r="E141" i="51" s="1"/>
  <c r="C140" i="51"/>
  <c r="D139" i="51"/>
  <c r="E139" i="51" s="1"/>
  <c r="E138" i="51"/>
  <c r="D138" i="51"/>
  <c r="D137" i="51"/>
  <c r="D136" i="51" s="1"/>
  <c r="C136" i="51"/>
  <c r="C135" i="51" s="1"/>
  <c r="J135" i="51"/>
  <c r="E134" i="51"/>
  <c r="E132" i="51" s="1"/>
  <c r="D134" i="51"/>
  <c r="D133" i="51"/>
  <c r="E133" i="51" s="1"/>
  <c r="D132" i="51"/>
  <c r="C132" i="51"/>
  <c r="D131" i="51"/>
  <c r="E131" i="51" s="1"/>
  <c r="E130" i="51"/>
  <c r="D130" i="51"/>
  <c r="D129" i="51"/>
  <c r="C129" i="51"/>
  <c r="D128" i="51"/>
  <c r="E128" i="51" s="1"/>
  <c r="D127" i="51"/>
  <c r="E127" i="51" s="1"/>
  <c r="E126" i="51" s="1"/>
  <c r="D126" i="51"/>
  <c r="C126" i="51"/>
  <c r="E125" i="51"/>
  <c r="D125" i="51"/>
  <c r="E124" i="51"/>
  <c r="E123" i="51" s="1"/>
  <c r="D124" i="51"/>
  <c r="D123" i="51" s="1"/>
  <c r="C123" i="51"/>
  <c r="E122" i="51"/>
  <c r="E120" i="51" s="1"/>
  <c r="D122" i="51"/>
  <c r="D121" i="51"/>
  <c r="E121" i="51" s="1"/>
  <c r="D120" i="51"/>
  <c r="C120" i="51"/>
  <c r="D119" i="51"/>
  <c r="E119" i="51" s="1"/>
  <c r="E118" i="51"/>
  <c r="D118" i="51"/>
  <c r="C117" i="51"/>
  <c r="C116" i="51" s="1"/>
  <c r="C115" i="51" s="1"/>
  <c r="J116" i="51"/>
  <c r="J115" i="51"/>
  <c r="J114" i="51"/>
  <c r="D113" i="51"/>
  <c r="E113" i="51" s="1"/>
  <c r="D112" i="51"/>
  <c r="E112" i="51" s="1"/>
  <c r="D111" i="51"/>
  <c r="E111" i="51" s="1"/>
  <c r="D110" i="51"/>
  <c r="E110" i="51" s="1"/>
  <c r="D109" i="51"/>
  <c r="E109" i="51" s="1"/>
  <c r="E108" i="51"/>
  <c r="D108" i="51"/>
  <c r="D107" i="51"/>
  <c r="E107" i="51" s="1"/>
  <c r="D106" i="51"/>
  <c r="E106" i="51" s="1"/>
  <c r="D105" i="51"/>
  <c r="E105" i="51" s="1"/>
  <c r="D104" i="51"/>
  <c r="E104" i="51" s="1"/>
  <c r="D103" i="51"/>
  <c r="E103" i="51" s="1"/>
  <c r="D102" i="51"/>
  <c r="E102" i="51" s="1"/>
  <c r="D101" i="51"/>
  <c r="E101" i="51" s="1"/>
  <c r="E100" i="51"/>
  <c r="D100" i="51"/>
  <c r="D99" i="51"/>
  <c r="E99" i="51" s="1"/>
  <c r="D98" i="51"/>
  <c r="J97" i="51"/>
  <c r="C97" i="51"/>
  <c r="C67" i="51" s="1"/>
  <c r="D96" i="51"/>
  <c r="E96" i="51" s="1"/>
  <c r="D95" i="51"/>
  <c r="E95" i="51" s="1"/>
  <c r="D94" i="51"/>
  <c r="E94" i="51" s="1"/>
  <c r="D93" i="51"/>
  <c r="E93" i="51" s="1"/>
  <c r="D92" i="51"/>
  <c r="E92" i="51" s="1"/>
  <c r="D91" i="51"/>
  <c r="E91" i="51" s="1"/>
  <c r="D90" i="51"/>
  <c r="E90" i="51" s="1"/>
  <c r="D89" i="51"/>
  <c r="E89" i="51" s="1"/>
  <c r="D88" i="51"/>
  <c r="E88" i="51" s="1"/>
  <c r="D87" i="51"/>
  <c r="E87" i="51" s="1"/>
  <c r="D86" i="51"/>
  <c r="E86" i="51" s="1"/>
  <c r="D85" i="51"/>
  <c r="E85" i="51" s="1"/>
  <c r="D84" i="51"/>
  <c r="E84" i="51" s="1"/>
  <c r="D83" i="51"/>
  <c r="E83" i="51" s="1"/>
  <c r="D82" i="51"/>
  <c r="E82" i="51" s="1"/>
  <c r="D81" i="51"/>
  <c r="E81" i="51" s="1"/>
  <c r="D80" i="51"/>
  <c r="E80" i="51" s="1"/>
  <c r="D79" i="51"/>
  <c r="E79" i="51" s="1"/>
  <c r="D78" i="51"/>
  <c r="E78" i="51" s="1"/>
  <c r="D77" i="51"/>
  <c r="E77" i="51" s="1"/>
  <c r="D76" i="51"/>
  <c r="E76" i="51" s="1"/>
  <c r="D75" i="51"/>
  <c r="E75" i="51" s="1"/>
  <c r="E74" i="51"/>
  <c r="D74" i="51"/>
  <c r="D73" i="51"/>
  <c r="E73" i="51" s="1"/>
  <c r="E72" i="51"/>
  <c r="D72" i="51"/>
  <c r="D71" i="51"/>
  <c r="E71" i="51" s="1"/>
  <c r="D70" i="51"/>
  <c r="E70" i="51" s="1"/>
  <c r="E68" i="51" s="1"/>
  <c r="D69" i="51"/>
  <c r="E69" i="51" s="1"/>
  <c r="J68" i="51"/>
  <c r="C68" i="51"/>
  <c r="J67" i="51"/>
  <c r="D66" i="51"/>
  <c r="E66" i="51" s="1"/>
  <c r="D65" i="51"/>
  <c r="E65" i="51" s="1"/>
  <c r="D64" i="51"/>
  <c r="E64" i="51" s="1"/>
  <c r="D63" i="51"/>
  <c r="E63" i="51" s="1"/>
  <c r="E62" i="51"/>
  <c r="D62" i="51"/>
  <c r="J61" i="51"/>
  <c r="D61" i="51"/>
  <c r="C61" i="51"/>
  <c r="D60" i="51"/>
  <c r="E60" i="51" s="1"/>
  <c r="D59" i="51"/>
  <c r="E59" i="51" s="1"/>
  <c r="D58" i="51"/>
  <c r="E58" i="51" s="1"/>
  <c r="D57" i="51"/>
  <c r="E57" i="51" s="1"/>
  <c r="D56" i="51"/>
  <c r="E56" i="51" s="1"/>
  <c r="E55" i="51"/>
  <c r="D55" i="51"/>
  <c r="D54" i="51"/>
  <c r="E54" i="51" s="1"/>
  <c r="E53" i="51"/>
  <c r="D53" i="51"/>
  <c r="D52" i="51"/>
  <c r="E52" i="51" s="1"/>
  <c r="D51" i="51"/>
  <c r="E51" i="51" s="1"/>
  <c r="D50" i="51"/>
  <c r="E50" i="51" s="1"/>
  <c r="D49" i="51"/>
  <c r="E49" i="51" s="1"/>
  <c r="D48" i="51"/>
  <c r="E48" i="51" s="1"/>
  <c r="E47" i="51"/>
  <c r="D47" i="51"/>
  <c r="D46" i="51"/>
  <c r="E46" i="51" s="1"/>
  <c r="E45" i="51"/>
  <c r="D45" i="51"/>
  <c r="D44" i="51"/>
  <c r="E44" i="51" s="1"/>
  <c r="D43" i="51"/>
  <c r="E43" i="51" s="1"/>
  <c r="D42" i="51"/>
  <c r="E42" i="51" s="1"/>
  <c r="D41" i="51"/>
  <c r="E41" i="51" s="1"/>
  <c r="D40" i="51"/>
  <c r="E40" i="51" s="1"/>
  <c r="E39" i="51"/>
  <c r="D39" i="51"/>
  <c r="J38" i="51"/>
  <c r="D38" i="51"/>
  <c r="C38" i="51"/>
  <c r="D37" i="51"/>
  <c r="E37" i="51" s="1"/>
  <c r="D36" i="51"/>
  <c r="E36" i="51" s="1"/>
  <c r="D35" i="51"/>
  <c r="E35" i="51" s="1"/>
  <c r="D34" i="51"/>
  <c r="E34" i="51" s="1"/>
  <c r="D33" i="51"/>
  <c r="E33" i="51" s="1"/>
  <c r="E32" i="51"/>
  <c r="D32" i="51"/>
  <c r="D31" i="51"/>
  <c r="E31" i="51" s="1"/>
  <c r="E30" i="51"/>
  <c r="D30" i="51"/>
  <c r="D29" i="51"/>
  <c r="E29" i="51" s="1"/>
  <c r="D28" i="51"/>
  <c r="E28" i="51" s="1"/>
  <c r="D27" i="51"/>
  <c r="E27" i="51" s="1"/>
  <c r="D26" i="51"/>
  <c r="E26" i="51" s="1"/>
  <c r="D25" i="51"/>
  <c r="E25" i="51" s="1"/>
  <c r="E24" i="51"/>
  <c r="D24" i="51"/>
  <c r="D23" i="51"/>
  <c r="E23" i="51" s="1"/>
  <c r="E22" i="51"/>
  <c r="D22" i="51"/>
  <c r="D21" i="51"/>
  <c r="E21" i="51" s="1"/>
  <c r="D20" i="51"/>
  <c r="E20" i="51" s="1"/>
  <c r="D19" i="51"/>
  <c r="E19" i="51" s="1"/>
  <c r="D18" i="51"/>
  <c r="E18" i="51" s="1"/>
  <c r="D17" i="51"/>
  <c r="E17" i="51" s="1"/>
  <c r="E16" i="51"/>
  <c r="D16" i="51"/>
  <c r="D15" i="51"/>
  <c r="E15" i="51" s="1"/>
  <c r="E14" i="51"/>
  <c r="D14" i="51"/>
  <c r="D13" i="51"/>
  <c r="E13" i="51" s="1"/>
  <c r="D12" i="51"/>
  <c r="E12" i="51" s="1"/>
  <c r="J11" i="51"/>
  <c r="C11" i="51"/>
  <c r="D10" i="51"/>
  <c r="E10" i="51" s="1"/>
  <c r="E9" i="51"/>
  <c r="D9" i="51"/>
  <c r="D8" i="51"/>
  <c r="E8" i="51" s="1"/>
  <c r="E7" i="51"/>
  <c r="D7" i="51"/>
  <c r="D6" i="51"/>
  <c r="E6" i="51" s="1"/>
  <c r="D5" i="51"/>
  <c r="D4" i="51" s="1"/>
  <c r="J4" i="51"/>
  <c r="C4" i="51"/>
  <c r="C3" i="51" s="1"/>
  <c r="C2" i="51" s="1"/>
  <c r="J3" i="51"/>
  <c r="J2" i="51"/>
  <c r="E778" i="50"/>
  <c r="E777" i="50" s="1"/>
  <c r="D778" i="50"/>
  <c r="D777" i="50"/>
  <c r="C777" i="50"/>
  <c r="D776" i="50"/>
  <c r="E776" i="50" s="1"/>
  <c r="D775" i="50"/>
  <c r="E775" i="50" s="1"/>
  <c r="D774" i="50"/>
  <c r="E774" i="50" s="1"/>
  <c r="E773" i="50"/>
  <c r="D773" i="50"/>
  <c r="C772" i="50"/>
  <c r="C771" i="50" s="1"/>
  <c r="E770" i="50"/>
  <c r="E768" i="50" s="1"/>
  <c r="E767" i="50" s="1"/>
  <c r="D770" i="50"/>
  <c r="D769" i="50"/>
  <c r="E769" i="50" s="1"/>
  <c r="D768" i="50"/>
  <c r="D767" i="50" s="1"/>
  <c r="C768" i="50"/>
  <c r="C767" i="50"/>
  <c r="D766" i="50"/>
  <c r="E766" i="50" s="1"/>
  <c r="E765" i="50" s="1"/>
  <c r="D765" i="50"/>
  <c r="C765" i="50"/>
  <c r="D764" i="50"/>
  <c r="E764" i="50" s="1"/>
  <c r="E763" i="50"/>
  <c r="D763" i="50"/>
  <c r="D762" i="50"/>
  <c r="C761" i="50"/>
  <c r="C760" i="50"/>
  <c r="D759" i="50"/>
  <c r="E759" i="50" s="1"/>
  <c r="E758" i="50"/>
  <c r="D758" i="50"/>
  <c r="D757" i="50"/>
  <c r="C756" i="50"/>
  <c r="C755" i="50" s="1"/>
  <c r="D754" i="50"/>
  <c r="E754" i="50" s="1"/>
  <c r="E753" i="50"/>
  <c r="D753" i="50"/>
  <c r="D752" i="50"/>
  <c r="C751" i="50"/>
  <c r="C750" i="50" s="1"/>
  <c r="D749" i="50"/>
  <c r="E749" i="50" s="1"/>
  <c r="E748" i="50"/>
  <c r="D748" i="50"/>
  <c r="D747" i="50"/>
  <c r="C746" i="50"/>
  <c r="D745" i="50"/>
  <c r="D744" i="50" s="1"/>
  <c r="C744" i="50"/>
  <c r="C743" i="50" s="1"/>
  <c r="D742" i="50"/>
  <c r="D741" i="50" s="1"/>
  <c r="C741" i="50"/>
  <c r="E740" i="50"/>
  <c r="E739" i="50" s="1"/>
  <c r="D740" i="50"/>
  <c r="D739" i="50"/>
  <c r="C739" i="50"/>
  <c r="D738" i="50"/>
  <c r="E738" i="50" s="1"/>
  <c r="D737" i="50"/>
  <c r="E737" i="50" s="1"/>
  <c r="D736" i="50"/>
  <c r="E736" i="50" s="1"/>
  <c r="D735" i="50"/>
  <c r="D734" i="50" s="1"/>
  <c r="C734" i="50"/>
  <c r="C733" i="50" s="1"/>
  <c r="E732" i="50"/>
  <c r="E731" i="50" s="1"/>
  <c r="E730" i="50" s="1"/>
  <c r="D732" i="50"/>
  <c r="D731" i="50" s="1"/>
  <c r="D730" i="50" s="1"/>
  <c r="C731" i="50"/>
  <c r="C730" i="50" s="1"/>
  <c r="D729" i="50"/>
  <c r="D728" i="50"/>
  <c r="E728" i="50" s="1"/>
  <c r="C727" i="50"/>
  <c r="J726" i="50"/>
  <c r="J725" i="50"/>
  <c r="D724" i="50"/>
  <c r="E723" i="50"/>
  <c r="D723" i="50"/>
  <c r="C722" i="50"/>
  <c r="C717" i="50" s="1"/>
  <c r="C716" i="50" s="1"/>
  <c r="D721" i="50"/>
  <c r="E721" i="50" s="1"/>
  <c r="E720" i="50"/>
  <c r="D720" i="50"/>
  <c r="D719" i="50"/>
  <c r="E719" i="50" s="1"/>
  <c r="E718" i="50"/>
  <c r="D718" i="50"/>
  <c r="C718" i="50"/>
  <c r="J717" i="50"/>
  <c r="J716" i="50"/>
  <c r="D715" i="50"/>
  <c r="E715" i="50" s="1"/>
  <c r="E714" i="50"/>
  <c r="D714" i="50"/>
  <c r="D713" i="50"/>
  <c r="E713" i="50" s="1"/>
  <c r="E712" i="50"/>
  <c r="D712" i="50"/>
  <c r="D711" i="50"/>
  <c r="E711" i="50" s="1"/>
  <c r="E710" i="50"/>
  <c r="D710" i="50"/>
  <c r="D709" i="50"/>
  <c r="E709" i="50" s="1"/>
  <c r="E708" i="50"/>
  <c r="D708" i="50"/>
  <c r="D707" i="50"/>
  <c r="E707" i="50" s="1"/>
  <c r="E706" i="50"/>
  <c r="D706" i="50"/>
  <c r="D705" i="50"/>
  <c r="E705" i="50" s="1"/>
  <c r="E704" i="50"/>
  <c r="D704" i="50"/>
  <c r="D703" i="50"/>
  <c r="E703" i="50" s="1"/>
  <c r="E702" i="50"/>
  <c r="D702" i="50"/>
  <c r="D701" i="50"/>
  <c r="C700" i="50"/>
  <c r="E699" i="50"/>
  <c r="D699" i="50"/>
  <c r="D698" i="50"/>
  <c r="E698" i="50" s="1"/>
  <c r="E697" i="50"/>
  <c r="D697" i="50"/>
  <c r="D696" i="50"/>
  <c r="E696" i="50" s="1"/>
  <c r="D695" i="50"/>
  <c r="C694" i="50"/>
  <c r="E693" i="50"/>
  <c r="D693" i="50"/>
  <c r="D692" i="50"/>
  <c r="E692" i="50" s="1"/>
  <c r="E691" i="50"/>
  <c r="D691" i="50"/>
  <c r="D690" i="50"/>
  <c r="E690" i="50" s="1"/>
  <c r="E689" i="50"/>
  <c r="D689" i="50"/>
  <c r="D688" i="50"/>
  <c r="C687" i="50"/>
  <c r="E686" i="50"/>
  <c r="D686" i="50"/>
  <c r="D685" i="50"/>
  <c r="E685" i="50" s="1"/>
  <c r="E684" i="50"/>
  <c r="E683" i="50" s="1"/>
  <c r="D684" i="50"/>
  <c r="D683" i="50" s="1"/>
  <c r="C683" i="50"/>
  <c r="E682" i="50"/>
  <c r="D682" i="50"/>
  <c r="D681" i="50"/>
  <c r="E681" i="50" s="1"/>
  <c r="E680" i="50"/>
  <c r="D680" i="50"/>
  <c r="D679" i="50"/>
  <c r="C679" i="50"/>
  <c r="D678" i="50"/>
  <c r="E678" i="50" s="1"/>
  <c r="D677" i="50"/>
  <c r="C676" i="50"/>
  <c r="E675" i="50"/>
  <c r="D675" i="50"/>
  <c r="D674" i="50"/>
  <c r="E674" i="50" s="1"/>
  <c r="E673" i="50"/>
  <c r="D673" i="50"/>
  <c r="D672" i="50"/>
  <c r="C671" i="50"/>
  <c r="D670" i="50"/>
  <c r="E670" i="50" s="1"/>
  <c r="D669" i="50"/>
  <c r="E669" i="50" s="1"/>
  <c r="E668" i="50"/>
  <c r="D668" i="50"/>
  <c r="D667" i="50"/>
  <c r="E667" i="50" s="1"/>
  <c r="D666" i="50"/>
  <c r="C665" i="50"/>
  <c r="E664" i="50"/>
  <c r="D664" i="50"/>
  <c r="D663" i="50"/>
  <c r="E662" i="50"/>
  <c r="D662" i="50"/>
  <c r="C661" i="50"/>
  <c r="D660" i="50"/>
  <c r="E660" i="50" s="1"/>
  <c r="D659" i="50"/>
  <c r="E659" i="50" s="1"/>
  <c r="D658" i="50"/>
  <c r="E658" i="50" s="1"/>
  <c r="D657" i="50"/>
  <c r="E657" i="50" s="1"/>
  <c r="D656" i="50"/>
  <c r="E656" i="50" s="1"/>
  <c r="E655" i="50"/>
  <c r="D655" i="50"/>
  <c r="D654" i="50"/>
  <c r="E654" i="50" s="1"/>
  <c r="D653" i="50"/>
  <c r="C653" i="50"/>
  <c r="D652" i="50"/>
  <c r="E652" i="50" s="1"/>
  <c r="E651" i="50"/>
  <c r="D651" i="50"/>
  <c r="D650" i="50"/>
  <c r="E650" i="50" s="1"/>
  <c r="E649" i="50"/>
  <c r="D649" i="50"/>
  <c r="D648" i="50"/>
  <c r="E648" i="50" s="1"/>
  <c r="E647" i="50"/>
  <c r="D647" i="50"/>
  <c r="C646" i="50"/>
  <c r="C645" i="50" s="1"/>
  <c r="J645" i="50"/>
  <c r="D644" i="50"/>
  <c r="E644" i="50" s="1"/>
  <c r="D643" i="50"/>
  <c r="J642" i="50"/>
  <c r="C642" i="50"/>
  <c r="D641" i="50"/>
  <c r="E641" i="50" s="1"/>
  <c r="D640" i="50"/>
  <c r="E640" i="50" s="1"/>
  <c r="E638" i="50" s="1"/>
  <c r="D639" i="50"/>
  <c r="E639" i="50" s="1"/>
  <c r="J638" i="50"/>
  <c r="C638" i="50"/>
  <c r="D637" i="50"/>
  <c r="E637" i="50" s="1"/>
  <c r="D636" i="50"/>
  <c r="E636" i="50" s="1"/>
  <c r="E635" i="50"/>
  <c r="D635" i="50"/>
  <c r="D634" i="50"/>
  <c r="E634" i="50" s="1"/>
  <c r="E633" i="50"/>
  <c r="D633" i="50"/>
  <c r="D632" i="50"/>
  <c r="E632" i="50" s="1"/>
  <c r="D631" i="50"/>
  <c r="E631" i="50" s="1"/>
  <c r="D630" i="50"/>
  <c r="E630" i="50" s="1"/>
  <c r="D629" i="50"/>
  <c r="C628" i="50"/>
  <c r="E627" i="50"/>
  <c r="D627" i="50"/>
  <c r="D626" i="50"/>
  <c r="E626" i="50" s="1"/>
  <c r="E625" i="50"/>
  <c r="D625" i="50"/>
  <c r="D624" i="50"/>
  <c r="E624" i="50" s="1"/>
  <c r="E623" i="50"/>
  <c r="D623" i="50"/>
  <c r="D622" i="50"/>
  <c r="E622" i="50" s="1"/>
  <c r="E621" i="50"/>
  <c r="D621" i="50"/>
  <c r="D620" i="50"/>
  <c r="E620" i="50" s="1"/>
  <c r="E619" i="50"/>
  <c r="D619" i="50"/>
  <c r="D618" i="50"/>
  <c r="E617" i="50"/>
  <c r="D617" i="50"/>
  <c r="C616" i="50"/>
  <c r="D615" i="50"/>
  <c r="E615" i="50" s="1"/>
  <c r="E614" i="50"/>
  <c r="D614" i="50"/>
  <c r="D613" i="50"/>
  <c r="E613" i="50" s="1"/>
  <c r="D612" i="50"/>
  <c r="E612" i="50" s="1"/>
  <c r="E610" i="50" s="1"/>
  <c r="D611" i="50"/>
  <c r="E611" i="50" s="1"/>
  <c r="C610" i="50"/>
  <c r="D609" i="50"/>
  <c r="E609" i="50" s="1"/>
  <c r="E608" i="50"/>
  <c r="D608" i="50"/>
  <c r="D607" i="50"/>
  <c r="E607" i="50" s="1"/>
  <c r="E606" i="50"/>
  <c r="D606" i="50"/>
  <c r="D605" i="50"/>
  <c r="E605" i="50" s="1"/>
  <c r="E604" i="50"/>
  <c r="E603" i="50" s="1"/>
  <c r="D604" i="50"/>
  <c r="C603" i="50"/>
  <c r="D602" i="50"/>
  <c r="E602" i="50" s="1"/>
  <c r="D601" i="50"/>
  <c r="D600" i="50"/>
  <c r="E600" i="50" s="1"/>
  <c r="C599" i="50"/>
  <c r="D598" i="50"/>
  <c r="E598" i="50" s="1"/>
  <c r="E597" i="50"/>
  <c r="D597" i="50"/>
  <c r="D596" i="50"/>
  <c r="C595" i="50"/>
  <c r="D594" i="50"/>
  <c r="D593" i="50"/>
  <c r="E593" i="50" s="1"/>
  <c r="C592" i="50"/>
  <c r="D591" i="50"/>
  <c r="E591" i="50" s="1"/>
  <c r="E590" i="50"/>
  <c r="D590" i="50"/>
  <c r="D589" i="50"/>
  <c r="E588" i="50"/>
  <c r="D588" i="50"/>
  <c r="C587" i="50"/>
  <c r="D586" i="50"/>
  <c r="E586" i="50" s="1"/>
  <c r="E585" i="50"/>
  <c r="D585" i="50"/>
  <c r="D584" i="50"/>
  <c r="E584" i="50" s="1"/>
  <c r="D583" i="50"/>
  <c r="E583" i="50" s="1"/>
  <c r="E581" i="50" s="1"/>
  <c r="D582" i="50"/>
  <c r="E582" i="50" s="1"/>
  <c r="C581" i="50"/>
  <c r="D580" i="50"/>
  <c r="E580" i="50" s="1"/>
  <c r="E579" i="50"/>
  <c r="D579" i="50"/>
  <c r="D578" i="50"/>
  <c r="C577" i="50"/>
  <c r="E576" i="50"/>
  <c r="D576" i="50"/>
  <c r="D575" i="50"/>
  <c r="E575" i="50" s="1"/>
  <c r="D574" i="50"/>
  <c r="E574" i="50" s="1"/>
  <c r="D573" i="50"/>
  <c r="E573" i="50" s="1"/>
  <c r="D572" i="50"/>
  <c r="E572" i="50" s="1"/>
  <c r="D571" i="50"/>
  <c r="E571" i="50" s="1"/>
  <c r="E570" i="50"/>
  <c r="E569" i="50" s="1"/>
  <c r="D570" i="50"/>
  <c r="C569" i="50"/>
  <c r="E568" i="50"/>
  <c r="D568" i="50"/>
  <c r="D567" i="50"/>
  <c r="E567" i="50" s="1"/>
  <c r="E566" i="50"/>
  <c r="D566" i="50"/>
  <c r="D565" i="50"/>
  <c r="E565" i="50" s="1"/>
  <c r="E564" i="50"/>
  <c r="D564" i="50"/>
  <c r="D563" i="50"/>
  <c r="C562" i="50"/>
  <c r="J561" i="50"/>
  <c r="J560" i="50"/>
  <c r="J559" i="50"/>
  <c r="E558" i="50"/>
  <c r="E556" i="50" s="1"/>
  <c r="D558" i="50"/>
  <c r="D557" i="50"/>
  <c r="E557" i="50" s="1"/>
  <c r="D556" i="50"/>
  <c r="C556" i="50"/>
  <c r="D555" i="50"/>
  <c r="E555" i="50" s="1"/>
  <c r="E554" i="50"/>
  <c r="D554" i="50"/>
  <c r="D553" i="50"/>
  <c r="C552" i="50"/>
  <c r="J551" i="50"/>
  <c r="C551" i="50"/>
  <c r="J550" i="50"/>
  <c r="C550" i="50"/>
  <c r="E549" i="50"/>
  <c r="D549" i="50"/>
  <c r="D548" i="50"/>
  <c r="E548" i="50" s="1"/>
  <c r="J547" i="50"/>
  <c r="E547" i="50"/>
  <c r="C547" i="50"/>
  <c r="E546" i="50"/>
  <c r="D546" i="50"/>
  <c r="D545" i="50"/>
  <c r="E545" i="50" s="1"/>
  <c r="E544" i="50" s="1"/>
  <c r="D544" i="50"/>
  <c r="C544" i="50"/>
  <c r="E543" i="50"/>
  <c r="D543" i="50"/>
  <c r="E542" i="50"/>
  <c r="D542" i="50"/>
  <c r="E541" i="50"/>
  <c r="D541" i="50"/>
  <c r="E540" i="50"/>
  <c r="D540" i="50"/>
  <c r="E539" i="50"/>
  <c r="D539" i="50"/>
  <c r="C538" i="50"/>
  <c r="E537" i="50"/>
  <c r="D537" i="50"/>
  <c r="D536" i="50"/>
  <c r="E536" i="50" s="1"/>
  <c r="D535" i="50"/>
  <c r="E535" i="50" s="1"/>
  <c r="D534" i="50"/>
  <c r="E534" i="50" s="1"/>
  <c r="E533" i="50"/>
  <c r="D533" i="50"/>
  <c r="D532" i="50"/>
  <c r="E532" i="50" s="1"/>
  <c r="E531" i="50"/>
  <c r="C531" i="50"/>
  <c r="D530" i="50"/>
  <c r="C529" i="50"/>
  <c r="C528" i="50"/>
  <c r="D527" i="50"/>
  <c r="E527" i="50" s="1"/>
  <c r="D526" i="50"/>
  <c r="E526" i="50" s="1"/>
  <c r="D525" i="50"/>
  <c r="E525" i="50" s="1"/>
  <c r="D524" i="50"/>
  <c r="E524" i="50" s="1"/>
  <c r="D523" i="50"/>
  <c r="C522" i="50"/>
  <c r="E521" i="50"/>
  <c r="D521" i="50"/>
  <c r="E520" i="50"/>
  <c r="D520" i="50"/>
  <c r="E519" i="50"/>
  <c r="D519" i="50"/>
  <c r="E518" i="50"/>
  <c r="D518" i="50"/>
  <c r="E517" i="50"/>
  <c r="D517" i="50"/>
  <c r="E516" i="50"/>
  <c r="D516" i="50"/>
  <c r="E515" i="50"/>
  <c r="D515" i="50"/>
  <c r="E514" i="50"/>
  <c r="D514" i="50"/>
  <c r="E513" i="50"/>
  <c r="D513" i="50"/>
  <c r="C513" i="50"/>
  <c r="C509" i="50" s="1"/>
  <c r="D512" i="50"/>
  <c r="E512" i="50" s="1"/>
  <c r="E511" i="50"/>
  <c r="E509" i="50" s="1"/>
  <c r="D511" i="50"/>
  <c r="D510" i="50"/>
  <c r="E510" i="50" s="1"/>
  <c r="D509" i="50"/>
  <c r="D508" i="50"/>
  <c r="E508" i="50" s="1"/>
  <c r="E507" i="50"/>
  <c r="D507" i="50"/>
  <c r="D506" i="50"/>
  <c r="E506" i="50" s="1"/>
  <c r="E505" i="50"/>
  <c r="E504" i="50" s="1"/>
  <c r="D505" i="50"/>
  <c r="D504" i="50"/>
  <c r="C504" i="50"/>
  <c r="D503" i="50"/>
  <c r="E503" i="50" s="1"/>
  <c r="D502" i="50"/>
  <c r="E502" i="50" s="1"/>
  <c r="D501" i="50"/>
  <c r="E501" i="50" s="1"/>
  <c r="E500" i="50"/>
  <c r="D500" i="50"/>
  <c r="D499" i="50"/>
  <c r="E499" i="50" s="1"/>
  <c r="D498" i="50"/>
  <c r="C497" i="50"/>
  <c r="E496" i="50"/>
  <c r="D496" i="50"/>
  <c r="D495" i="50"/>
  <c r="D494" i="50" s="1"/>
  <c r="C494" i="50"/>
  <c r="D493" i="50"/>
  <c r="E493" i="50" s="1"/>
  <c r="E491" i="50" s="1"/>
  <c r="D492" i="50"/>
  <c r="E492" i="50" s="1"/>
  <c r="C491" i="50"/>
  <c r="D490" i="50"/>
  <c r="E490" i="50" s="1"/>
  <c r="E489" i="50"/>
  <c r="D489" i="50"/>
  <c r="D488" i="50"/>
  <c r="E488" i="50" s="1"/>
  <c r="E486" i="50" s="1"/>
  <c r="E487" i="50"/>
  <c r="D487" i="50"/>
  <c r="C486" i="50"/>
  <c r="D485" i="50"/>
  <c r="E485" i="50" s="1"/>
  <c r="J483" i="50"/>
  <c r="E481" i="50"/>
  <c r="D481" i="50"/>
  <c r="E480" i="50"/>
  <c r="D480" i="50"/>
  <c r="E479" i="50"/>
  <c r="D479" i="50"/>
  <c r="E478" i="50"/>
  <c r="D478" i="50"/>
  <c r="E477" i="50"/>
  <c r="D477" i="50"/>
  <c r="C477" i="50"/>
  <c r="D476" i="50"/>
  <c r="E476" i="50" s="1"/>
  <c r="E475" i="50"/>
  <c r="E474" i="50" s="1"/>
  <c r="D475" i="50"/>
  <c r="C474" i="50"/>
  <c r="E473" i="50"/>
  <c r="D473" i="50"/>
  <c r="D472" i="50"/>
  <c r="E472" i="50" s="1"/>
  <c r="E471" i="50"/>
  <c r="D471" i="50"/>
  <c r="D470" i="50"/>
  <c r="E470" i="50" s="1"/>
  <c r="E469" i="50"/>
  <c r="E468" i="50" s="1"/>
  <c r="D469" i="50"/>
  <c r="D468" i="50"/>
  <c r="C468" i="50"/>
  <c r="D467" i="50"/>
  <c r="E467" i="50" s="1"/>
  <c r="D466" i="50"/>
  <c r="E466" i="50" s="1"/>
  <c r="D465" i="50"/>
  <c r="D464" i="50"/>
  <c r="E464" i="50" s="1"/>
  <c r="C463" i="50"/>
  <c r="E462" i="50"/>
  <c r="D462" i="50"/>
  <c r="D461" i="50"/>
  <c r="E461" i="50" s="1"/>
  <c r="E459" i="50" s="1"/>
  <c r="E460" i="50"/>
  <c r="D460" i="50"/>
  <c r="C459" i="50"/>
  <c r="D458" i="50"/>
  <c r="E458" i="50" s="1"/>
  <c r="D457" i="50"/>
  <c r="D456" i="50"/>
  <c r="E456" i="50" s="1"/>
  <c r="C455" i="50"/>
  <c r="D454" i="50"/>
  <c r="E454" i="50" s="1"/>
  <c r="E453" i="50"/>
  <c r="D453" i="50"/>
  <c r="D452" i="50"/>
  <c r="E452" i="50" s="1"/>
  <c r="E451" i="50"/>
  <c r="E450" i="50" s="1"/>
  <c r="D451" i="50"/>
  <c r="D450" i="50"/>
  <c r="C450" i="50"/>
  <c r="D449" i="50"/>
  <c r="E449" i="50" s="1"/>
  <c r="D448" i="50"/>
  <c r="E448" i="50" s="1"/>
  <c r="D447" i="50"/>
  <c r="E447" i="50" s="1"/>
  <c r="E446" i="50"/>
  <c r="D446" i="50"/>
  <c r="C445" i="50"/>
  <c r="D443" i="50"/>
  <c r="E443" i="50" s="1"/>
  <c r="D442" i="50"/>
  <c r="E442" i="50" s="1"/>
  <c r="D441" i="50"/>
  <c r="E441" i="50" s="1"/>
  <c r="D440" i="50"/>
  <c r="E440" i="50" s="1"/>
  <c r="E439" i="50"/>
  <c r="D439" i="50"/>
  <c r="D438" i="50"/>
  <c r="E438" i="50" s="1"/>
  <c r="D437" i="50"/>
  <c r="E437" i="50" s="1"/>
  <c r="D436" i="50"/>
  <c r="E436" i="50" s="1"/>
  <c r="D435" i="50"/>
  <c r="E435" i="50" s="1"/>
  <c r="D434" i="50"/>
  <c r="E434" i="50" s="1"/>
  <c r="D433" i="50"/>
  <c r="E433" i="50" s="1"/>
  <c r="D432" i="50"/>
  <c r="E432" i="50" s="1"/>
  <c r="E431" i="50"/>
  <c r="E429" i="50" s="1"/>
  <c r="D431" i="50"/>
  <c r="D430" i="50"/>
  <c r="E430" i="50" s="1"/>
  <c r="C429" i="50"/>
  <c r="D428" i="50"/>
  <c r="E428" i="50" s="1"/>
  <c r="E427" i="50"/>
  <c r="D427" i="50"/>
  <c r="D426" i="50"/>
  <c r="E426" i="50" s="1"/>
  <c r="E425" i="50"/>
  <c r="D425" i="50"/>
  <c r="D424" i="50"/>
  <c r="E424" i="50" s="1"/>
  <c r="E423" i="50"/>
  <c r="E422" i="50" s="1"/>
  <c r="D423" i="50"/>
  <c r="D422" i="50"/>
  <c r="C422" i="50"/>
  <c r="D421" i="50"/>
  <c r="E421" i="50" s="1"/>
  <c r="D420" i="50"/>
  <c r="E420" i="50" s="1"/>
  <c r="D419" i="50"/>
  <c r="E419" i="50" s="1"/>
  <c r="D418" i="50"/>
  <c r="E418" i="50" s="1"/>
  <c r="E416" i="50" s="1"/>
  <c r="D417" i="50"/>
  <c r="E417" i="50" s="1"/>
  <c r="D415" i="50"/>
  <c r="E415" i="50" s="1"/>
  <c r="D414" i="50"/>
  <c r="D413" i="50"/>
  <c r="E413" i="50" s="1"/>
  <c r="C412" i="50"/>
  <c r="D411" i="50"/>
  <c r="E411" i="50" s="1"/>
  <c r="E410" i="50"/>
  <c r="E409" i="50" s="1"/>
  <c r="D410" i="50"/>
  <c r="D409" i="50"/>
  <c r="C409" i="50"/>
  <c r="D408" i="50"/>
  <c r="E408" i="50" s="1"/>
  <c r="D407" i="50"/>
  <c r="E407" i="50" s="1"/>
  <c r="D406" i="50"/>
  <c r="E406" i="50" s="1"/>
  <c r="E405" i="50"/>
  <c r="E404" i="50" s="1"/>
  <c r="D405" i="50"/>
  <c r="C404" i="50"/>
  <c r="E403" i="50"/>
  <c r="D403" i="50"/>
  <c r="D402" i="50"/>
  <c r="E402" i="50" s="1"/>
  <c r="E401" i="50"/>
  <c r="D401" i="50"/>
  <c r="D400" i="50"/>
  <c r="D399" i="50" s="1"/>
  <c r="C399" i="50"/>
  <c r="D398" i="50"/>
  <c r="E398" i="50" s="1"/>
  <c r="D397" i="50"/>
  <c r="D396" i="50"/>
  <c r="E396" i="50" s="1"/>
  <c r="C395" i="50"/>
  <c r="E394" i="50"/>
  <c r="D394" i="50"/>
  <c r="D393" i="50"/>
  <c r="C392" i="50"/>
  <c r="D391" i="50"/>
  <c r="E391" i="50" s="1"/>
  <c r="D390" i="50"/>
  <c r="E390" i="50" s="1"/>
  <c r="D389" i="50"/>
  <c r="E389" i="50" s="1"/>
  <c r="E388" i="50" s="1"/>
  <c r="D388" i="50"/>
  <c r="C388" i="50"/>
  <c r="E387" i="50"/>
  <c r="D387" i="50"/>
  <c r="E386" i="50"/>
  <c r="D386" i="50"/>
  <c r="E385" i="50"/>
  <c r="D385" i="50"/>
  <c r="E384" i="50"/>
  <c r="D384" i="50"/>
  <c r="E383" i="50"/>
  <c r="D383" i="50"/>
  <c r="E382" i="50"/>
  <c r="D382" i="50"/>
  <c r="C382" i="50"/>
  <c r="D381" i="50"/>
  <c r="E381" i="50" s="1"/>
  <c r="E380" i="50"/>
  <c r="E378" i="50" s="1"/>
  <c r="D380" i="50"/>
  <c r="D379" i="50"/>
  <c r="E379" i="50" s="1"/>
  <c r="D378" i="50"/>
  <c r="C378" i="50"/>
  <c r="D377" i="50"/>
  <c r="E377" i="50" s="1"/>
  <c r="E376" i="50"/>
  <c r="D376" i="50"/>
  <c r="D375" i="50"/>
  <c r="E375" i="50" s="1"/>
  <c r="E374" i="50"/>
  <c r="D374" i="50"/>
  <c r="D373" i="50"/>
  <c r="C373" i="50"/>
  <c r="D372" i="50"/>
  <c r="E372" i="50" s="1"/>
  <c r="D371" i="50"/>
  <c r="E371" i="50" s="1"/>
  <c r="D370" i="50"/>
  <c r="D369" i="50"/>
  <c r="E369" i="50" s="1"/>
  <c r="C368" i="50"/>
  <c r="E367" i="50"/>
  <c r="D367" i="50"/>
  <c r="D366" i="50"/>
  <c r="E366" i="50" s="1"/>
  <c r="E365" i="50"/>
  <c r="D365" i="50"/>
  <c r="D364" i="50"/>
  <c r="E364" i="50" s="1"/>
  <c r="E363" i="50"/>
  <c r="D363" i="50"/>
  <c r="C362" i="50"/>
  <c r="D361" i="50"/>
  <c r="E361" i="50" s="1"/>
  <c r="D360" i="50"/>
  <c r="E360" i="50" s="1"/>
  <c r="D359" i="50"/>
  <c r="E359" i="50" s="1"/>
  <c r="D358" i="50"/>
  <c r="E358" i="50" s="1"/>
  <c r="E357" i="50" s="1"/>
  <c r="D357" i="50"/>
  <c r="C357" i="50"/>
  <c r="E356" i="50"/>
  <c r="D356" i="50"/>
  <c r="E355" i="50"/>
  <c r="D355" i="50"/>
  <c r="E354" i="50"/>
  <c r="D354" i="50"/>
  <c r="E353" i="50"/>
  <c r="D353" i="50"/>
  <c r="C353" i="50"/>
  <c r="D352" i="50"/>
  <c r="E352" i="50" s="1"/>
  <c r="E351" i="50"/>
  <c r="D351" i="50"/>
  <c r="D350" i="50"/>
  <c r="E350" i="50" s="1"/>
  <c r="D349" i="50"/>
  <c r="C348" i="50"/>
  <c r="E347" i="50"/>
  <c r="D347" i="50"/>
  <c r="D346" i="50"/>
  <c r="E346" i="50" s="1"/>
  <c r="E345" i="50"/>
  <c r="E344" i="50" s="1"/>
  <c r="D345" i="50"/>
  <c r="D344" i="50"/>
  <c r="C344" i="50"/>
  <c r="D343" i="50"/>
  <c r="E343" i="50" s="1"/>
  <c r="D342" i="50"/>
  <c r="E342" i="50" s="1"/>
  <c r="D341" i="50"/>
  <c r="E341" i="50" s="1"/>
  <c r="J339" i="50"/>
  <c r="D338" i="50"/>
  <c r="E338" i="50" s="1"/>
  <c r="E337" i="50"/>
  <c r="D337" i="50"/>
  <c r="D336" i="50"/>
  <c r="E336" i="50" s="1"/>
  <c r="E335" i="50"/>
  <c r="D335" i="50"/>
  <c r="D334" i="50"/>
  <c r="E334" i="50" s="1"/>
  <c r="E333" i="50"/>
  <c r="D333" i="50"/>
  <c r="D332" i="50"/>
  <c r="D331" i="50" s="1"/>
  <c r="C331" i="50"/>
  <c r="D330" i="50"/>
  <c r="E330" i="50" s="1"/>
  <c r="D329" i="50"/>
  <c r="C328" i="50"/>
  <c r="D327" i="50"/>
  <c r="E327" i="50" s="1"/>
  <c r="E325" i="50" s="1"/>
  <c r="E326" i="50"/>
  <c r="D326" i="50"/>
  <c r="D325" i="50"/>
  <c r="C325" i="50"/>
  <c r="D324" i="50"/>
  <c r="E324" i="50" s="1"/>
  <c r="D323" i="50"/>
  <c r="E323" i="50" s="1"/>
  <c r="E315" i="50" s="1"/>
  <c r="D322" i="50"/>
  <c r="E322" i="50" s="1"/>
  <c r="D321" i="50"/>
  <c r="E321" i="50" s="1"/>
  <c r="D320" i="50"/>
  <c r="E320" i="50" s="1"/>
  <c r="D319" i="50"/>
  <c r="E319" i="50" s="1"/>
  <c r="D318" i="50"/>
  <c r="E318" i="50" s="1"/>
  <c r="E317" i="50"/>
  <c r="D317" i="50"/>
  <c r="D316" i="50"/>
  <c r="E316" i="50" s="1"/>
  <c r="C315" i="50"/>
  <c r="C314" i="50"/>
  <c r="D313" i="50"/>
  <c r="E313" i="50" s="1"/>
  <c r="D312" i="50"/>
  <c r="E312" i="50" s="1"/>
  <c r="D311" i="50"/>
  <c r="E311" i="50" s="1"/>
  <c r="D310" i="50"/>
  <c r="E310" i="50" s="1"/>
  <c r="D309" i="50"/>
  <c r="D307" i="50"/>
  <c r="E307" i="50" s="1"/>
  <c r="E306" i="50"/>
  <c r="E305" i="50" s="1"/>
  <c r="D306" i="50"/>
  <c r="D305" i="50" s="1"/>
  <c r="D304" i="50"/>
  <c r="E304" i="50" s="1"/>
  <c r="D303" i="50"/>
  <c r="C302" i="50"/>
  <c r="E301" i="50"/>
  <c r="D301" i="50"/>
  <c r="E300" i="50"/>
  <c r="D300" i="50"/>
  <c r="E299" i="50"/>
  <c r="E298" i="50" s="1"/>
  <c r="D299" i="50"/>
  <c r="D298" i="50" s="1"/>
  <c r="D297" i="50"/>
  <c r="D296" i="50" s="1"/>
  <c r="C296" i="50"/>
  <c r="C263" i="50" s="1"/>
  <c r="D295" i="50"/>
  <c r="E295" i="50" s="1"/>
  <c r="D294" i="50"/>
  <c r="E294" i="50" s="1"/>
  <c r="D293" i="50"/>
  <c r="E293" i="50" s="1"/>
  <c r="D292" i="50"/>
  <c r="E292" i="50" s="1"/>
  <c r="D291" i="50"/>
  <c r="E291" i="50" s="1"/>
  <c r="D290" i="50"/>
  <c r="D288" i="50"/>
  <c r="E288" i="50" s="1"/>
  <c r="D287" i="50"/>
  <c r="E287" i="50" s="1"/>
  <c r="D286" i="50"/>
  <c r="E286" i="50" s="1"/>
  <c r="D285" i="50"/>
  <c r="E285" i="50" s="1"/>
  <c r="D284" i="50"/>
  <c r="E284" i="50" s="1"/>
  <c r="D283" i="50"/>
  <c r="E283" i="50" s="1"/>
  <c r="D282" i="50"/>
  <c r="E282" i="50" s="1"/>
  <c r="E281" i="50"/>
  <c r="D281" i="50"/>
  <c r="D280" i="50"/>
  <c r="E280" i="50" s="1"/>
  <c r="D279" i="50"/>
  <c r="E279" i="50" s="1"/>
  <c r="D278" i="50"/>
  <c r="E278" i="50" s="1"/>
  <c r="D277" i="50"/>
  <c r="E277" i="50" s="1"/>
  <c r="D276" i="50"/>
  <c r="E276" i="50" s="1"/>
  <c r="D275" i="50"/>
  <c r="E275" i="50" s="1"/>
  <c r="D274" i="50"/>
  <c r="E274" i="50" s="1"/>
  <c r="E273" i="50"/>
  <c r="D273" i="50"/>
  <c r="D272" i="50"/>
  <c r="E272" i="50" s="1"/>
  <c r="D271" i="50"/>
  <c r="E271" i="50" s="1"/>
  <c r="D270" i="50"/>
  <c r="E270" i="50" s="1"/>
  <c r="D269" i="50"/>
  <c r="E269" i="50" s="1"/>
  <c r="D268" i="50"/>
  <c r="E268" i="50" s="1"/>
  <c r="D267" i="50"/>
  <c r="E267" i="50" s="1"/>
  <c r="D266" i="50"/>
  <c r="D264" i="50"/>
  <c r="E264" i="50" s="1"/>
  <c r="D262" i="50"/>
  <c r="E262" i="50" s="1"/>
  <c r="E261" i="50"/>
  <c r="E260" i="50" s="1"/>
  <c r="D261" i="50"/>
  <c r="D260" i="50"/>
  <c r="C260" i="50"/>
  <c r="J259" i="50"/>
  <c r="C259" i="50"/>
  <c r="J258" i="50"/>
  <c r="J257" i="50"/>
  <c r="D252" i="50"/>
  <c r="E252" i="50" s="1"/>
  <c r="D251" i="50"/>
  <c r="C250" i="50"/>
  <c r="D249" i="50"/>
  <c r="E249" i="50" s="1"/>
  <c r="E248" i="50"/>
  <c r="D248" i="50"/>
  <c r="D247" i="50"/>
  <c r="E246" i="50"/>
  <c r="D246" i="50"/>
  <c r="D245" i="50"/>
  <c r="E245" i="50" s="1"/>
  <c r="C244" i="50"/>
  <c r="C243" i="50" s="1"/>
  <c r="D242" i="50"/>
  <c r="E241" i="50"/>
  <c r="D241" i="50"/>
  <c r="D240" i="50"/>
  <c r="E240" i="50" s="1"/>
  <c r="C239" i="50"/>
  <c r="C238" i="50" s="1"/>
  <c r="D237" i="50"/>
  <c r="D236" i="50" s="1"/>
  <c r="D235" i="50" s="1"/>
  <c r="C236" i="50"/>
  <c r="C235" i="50" s="1"/>
  <c r="D234" i="50"/>
  <c r="D233" i="50" s="1"/>
  <c r="C233" i="50"/>
  <c r="D232" i="50"/>
  <c r="E232" i="50" s="1"/>
  <c r="D231" i="50"/>
  <c r="E230" i="50"/>
  <c r="D230" i="50"/>
  <c r="C229" i="50"/>
  <c r="D227" i="50"/>
  <c r="E227" i="50" s="1"/>
  <c r="D226" i="50"/>
  <c r="E226" i="50" s="1"/>
  <c r="E223" i="50" s="1"/>
  <c r="E222" i="50" s="1"/>
  <c r="D225" i="50"/>
  <c r="E225" i="50" s="1"/>
  <c r="D224" i="50"/>
  <c r="E224" i="50" s="1"/>
  <c r="C223" i="50"/>
  <c r="C222" i="50"/>
  <c r="D221" i="50"/>
  <c r="E221" i="50" s="1"/>
  <c r="E220" i="50"/>
  <c r="D220" i="50"/>
  <c r="C220" i="50"/>
  <c r="D219" i="50"/>
  <c r="E218" i="50"/>
  <c r="D218" i="50"/>
  <c r="D217" i="50"/>
  <c r="E217" i="50" s="1"/>
  <c r="C216" i="50"/>
  <c r="C215" i="50" s="1"/>
  <c r="E214" i="50"/>
  <c r="E213" i="50" s="1"/>
  <c r="D214" i="50"/>
  <c r="D213" i="50" s="1"/>
  <c r="C213" i="50"/>
  <c r="E212" i="50"/>
  <c r="E211" i="50" s="1"/>
  <c r="D212" i="50"/>
  <c r="D211" i="50"/>
  <c r="C211" i="50"/>
  <c r="E210" i="50"/>
  <c r="D210" i="50"/>
  <c r="D209" i="50"/>
  <c r="E209" i="50" s="1"/>
  <c r="E207" i="50" s="1"/>
  <c r="E208" i="50"/>
  <c r="D208" i="50"/>
  <c r="C207" i="50"/>
  <c r="C203" i="50" s="1"/>
  <c r="D206" i="50"/>
  <c r="E206" i="50" s="1"/>
  <c r="D205" i="50"/>
  <c r="E205" i="50" s="1"/>
  <c r="E204" i="50" s="1"/>
  <c r="D204" i="50"/>
  <c r="C204" i="50"/>
  <c r="E202" i="50"/>
  <c r="E201" i="50" s="1"/>
  <c r="D202" i="50"/>
  <c r="D201" i="50"/>
  <c r="D200" i="50" s="1"/>
  <c r="C201" i="50"/>
  <c r="C200" i="50" s="1"/>
  <c r="E200" i="50"/>
  <c r="D199" i="50"/>
  <c r="E199" i="50" s="1"/>
  <c r="E198" i="50" s="1"/>
  <c r="E197" i="50" s="1"/>
  <c r="D198" i="50"/>
  <c r="D197" i="50" s="1"/>
  <c r="C198" i="50"/>
  <c r="C197" i="50"/>
  <c r="E196" i="50"/>
  <c r="E195" i="50" s="1"/>
  <c r="D196" i="50"/>
  <c r="D195" i="50"/>
  <c r="C195" i="50"/>
  <c r="E194" i="50"/>
  <c r="E193" i="50" s="1"/>
  <c r="D194" i="50"/>
  <c r="D193" i="50"/>
  <c r="C193" i="50"/>
  <c r="C188" i="50" s="1"/>
  <c r="D192" i="50"/>
  <c r="E192" i="50" s="1"/>
  <c r="D191" i="50"/>
  <c r="E191" i="50" s="1"/>
  <c r="D190" i="50"/>
  <c r="C189" i="50"/>
  <c r="D187" i="50"/>
  <c r="E186" i="50"/>
  <c r="D186" i="50"/>
  <c r="C185" i="50"/>
  <c r="C184" i="50" s="1"/>
  <c r="D183" i="50"/>
  <c r="E183" i="50" s="1"/>
  <c r="E182" i="50" s="1"/>
  <c r="D182" i="50"/>
  <c r="D181" i="50"/>
  <c r="E181" i="50" s="1"/>
  <c r="E180" i="50" s="1"/>
  <c r="E179" i="50" s="1"/>
  <c r="D180" i="50"/>
  <c r="D179" i="50" s="1"/>
  <c r="C179" i="50"/>
  <c r="J178" i="50"/>
  <c r="J177" i="50"/>
  <c r="D176" i="50"/>
  <c r="E176" i="50" s="1"/>
  <c r="E175" i="50"/>
  <c r="D175" i="50"/>
  <c r="D174" i="50"/>
  <c r="C174" i="50"/>
  <c r="D173" i="50"/>
  <c r="E173" i="50" s="1"/>
  <c r="D172" i="50"/>
  <c r="E172" i="50" s="1"/>
  <c r="E171" i="50" s="1"/>
  <c r="D171" i="50"/>
  <c r="D170" i="50" s="1"/>
  <c r="C171" i="50"/>
  <c r="C170" i="50" s="1"/>
  <c r="J170" i="50"/>
  <c r="E169" i="50"/>
  <c r="D169" i="50"/>
  <c r="D168" i="50"/>
  <c r="C167" i="50"/>
  <c r="C163" i="50" s="1"/>
  <c r="D166" i="50"/>
  <c r="E166" i="50" s="1"/>
  <c r="D165" i="50"/>
  <c r="C164" i="50"/>
  <c r="J163" i="50"/>
  <c r="E162" i="50"/>
  <c r="D162" i="50"/>
  <c r="E161" i="50"/>
  <c r="D161" i="50"/>
  <c r="E160" i="50"/>
  <c r="D160" i="50"/>
  <c r="C160" i="50"/>
  <c r="D159" i="50"/>
  <c r="E159" i="50" s="1"/>
  <c r="E158" i="50"/>
  <c r="E157" i="50" s="1"/>
  <c r="D158" i="50"/>
  <c r="D157" i="50" s="1"/>
  <c r="C157" i="50"/>
  <c r="C153" i="50" s="1"/>
  <c r="E156" i="50"/>
  <c r="D156" i="50"/>
  <c r="D155" i="50"/>
  <c r="C154" i="50"/>
  <c r="J153" i="50"/>
  <c r="J152" i="50"/>
  <c r="E151" i="50"/>
  <c r="E149" i="50" s="1"/>
  <c r="D151" i="50"/>
  <c r="D150" i="50"/>
  <c r="E150" i="50" s="1"/>
  <c r="D149" i="50"/>
  <c r="C149" i="50"/>
  <c r="D148" i="50"/>
  <c r="E148" i="50" s="1"/>
  <c r="E147" i="50"/>
  <c r="E146" i="50" s="1"/>
  <c r="D147" i="50"/>
  <c r="C146" i="50"/>
  <c r="D145" i="50"/>
  <c r="E145" i="50" s="1"/>
  <c r="E144" i="50"/>
  <c r="E143" i="50" s="1"/>
  <c r="D144" i="50"/>
  <c r="D143" i="50" s="1"/>
  <c r="C143" i="50"/>
  <c r="E142" i="50"/>
  <c r="D142" i="50"/>
  <c r="D141" i="50"/>
  <c r="C140" i="50"/>
  <c r="E139" i="50"/>
  <c r="D139" i="50"/>
  <c r="D138" i="50"/>
  <c r="E138" i="50" s="1"/>
  <c r="D137" i="50"/>
  <c r="D136" i="50" s="1"/>
  <c r="C136" i="50"/>
  <c r="J135" i="50"/>
  <c r="C135" i="50"/>
  <c r="E134" i="50"/>
  <c r="D134" i="50"/>
  <c r="D133" i="50"/>
  <c r="C132" i="50"/>
  <c r="D131" i="50"/>
  <c r="E131" i="50" s="1"/>
  <c r="E129" i="50" s="1"/>
  <c r="D130" i="50"/>
  <c r="E130" i="50" s="1"/>
  <c r="C129" i="50"/>
  <c r="D128" i="50"/>
  <c r="E128" i="50" s="1"/>
  <c r="E127" i="50"/>
  <c r="E126" i="50" s="1"/>
  <c r="D127" i="50"/>
  <c r="C126" i="50"/>
  <c r="D125" i="50"/>
  <c r="E125" i="50" s="1"/>
  <c r="D124" i="50"/>
  <c r="D123" i="50" s="1"/>
  <c r="C123" i="50"/>
  <c r="E122" i="50"/>
  <c r="D122" i="50"/>
  <c r="D121" i="50"/>
  <c r="C120" i="50"/>
  <c r="C116" i="50" s="1"/>
  <c r="C115" i="50" s="1"/>
  <c r="D119" i="50"/>
  <c r="E119" i="50" s="1"/>
  <c r="E117" i="50" s="1"/>
  <c r="D118" i="50"/>
  <c r="E118" i="50" s="1"/>
  <c r="C117" i="50"/>
  <c r="J116" i="50"/>
  <c r="J115" i="50"/>
  <c r="J114" i="50"/>
  <c r="D113" i="50"/>
  <c r="E113" i="50" s="1"/>
  <c r="E112" i="50"/>
  <c r="D112" i="50"/>
  <c r="D111" i="50"/>
  <c r="E111" i="50" s="1"/>
  <c r="E110" i="50"/>
  <c r="D110" i="50"/>
  <c r="D109" i="50"/>
  <c r="E109" i="50" s="1"/>
  <c r="E108" i="50"/>
  <c r="D108" i="50"/>
  <c r="D107" i="50"/>
  <c r="E107" i="50" s="1"/>
  <c r="E106" i="50"/>
  <c r="D106" i="50"/>
  <c r="D105" i="50"/>
  <c r="E105" i="50" s="1"/>
  <c r="E104" i="50"/>
  <c r="D104" i="50"/>
  <c r="D103" i="50"/>
  <c r="E103" i="50" s="1"/>
  <c r="E102" i="50"/>
  <c r="D102" i="50"/>
  <c r="D101" i="50"/>
  <c r="E101" i="50" s="1"/>
  <c r="E100" i="50"/>
  <c r="D100" i="50"/>
  <c r="D99" i="50"/>
  <c r="E99" i="50" s="1"/>
  <c r="E98" i="50"/>
  <c r="E97" i="50" s="1"/>
  <c r="D98" i="50"/>
  <c r="J97" i="50"/>
  <c r="C97" i="50"/>
  <c r="D96" i="50"/>
  <c r="E96" i="50" s="1"/>
  <c r="E95" i="50"/>
  <c r="D95" i="50"/>
  <c r="D94" i="50"/>
  <c r="E94" i="50" s="1"/>
  <c r="E93" i="50"/>
  <c r="D93" i="50"/>
  <c r="D92" i="50"/>
  <c r="E92" i="50" s="1"/>
  <c r="E91" i="50"/>
  <c r="D91" i="50"/>
  <c r="D90" i="50"/>
  <c r="E90" i="50" s="1"/>
  <c r="E89" i="50"/>
  <c r="D89" i="50"/>
  <c r="D88" i="50"/>
  <c r="E88" i="50" s="1"/>
  <c r="E87" i="50"/>
  <c r="D87" i="50"/>
  <c r="D86" i="50"/>
  <c r="E86" i="50" s="1"/>
  <c r="E85" i="50"/>
  <c r="D85" i="50"/>
  <c r="D84" i="50"/>
  <c r="E84" i="50" s="1"/>
  <c r="E83" i="50"/>
  <c r="D83" i="50"/>
  <c r="D82" i="50"/>
  <c r="E82" i="50" s="1"/>
  <c r="E81" i="50"/>
  <c r="D81" i="50"/>
  <c r="D80" i="50"/>
  <c r="E80" i="50" s="1"/>
  <c r="E79" i="50"/>
  <c r="D79" i="50"/>
  <c r="D78" i="50"/>
  <c r="E78" i="50" s="1"/>
  <c r="E77" i="50"/>
  <c r="D77" i="50"/>
  <c r="D76" i="50"/>
  <c r="E76" i="50" s="1"/>
  <c r="E75" i="50"/>
  <c r="D75" i="50"/>
  <c r="D74" i="50"/>
  <c r="E74" i="50" s="1"/>
  <c r="E73" i="50"/>
  <c r="D73" i="50"/>
  <c r="D72" i="50"/>
  <c r="E72" i="50" s="1"/>
  <c r="E71" i="50"/>
  <c r="D71" i="50"/>
  <c r="D70" i="50"/>
  <c r="E70" i="50" s="1"/>
  <c r="E69" i="50"/>
  <c r="E68" i="50" s="1"/>
  <c r="D69" i="50"/>
  <c r="J68" i="50"/>
  <c r="D68" i="50"/>
  <c r="C68" i="50"/>
  <c r="J67" i="50"/>
  <c r="C67" i="50"/>
  <c r="D66" i="50"/>
  <c r="E66" i="50" s="1"/>
  <c r="E65" i="50"/>
  <c r="D65" i="50"/>
  <c r="D64" i="50"/>
  <c r="E64" i="50" s="1"/>
  <c r="E63" i="50"/>
  <c r="D63" i="50"/>
  <c r="D62" i="50"/>
  <c r="J61" i="50"/>
  <c r="C61" i="50"/>
  <c r="E60" i="50"/>
  <c r="D60" i="50"/>
  <c r="D59" i="50"/>
  <c r="E59" i="50" s="1"/>
  <c r="E58" i="50"/>
  <c r="D58" i="50"/>
  <c r="D57" i="50"/>
  <c r="E57" i="50" s="1"/>
  <c r="E56" i="50"/>
  <c r="D56" i="50"/>
  <c r="D55" i="50"/>
  <c r="E55" i="50" s="1"/>
  <c r="E54" i="50"/>
  <c r="D54" i="50"/>
  <c r="D53" i="50"/>
  <c r="E53" i="50" s="1"/>
  <c r="E52" i="50"/>
  <c r="D52" i="50"/>
  <c r="D51" i="50"/>
  <c r="E51" i="50" s="1"/>
  <c r="E50" i="50"/>
  <c r="D50" i="50"/>
  <c r="D49" i="50"/>
  <c r="E49" i="50" s="1"/>
  <c r="E48" i="50"/>
  <c r="D48" i="50"/>
  <c r="D47" i="50"/>
  <c r="E47" i="50" s="1"/>
  <c r="E46" i="50"/>
  <c r="D46" i="50"/>
  <c r="D45" i="50"/>
  <c r="E45" i="50" s="1"/>
  <c r="E44" i="50"/>
  <c r="D44" i="50"/>
  <c r="D43" i="50"/>
  <c r="E43" i="50" s="1"/>
  <c r="E42" i="50"/>
  <c r="D42" i="50"/>
  <c r="D41" i="50"/>
  <c r="E41" i="50" s="1"/>
  <c r="E40" i="50"/>
  <c r="D40" i="50"/>
  <c r="D39" i="50"/>
  <c r="J38" i="50"/>
  <c r="C38" i="50"/>
  <c r="E37" i="50"/>
  <c r="D37" i="50"/>
  <c r="D36" i="50"/>
  <c r="E36" i="50" s="1"/>
  <c r="E35" i="50"/>
  <c r="D35" i="50"/>
  <c r="D34" i="50"/>
  <c r="E34" i="50" s="1"/>
  <c r="E33" i="50"/>
  <c r="D33" i="50"/>
  <c r="D32" i="50"/>
  <c r="E32" i="50" s="1"/>
  <c r="E31" i="50"/>
  <c r="D31" i="50"/>
  <c r="D30" i="50"/>
  <c r="E30" i="50" s="1"/>
  <c r="E29" i="50"/>
  <c r="D29" i="50"/>
  <c r="D28" i="50"/>
  <c r="E28" i="50" s="1"/>
  <c r="E27" i="50"/>
  <c r="D27" i="50"/>
  <c r="D26" i="50"/>
  <c r="E26" i="50" s="1"/>
  <c r="E25" i="50"/>
  <c r="D25" i="50"/>
  <c r="D24" i="50"/>
  <c r="E24" i="50" s="1"/>
  <c r="E23" i="50"/>
  <c r="D23" i="50"/>
  <c r="D22" i="50"/>
  <c r="E22" i="50" s="1"/>
  <c r="E21" i="50"/>
  <c r="D21" i="50"/>
  <c r="D20" i="50"/>
  <c r="E20" i="50" s="1"/>
  <c r="E19" i="50"/>
  <c r="D19" i="50"/>
  <c r="D18" i="50"/>
  <c r="E18" i="50" s="1"/>
  <c r="E17" i="50"/>
  <c r="D17" i="50"/>
  <c r="D16" i="50"/>
  <c r="E16" i="50" s="1"/>
  <c r="E15" i="50"/>
  <c r="D15" i="50"/>
  <c r="D14" i="50"/>
  <c r="E14" i="50" s="1"/>
  <c r="E13" i="50"/>
  <c r="D13" i="50"/>
  <c r="D12" i="50"/>
  <c r="J11" i="50"/>
  <c r="C11" i="50"/>
  <c r="E10" i="50"/>
  <c r="D10" i="50"/>
  <c r="D9" i="50"/>
  <c r="E9" i="50" s="1"/>
  <c r="E8" i="50"/>
  <c r="D8" i="50"/>
  <c r="D7" i="50"/>
  <c r="E7" i="50" s="1"/>
  <c r="E6" i="50"/>
  <c r="D6" i="50"/>
  <c r="D5" i="50"/>
  <c r="J4" i="50"/>
  <c r="C4" i="50"/>
  <c r="J3" i="50"/>
  <c r="C3" i="50"/>
  <c r="C2" i="50" s="1"/>
  <c r="J2" i="50"/>
  <c r="D3" i="51" l="1"/>
  <c r="E11" i="51"/>
  <c r="E163" i="51"/>
  <c r="E5" i="51"/>
  <c r="E4" i="51" s="1"/>
  <c r="D260" i="51"/>
  <c r="E261" i="51"/>
  <c r="E260" i="51" s="1"/>
  <c r="D298" i="51"/>
  <c r="E299" i="51"/>
  <c r="E298" i="51" s="1"/>
  <c r="D353" i="51"/>
  <c r="E354" i="51"/>
  <c r="E353" i="51" s="1"/>
  <c r="D11" i="51"/>
  <c r="E129" i="51"/>
  <c r="C152" i="51"/>
  <c r="C114" i="51" s="1"/>
  <c r="H1" i="51" s="1"/>
  <c r="J1" i="51" s="1"/>
  <c r="E239" i="51"/>
  <c r="E238" i="51" s="1"/>
  <c r="D244" i="51"/>
  <c r="D243" i="51" s="1"/>
  <c r="D409" i="51"/>
  <c r="E410" i="51"/>
  <c r="E409" i="51" s="1"/>
  <c r="E412" i="51"/>
  <c r="E422" i="51"/>
  <c r="E478" i="51"/>
  <c r="E477" i="51" s="1"/>
  <c r="D477" i="51"/>
  <c r="E699" i="51"/>
  <c r="E694" i="51" s="1"/>
  <c r="D694" i="51"/>
  <c r="E148" i="51"/>
  <c r="D146" i="51"/>
  <c r="D135" i="51" s="1"/>
  <c r="E267" i="51"/>
  <c r="D265" i="51"/>
  <c r="D263" i="51" s="1"/>
  <c r="D97" i="51"/>
  <c r="D67" i="51" s="1"/>
  <c r="E98" i="51"/>
  <c r="E97" i="51" s="1"/>
  <c r="E67" i="51" s="1"/>
  <c r="D140" i="51"/>
  <c r="E142" i="51"/>
  <c r="E140" i="51" s="1"/>
  <c r="D164" i="51"/>
  <c r="D163" i="51" s="1"/>
  <c r="D193" i="51"/>
  <c r="E194" i="51"/>
  <c r="E193" i="51" s="1"/>
  <c r="E188" i="51" s="1"/>
  <c r="D201" i="51"/>
  <c r="D200" i="51" s="1"/>
  <c r="E202" i="51"/>
  <c r="E201" i="51" s="1"/>
  <c r="E200" i="51" s="1"/>
  <c r="E244" i="51"/>
  <c r="E243" i="51" s="1"/>
  <c r="E405" i="51"/>
  <c r="E404" i="51" s="1"/>
  <c r="D404" i="51"/>
  <c r="E461" i="51"/>
  <c r="E459" i="51" s="1"/>
  <c r="D459" i="51"/>
  <c r="E582" i="51"/>
  <c r="E581" i="51" s="1"/>
  <c r="D581" i="51"/>
  <c r="D727" i="51"/>
  <c r="E729" i="51"/>
  <c r="E38" i="51"/>
  <c r="E61" i="51"/>
  <c r="E117" i="51"/>
  <c r="D143" i="51"/>
  <c r="E144" i="51"/>
  <c r="E143" i="51" s="1"/>
  <c r="E146" i="51"/>
  <c r="D160" i="51"/>
  <c r="E161" i="51"/>
  <c r="E160" i="51" s="1"/>
  <c r="C178" i="51"/>
  <c r="C177" i="51" s="1"/>
  <c r="D195" i="51"/>
  <c r="E196" i="51"/>
  <c r="E195" i="51" s="1"/>
  <c r="E214" i="51"/>
  <c r="E213" i="51" s="1"/>
  <c r="D213" i="51"/>
  <c r="D203" i="51" s="1"/>
  <c r="E218" i="51"/>
  <c r="E216" i="51" s="1"/>
  <c r="E215" i="51" s="1"/>
  <c r="D216" i="51"/>
  <c r="D215" i="51" s="1"/>
  <c r="E265" i="51"/>
  <c r="E263" i="51" s="1"/>
  <c r="D314" i="51"/>
  <c r="D378" i="51"/>
  <c r="E379" i="51"/>
  <c r="E378" i="51" s="1"/>
  <c r="E389" i="51"/>
  <c r="E388" i="51" s="1"/>
  <c r="D388" i="51"/>
  <c r="E414" i="51"/>
  <c r="D412" i="51"/>
  <c r="D422" i="51"/>
  <c r="D455" i="51"/>
  <c r="E456" i="51"/>
  <c r="E455" i="51" s="1"/>
  <c r="E510" i="51"/>
  <c r="E509" i="51" s="1"/>
  <c r="E539" i="51"/>
  <c r="E538" i="51" s="1"/>
  <c r="E558" i="51"/>
  <c r="D556" i="51"/>
  <c r="D551" i="51" s="1"/>
  <c r="D550" i="51" s="1"/>
  <c r="E685" i="51"/>
  <c r="D683" i="51"/>
  <c r="D761" i="51"/>
  <c r="D760" i="51" s="1"/>
  <c r="E762" i="51"/>
  <c r="E761" i="51" s="1"/>
  <c r="E760" i="51" s="1"/>
  <c r="E341" i="51"/>
  <c r="C340" i="51"/>
  <c r="C339" i="51" s="1"/>
  <c r="C258" i="51" s="1"/>
  <c r="C257" i="51" s="1"/>
  <c r="E349" i="51"/>
  <c r="E348" i="51" s="1"/>
  <c r="D348" i="51"/>
  <c r="D340" i="51" s="1"/>
  <c r="D445" i="51"/>
  <c r="D463" i="51"/>
  <c r="E469" i="51"/>
  <c r="E468" i="51" s="1"/>
  <c r="E444" i="51" s="1"/>
  <c r="D468" i="51"/>
  <c r="E594" i="51"/>
  <c r="E592" i="51" s="1"/>
  <c r="D592" i="51"/>
  <c r="E656" i="51"/>
  <c r="E653" i="51" s="1"/>
  <c r="D653" i="51"/>
  <c r="D117" i="51"/>
  <c r="D116" i="51" s="1"/>
  <c r="D170" i="51"/>
  <c r="D229" i="51"/>
  <c r="D228" i="51" s="1"/>
  <c r="D491" i="51"/>
  <c r="D484" i="51" s="1"/>
  <c r="E492" i="51"/>
  <c r="E491" i="51" s="1"/>
  <c r="E505" i="51"/>
  <c r="E504" i="51" s="1"/>
  <c r="D504" i="51"/>
  <c r="E589" i="51"/>
  <c r="E587" i="51" s="1"/>
  <c r="D587" i="51"/>
  <c r="E661" i="51"/>
  <c r="D751" i="51"/>
  <c r="D750" i="51" s="1"/>
  <c r="E752" i="51"/>
  <c r="E751" i="51" s="1"/>
  <c r="E750" i="51" s="1"/>
  <c r="E172" i="51"/>
  <c r="E171" i="51" s="1"/>
  <c r="E170" i="51" s="1"/>
  <c r="D174" i="51"/>
  <c r="E183" i="51"/>
  <c r="E182" i="51" s="1"/>
  <c r="E207" i="51"/>
  <c r="E232" i="51"/>
  <c r="E229" i="51" s="1"/>
  <c r="E228" i="51" s="1"/>
  <c r="D239" i="51"/>
  <c r="D238" i="51" s="1"/>
  <c r="E316" i="51"/>
  <c r="E315" i="51" s="1"/>
  <c r="E314" i="51" s="1"/>
  <c r="E363" i="51"/>
  <c r="E362" i="51" s="1"/>
  <c r="E417" i="51"/>
  <c r="E416" i="51" s="1"/>
  <c r="E430" i="51"/>
  <c r="E429" i="51" s="1"/>
  <c r="E485" i="51"/>
  <c r="E495" i="51"/>
  <c r="E494" i="51" s="1"/>
  <c r="E523" i="51"/>
  <c r="E522" i="51" s="1"/>
  <c r="D529" i="51"/>
  <c r="D528" i="51" s="1"/>
  <c r="E530" i="51"/>
  <c r="E529" i="51" s="1"/>
  <c r="E528" i="51" s="1"/>
  <c r="D562" i="51"/>
  <c r="E563" i="51"/>
  <c r="E562" i="51" s="1"/>
  <c r="E600" i="51"/>
  <c r="E599" i="51" s="1"/>
  <c r="D599" i="51"/>
  <c r="D603" i="51"/>
  <c r="D671" i="51"/>
  <c r="E672" i="51"/>
  <c r="E671" i="51" s="1"/>
  <c r="E742" i="51"/>
  <c r="E741" i="51" s="1"/>
  <c r="D741" i="51"/>
  <c r="D68" i="51"/>
  <c r="E137" i="51"/>
  <c r="E136" i="51" s="1"/>
  <c r="D154" i="51"/>
  <c r="D153" i="51" s="1"/>
  <c r="E158" i="51"/>
  <c r="E157" i="51" s="1"/>
  <c r="E153" i="51" s="1"/>
  <c r="E152" i="51" s="1"/>
  <c r="D167" i="51"/>
  <c r="E181" i="51"/>
  <c r="E180" i="51" s="1"/>
  <c r="E199" i="51"/>
  <c r="E198" i="51" s="1"/>
  <c r="E197" i="51" s="1"/>
  <c r="E205" i="51"/>
  <c r="E204" i="51" s="1"/>
  <c r="E203" i="51" s="1"/>
  <c r="D207" i="51"/>
  <c r="D236" i="51"/>
  <c r="D235" i="51" s="1"/>
  <c r="D357" i="51"/>
  <c r="E374" i="51"/>
  <c r="E373" i="51" s="1"/>
  <c r="D450" i="51"/>
  <c r="C484" i="51"/>
  <c r="C483" i="51" s="1"/>
  <c r="D513" i="51"/>
  <c r="D509" i="51" s="1"/>
  <c r="D544" i="51"/>
  <c r="D538" i="51" s="1"/>
  <c r="E548" i="51"/>
  <c r="E547" i="51" s="1"/>
  <c r="D547" i="51"/>
  <c r="E556" i="51"/>
  <c r="E551" i="51" s="1"/>
  <c r="E550" i="51" s="1"/>
  <c r="E596" i="51"/>
  <c r="E595" i="51" s="1"/>
  <c r="D628" i="51"/>
  <c r="E639" i="51"/>
  <c r="E638" i="51" s="1"/>
  <c r="D638" i="51"/>
  <c r="E665" i="51"/>
  <c r="E683" i="51"/>
  <c r="D700" i="51"/>
  <c r="E701" i="51"/>
  <c r="E700" i="51" s="1"/>
  <c r="E718" i="51"/>
  <c r="E717" i="51" s="1"/>
  <c r="E716" i="51" s="1"/>
  <c r="E745" i="51"/>
  <c r="E744" i="51" s="1"/>
  <c r="E743" i="51" s="1"/>
  <c r="D569" i="51"/>
  <c r="E603" i="51"/>
  <c r="E643" i="51"/>
  <c r="E642" i="51" s="1"/>
  <c r="D642" i="51"/>
  <c r="E646" i="51"/>
  <c r="D665" i="51"/>
  <c r="D645" i="51" s="1"/>
  <c r="D676" i="51"/>
  <c r="E727" i="51"/>
  <c r="C726" i="51"/>
  <c r="C725" i="51" s="1"/>
  <c r="C559" i="51" s="1"/>
  <c r="E239" i="50"/>
  <c r="E238" i="50" s="1"/>
  <c r="E67" i="50"/>
  <c r="C258" i="50"/>
  <c r="C257" i="50" s="1"/>
  <c r="E12" i="50"/>
  <c r="E11" i="50" s="1"/>
  <c r="D11" i="50"/>
  <c r="E62" i="50"/>
  <c r="E61" i="50" s="1"/>
  <c r="D61" i="50"/>
  <c r="D135" i="50"/>
  <c r="E187" i="50"/>
  <c r="E185" i="50" s="1"/>
  <c r="E184" i="50" s="1"/>
  <c r="D185" i="50"/>
  <c r="D184" i="50" s="1"/>
  <c r="D216" i="50"/>
  <c r="D215" i="50" s="1"/>
  <c r="E219" i="50"/>
  <c r="E216" i="50" s="1"/>
  <c r="E290" i="50"/>
  <c r="E289" i="50" s="1"/>
  <c r="D289" i="50"/>
  <c r="E368" i="50"/>
  <c r="D694" i="50"/>
  <c r="E695" i="50"/>
  <c r="E694" i="50" s="1"/>
  <c r="E724" i="50"/>
  <c r="D722" i="50"/>
  <c r="D717" i="50" s="1"/>
  <c r="D716" i="50" s="1"/>
  <c r="E5" i="50"/>
  <c r="E4" i="50" s="1"/>
  <c r="D4" i="50"/>
  <c r="E39" i="50"/>
  <c r="E38" i="50" s="1"/>
  <c r="D38" i="50"/>
  <c r="E137" i="50"/>
  <c r="E136" i="50" s="1"/>
  <c r="C178" i="50"/>
  <c r="C177" i="50" s="1"/>
  <c r="D207" i="50"/>
  <c r="D203" i="50" s="1"/>
  <c r="D244" i="50"/>
  <c r="D243" i="50" s="1"/>
  <c r="E251" i="50"/>
  <c r="E250" i="50" s="1"/>
  <c r="D250" i="50"/>
  <c r="E297" i="50"/>
  <c r="E296" i="50" s="1"/>
  <c r="E303" i="50"/>
  <c r="E302" i="50" s="1"/>
  <c r="D302" i="50"/>
  <c r="E329" i="50"/>
  <c r="E328" i="50" s="1"/>
  <c r="D328" i="50"/>
  <c r="D348" i="50"/>
  <c r="D340" i="50" s="1"/>
  <c r="E349" i="50"/>
  <c r="E348" i="50" s="1"/>
  <c r="E362" i="50"/>
  <c r="E370" i="50"/>
  <c r="D368" i="50"/>
  <c r="D392" i="50"/>
  <c r="E393" i="50"/>
  <c r="E392" i="50" s="1"/>
  <c r="E414" i="50"/>
  <c r="E412" i="50" s="1"/>
  <c r="D412" i="50"/>
  <c r="D429" i="50"/>
  <c r="E445" i="50"/>
  <c r="E601" i="50"/>
  <c r="E599" i="50" s="1"/>
  <c r="D599" i="50"/>
  <c r="E643" i="50"/>
  <c r="E642" i="50" s="1"/>
  <c r="D642" i="50"/>
  <c r="D727" i="50"/>
  <c r="E729" i="50"/>
  <c r="D97" i="50"/>
  <c r="D67" i="50" s="1"/>
  <c r="D120" i="50"/>
  <c r="E121" i="50"/>
  <c r="E120" i="50" s="1"/>
  <c r="E116" i="50" s="1"/>
  <c r="D126" i="50"/>
  <c r="D132" i="50"/>
  <c r="E133" i="50"/>
  <c r="E132" i="50" s="1"/>
  <c r="C152" i="50"/>
  <c r="C114" i="50" s="1"/>
  <c r="H1" i="50" s="1"/>
  <c r="J1" i="50" s="1"/>
  <c r="E203" i="50"/>
  <c r="E231" i="50"/>
  <c r="E229" i="50" s="1"/>
  <c r="D229" i="50"/>
  <c r="D228" i="50" s="1"/>
  <c r="E247" i="50"/>
  <c r="E244" i="50" s="1"/>
  <c r="E243" i="50" s="1"/>
  <c r="D362" i="50"/>
  <c r="E397" i="50"/>
  <c r="E395" i="50" s="1"/>
  <c r="D395" i="50"/>
  <c r="D459" i="50"/>
  <c r="E465" i="50"/>
  <c r="E463" i="50" s="1"/>
  <c r="D463" i="50"/>
  <c r="D486" i="50"/>
  <c r="D497" i="50"/>
  <c r="E498" i="50"/>
  <c r="E497" i="50" s="1"/>
  <c r="E523" i="50"/>
  <c r="E522" i="50" s="1"/>
  <c r="D522" i="50"/>
  <c r="D529" i="50"/>
  <c r="E530" i="50"/>
  <c r="E529" i="50" s="1"/>
  <c r="E528" i="50" s="1"/>
  <c r="E653" i="50"/>
  <c r="D676" i="50"/>
  <c r="E677" i="50"/>
  <c r="E676" i="50" s="1"/>
  <c r="D117" i="50"/>
  <c r="E124" i="50"/>
  <c r="E123" i="50" s="1"/>
  <c r="D129" i="50"/>
  <c r="D140" i="50"/>
  <c r="E141" i="50"/>
  <c r="E140" i="50" s="1"/>
  <c r="D146" i="50"/>
  <c r="D154" i="50"/>
  <c r="D153" i="50" s="1"/>
  <c r="E155" i="50"/>
  <c r="E154" i="50" s="1"/>
  <c r="E153" i="50" s="1"/>
  <c r="E165" i="50"/>
  <c r="E164" i="50" s="1"/>
  <c r="E163" i="50" s="1"/>
  <c r="D164" i="50"/>
  <c r="D167" i="50"/>
  <c r="E168" i="50"/>
  <c r="E167" i="50" s="1"/>
  <c r="E174" i="50"/>
  <c r="E170" i="50" s="1"/>
  <c r="E190" i="50"/>
  <c r="E189" i="50" s="1"/>
  <c r="E188" i="50" s="1"/>
  <c r="D189" i="50"/>
  <c r="D188" i="50" s="1"/>
  <c r="E215" i="50"/>
  <c r="C228" i="50"/>
  <c r="E237" i="50"/>
  <c r="E236" i="50" s="1"/>
  <c r="E235" i="50" s="1"/>
  <c r="E266" i="50"/>
  <c r="E265" i="50" s="1"/>
  <c r="D265" i="50"/>
  <c r="E309" i="50"/>
  <c r="E308" i="50" s="1"/>
  <c r="D308" i="50"/>
  <c r="D315" i="50"/>
  <c r="D314" i="50" s="1"/>
  <c r="E373" i="50"/>
  <c r="C444" i="50"/>
  <c r="E457" i="50"/>
  <c r="E455" i="50" s="1"/>
  <c r="D455" i="50"/>
  <c r="E538" i="50"/>
  <c r="E663" i="50"/>
  <c r="D661" i="50"/>
  <c r="D665" i="50"/>
  <c r="E666" i="50"/>
  <c r="E665" i="50" s="1"/>
  <c r="D746" i="50"/>
  <c r="E747" i="50"/>
  <c r="E746" i="50" s="1"/>
  <c r="C340" i="50"/>
  <c r="C339" i="50" s="1"/>
  <c r="D562" i="50"/>
  <c r="E563" i="50"/>
  <c r="E562" i="50" s="1"/>
  <c r="D595" i="50"/>
  <c r="E596" i="50"/>
  <c r="E595" i="50" s="1"/>
  <c r="D671" i="50"/>
  <c r="E672" i="50"/>
  <c r="E671" i="50" s="1"/>
  <c r="D743" i="50"/>
  <c r="E772" i="50"/>
  <c r="E771" i="50" s="1"/>
  <c r="D239" i="50"/>
  <c r="D238" i="50" s="1"/>
  <c r="E400" i="50"/>
  <c r="E399" i="50" s="1"/>
  <c r="D404" i="50"/>
  <c r="D445" i="50"/>
  <c r="D474" i="50"/>
  <c r="C561" i="50"/>
  <c r="C560" i="50" s="1"/>
  <c r="D577" i="50"/>
  <c r="E578" i="50"/>
  <c r="E577" i="50" s="1"/>
  <c r="E587" i="50"/>
  <c r="E594" i="50"/>
  <c r="E592" i="50" s="1"/>
  <c r="D592" i="50"/>
  <c r="D610" i="50"/>
  <c r="E618" i="50"/>
  <c r="E616" i="50" s="1"/>
  <c r="D616" i="50"/>
  <c r="D628" i="50"/>
  <c r="E629" i="50"/>
  <c r="E628" i="50" s="1"/>
  <c r="D646" i="50"/>
  <c r="D645" i="50" s="1"/>
  <c r="C726" i="50"/>
  <c r="C725" i="50" s="1"/>
  <c r="D733" i="50"/>
  <c r="E742" i="50"/>
  <c r="E741" i="50" s="1"/>
  <c r="E745" i="50"/>
  <c r="E744" i="50" s="1"/>
  <c r="E743" i="50" s="1"/>
  <c r="D756" i="50"/>
  <c r="D755" i="50" s="1"/>
  <c r="E757" i="50"/>
  <c r="E756" i="50" s="1"/>
  <c r="E755" i="50" s="1"/>
  <c r="D223" i="50"/>
  <c r="D222" i="50" s="1"/>
  <c r="E234" i="50"/>
  <c r="E233" i="50" s="1"/>
  <c r="E242" i="50"/>
  <c r="E332" i="50"/>
  <c r="E331" i="50" s="1"/>
  <c r="E314" i="50" s="1"/>
  <c r="D416" i="50"/>
  <c r="C484" i="50"/>
  <c r="C483" i="50" s="1"/>
  <c r="D491" i="50"/>
  <c r="E495" i="50"/>
  <c r="E494" i="50" s="1"/>
  <c r="E484" i="50" s="1"/>
  <c r="E483" i="50" s="1"/>
  <c r="D531" i="50"/>
  <c r="D538" i="50"/>
  <c r="D581" i="50"/>
  <c r="E589" i="50"/>
  <c r="D587" i="50"/>
  <c r="D603" i="50"/>
  <c r="E722" i="50"/>
  <c r="E717" i="50" s="1"/>
  <c r="E716" i="50" s="1"/>
  <c r="E727" i="50"/>
  <c r="E735" i="50"/>
  <c r="E734" i="50" s="1"/>
  <c r="E733" i="50" s="1"/>
  <c r="D751" i="50"/>
  <c r="D750" i="50" s="1"/>
  <c r="E752" i="50"/>
  <c r="E751" i="50" s="1"/>
  <c r="E750" i="50" s="1"/>
  <c r="D761" i="50"/>
  <c r="D760" i="50" s="1"/>
  <c r="E762" i="50"/>
  <c r="E761" i="50" s="1"/>
  <c r="E760" i="50" s="1"/>
  <c r="D552" i="50"/>
  <c r="D551" i="50" s="1"/>
  <c r="D550" i="50" s="1"/>
  <c r="E553" i="50"/>
  <c r="E552" i="50" s="1"/>
  <c r="E551" i="50" s="1"/>
  <c r="E550" i="50" s="1"/>
  <c r="D569" i="50"/>
  <c r="E646" i="50"/>
  <c r="E661" i="50"/>
  <c r="E679" i="50"/>
  <c r="D687" i="50"/>
  <c r="E688" i="50"/>
  <c r="E687" i="50" s="1"/>
  <c r="D700" i="50"/>
  <c r="E701" i="50"/>
  <c r="E700" i="50" s="1"/>
  <c r="D772" i="50"/>
  <c r="D771" i="50" s="1"/>
  <c r="D547" i="50"/>
  <c r="D638" i="50"/>
  <c r="D483" i="51" l="1"/>
  <c r="D561" i="51"/>
  <c r="D560" i="51" s="1"/>
  <c r="E645" i="51"/>
  <c r="D152" i="51"/>
  <c r="D115" i="51"/>
  <c r="E3" i="51"/>
  <c r="E2" i="51" s="1"/>
  <c r="E726" i="51"/>
  <c r="E725" i="51" s="1"/>
  <c r="E179" i="51"/>
  <c r="E178" i="51" s="1"/>
  <c r="E177" i="51" s="1"/>
  <c r="E135" i="51"/>
  <c r="D444" i="51"/>
  <c r="D339" i="51" s="1"/>
  <c r="E340" i="51"/>
  <c r="E339" i="51" s="1"/>
  <c r="D188" i="51"/>
  <c r="D178" i="51" s="1"/>
  <c r="D177" i="51" s="1"/>
  <c r="E484" i="51"/>
  <c r="E483" i="51" s="1"/>
  <c r="H256" i="51"/>
  <c r="J256" i="51" s="1"/>
  <c r="E561" i="51"/>
  <c r="E560" i="51" s="1"/>
  <c r="E116" i="51"/>
  <c r="E115" i="51" s="1"/>
  <c r="E114" i="51" s="1"/>
  <c r="D726" i="51"/>
  <c r="D725" i="51" s="1"/>
  <c r="E259" i="51"/>
  <c r="D2" i="51"/>
  <c r="D259" i="51"/>
  <c r="E115" i="50"/>
  <c r="D178" i="50"/>
  <c r="D177" i="50" s="1"/>
  <c r="E340" i="50"/>
  <c r="E339" i="50" s="1"/>
  <c r="E178" i="50"/>
  <c r="E177" i="50" s="1"/>
  <c r="D561" i="50"/>
  <c r="D560" i="50" s="1"/>
  <c r="D263" i="50"/>
  <c r="D259" i="50" s="1"/>
  <c r="D116" i="50"/>
  <c r="D115" i="50" s="1"/>
  <c r="D3" i="50"/>
  <c r="D2" i="50" s="1"/>
  <c r="C559" i="50"/>
  <c r="E263" i="50"/>
  <c r="E259" i="50" s="1"/>
  <c r="E152" i="50"/>
  <c r="D528" i="50"/>
  <c r="E444" i="50"/>
  <c r="E135" i="50"/>
  <c r="E3" i="50"/>
  <c r="E2" i="50" s="1"/>
  <c r="E645" i="50"/>
  <c r="D484" i="50"/>
  <c r="D726" i="50"/>
  <c r="D725" i="50" s="1"/>
  <c r="H256" i="50"/>
  <c r="J256" i="50" s="1"/>
  <c r="E726" i="50"/>
  <c r="E725" i="50" s="1"/>
  <c r="D444" i="50"/>
  <c r="D339" i="50" s="1"/>
  <c r="E561" i="50"/>
  <c r="D163" i="50"/>
  <c r="D152" i="50" s="1"/>
  <c r="E228" i="50"/>
  <c r="D258" i="51" l="1"/>
  <c r="D257" i="51" s="1"/>
  <c r="E258" i="51"/>
  <c r="E257" i="51" s="1"/>
  <c r="D559" i="51"/>
  <c r="E559" i="51"/>
  <c r="D114" i="51"/>
  <c r="D114" i="50"/>
  <c r="D483" i="50"/>
  <c r="E258" i="50"/>
  <c r="E257" i="50" s="1"/>
  <c r="D258" i="50"/>
  <c r="D257" i="50" s="1"/>
  <c r="E114" i="50"/>
  <c r="E560" i="50"/>
  <c r="E559" i="50" s="1"/>
  <c r="D559" i="50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4" i="34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51" i="34" s="1"/>
  <c r="C50" i="34" s="1"/>
  <c r="C49" i="34" s="1"/>
  <c r="C48" i="34" s="1"/>
  <c r="C47" i="34" s="1"/>
  <c r="C46" i="34" s="1"/>
  <c r="C45" i="34" s="1"/>
  <c r="C44" i="34" s="1"/>
  <c r="C43" i="34" s="1"/>
  <c r="C42" i="34" s="1"/>
  <c r="C41" i="34" s="1"/>
  <c r="C40" i="34" s="1"/>
  <c r="C39" i="34" s="1"/>
  <c r="C38" i="34" s="1"/>
  <c r="C33" i="34" s="1"/>
  <c r="C32" i="34" s="1"/>
  <c r="C31" i="34" s="1"/>
  <c r="C30" i="34" s="1"/>
  <c r="C29" i="34" s="1"/>
  <c r="C28" i="34" s="1"/>
  <c r="C27" i="34" s="1"/>
  <c r="C26" i="34" s="1"/>
  <c r="C25" i="34" s="1"/>
  <c r="C24" i="34" s="1"/>
  <c r="C23" i="34" s="1"/>
  <c r="C22" i="34" s="1"/>
  <c r="C21" i="34" s="1"/>
  <c r="C20" i="34" s="1"/>
  <c r="C19" i="34" s="1"/>
  <c r="C18" i="34" s="1"/>
  <c r="C17" i="34" s="1"/>
  <c r="C16" i="34" s="1"/>
  <c r="C15" i="34" s="1"/>
  <c r="C14" i="34" s="1"/>
  <c r="C13" i="34" s="1"/>
  <c r="C12" i="34" s="1"/>
  <c r="C11" i="34" s="1"/>
  <c r="C10" i="34" s="1"/>
  <c r="C8" i="34"/>
  <c r="C9" i="34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C745" i="49"/>
  <c r="C744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C732" i="49"/>
  <c r="C731" i="49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E711" i="49"/>
  <c r="D711" i="49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D689" i="49"/>
  <c r="D688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E676" i="49"/>
  <c r="D676" i="49"/>
  <c r="D675" i="49"/>
  <c r="E675" i="49" s="1"/>
  <c r="E674" i="49"/>
  <c r="D674" i="49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C647" i="49"/>
  <c r="C646" i="49" s="1"/>
  <c r="J646" i="49"/>
  <c r="E645" i="49"/>
  <c r="D645" i="49"/>
  <c r="D644" i="49"/>
  <c r="J643" i="49"/>
  <c r="C643" i="49"/>
  <c r="D642" i="49"/>
  <c r="E642" i="49" s="1"/>
  <c r="E641" i="49"/>
  <c r="D641" i="49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E590" i="49"/>
  <c r="D590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E464" i="49"/>
  <c r="D464" i="49"/>
  <c r="D463" i="49" s="1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E442" i="49"/>
  <c r="D442" i="49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D418" i="49"/>
  <c r="E418" i="49" s="1"/>
  <c r="E417" i="49"/>
  <c r="D417" i="49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D410" i="49"/>
  <c r="D409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E380" i="49"/>
  <c r="D380" i="49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D313" i="49"/>
  <c r="E313" i="49" s="1"/>
  <c r="E312" i="49"/>
  <c r="D312" i="49"/>
  <c r="D311" i="49"/>
  <c r="E311" i="49" s="1"/>
  <c r="E310" i="49"/>
  <c r="D310" i="49"/>
  <c r="D309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D291" i="49"/>
  <c r="E291" i="49" s="1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3" i="49" s="1"/>
  <c r="D222" i="49" s="1"/>
  <c r="D226" i="49"/>
  <c r="E226" i="49" s="1"/>
  <c r="D225" i="49"/>
  <c r="E225" i="49" s="1"/>
  <c r="D224" i="49"/>
  <c r="E224" i="49" s="1"/>
  <c r="C223" i="49"/>
  <c r="C222" i="49" s="1"/>
  <c r="D221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E205" i="49"/>
  <c r="E204" i="49" s="1"/>
  <c r="D205" i="49"/>
  <c r="C204" i="49"/>
  <c r="E202" i="49"/>
  <c r="E201" i="49" s="1"/>
  <c r="E200" i="49" s="1"/>
  <c r="D202" i="49"/>
  <c r="D201" i="49" s="1"/>
  <c r="D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E189" i="49" s="1"/>
  <c r="D189" i="49"/>
  <c r="C189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D169" i="49"/>
  <c r="E169" i="49" s="1"/>
  <c r="D168" i="49"/>
  <c r="E168" i="49" s="1"/>
  <c r="E167" i="49" s="1"/>
  <c r="C167" i="49"/>
  <c r="D166" i="49"/>
  <c r="E166" i="49" s="1"/>
  <c r="D165" i="49"/>
  <c r="E165" i="49" s="1"/>
  <c r="E164" i="49" s="1"/>
  <c r="C164" i="49"/>
  <c r="C163" i="49" s="1"/>
  <c r="J163" i="49"/>
  <c r="D162" i="49"/>
  <c r="E162" i="49" s="1"/>
  <c r="E161" i="49"/>
  <c r="D161" i="49"/>
  <c r="C160" i="49"/>
  <c r="D159" i="49"/>
  <c r="E159" i="49" s="1"/>
  <c r="D158" i="49"/>
  <c r="E158" i="49" s="1"/>
  <c r="C157" i="49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C126" i="49"/>
  <c r="D125" i="49"/>
  <c r="E125" i="49" s="1"/>
  <c r="E124" i="49"/>
  <c r="D124" i="49"/>
  <c r="C123" i="49"/>
  <c r="D122" i="49"/>
  <c r="E122" i="49" s="1"/>
  <c r="D121" i="49"/>
  <c r="E121" i="49" s="1"/>
  <c r="C120" i="49"/>
  <c r="D119" i="49"/>
  <c r="E119" i="49" s="1"/>
  <c r="D118" i="49"/>
  <c r="E118" i="49" s="1"/>
  <c r="E117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E54" i="49"/>
  <c r="D54" i="49"/>
  <c r="D53" i="49"/>
  <c r="E53" i="49" s="1"/>
  <c r="D52" i="49"/>
  <c r="E52" i="49" s="1"/>
  <c r="D51" i="49"/>
  <c r="E51" i="49" s="1"/>
  <c r="D50" i="49"/>
  <c r="E50" i="49" s="1"/>
  <c r="E49" i="49"/>
  <c r="D49" i="49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E32" i="49"/>
  <c r="D32" i="49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E20" i="49"/>
  <c r="D20" i="49"/>
  <c r="D19" i="49"/>
  <c r="E19" i="49" s="1"/>
  <c r="E18" i="49"/>
  <c r="D18" i="49"/>
  <c r="D17" i="49"/>
  <c r="E17" i="49" s="1"/>
  <c r="E16" i="49"/>
  <c r="D16" i="49"/>
  <c r="D15" i="49"/>
  <c r="E15" i="49" s="1"/>
  <c r="E14" i="49"/>
  <c r="D14" i="49"/>
  <c r="D13" i="49"/>
  <c r="E13" i="49" s="1"/>
  <c r="D12" i="49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 s="1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C742" i="46"/>
  <c r="D741" i="46"/>
  <c r="E741" i="46" s="1"/>
  <c r="E740" i="46" s="1"/>
  <c r="C740" i="46"/>
  <c r="D739" i="46"/>
  <c r="E739" i="46" s="1"/>
  <c r="D738" i="46"/>
  <c r="E738" i="46" s="1"/>
  <c r="D737" i="46"/>
  <c r="E737" i="46" s="1"/>
  <c r="D736" i="46"/>
  <c r="E736" i="46" s="1"/>
  <c r="C735" i="46"/>
  <c r="C734" i="46" s="1"/>
  <c r="D733" i="46"/>
  <c r="C732" i="46"/>
  <c r="C731" i="46"/>
  <c r="D730" i="46"/>
  <c r="E730" i="46" s="1"/>
  <c r="D729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E714" i="46"/>
  <c r="D714" i="46"/>
  <c r="D713" i="46"/>
  <c r="E713" i="46" s="1"/>
  <c r="D712" i="46"/>
  <c r="E712" i="46" s="1"/>
  <c r="D711" i="46"/>
  <c r="E711" i="46" s="1"/>
  <c r="D710" i="46"/>
  <c r="E710" i="46" s="1"/>
  <c r="D709" i="46"/>
  <c r="D708" i="46"/>
  <c r="E708" i="46" s="1"/>
  <c r="D707" i="46"/>
  <c r="E707" i="46" s="1"/>
  <c r="D706" i="46"/>
  <c r="E706" i="46" s="1"/>
  <c r="D705" i="46"/>
  <c r="E705" i="46" s="1"/>
  <c r="D704" i="46"/>
  <c r="E704" i="46" s="1"/>
  <c r="D703" i="46"/>
  <c r="E703" i="46" s="1"/>
  <c r="D702" i="46"/>
  <c r="E702" i="46" s="1"/>
  <c r="C701" i="46"/>
  <c r="D700" i="46"/>
  <c r="D699" i="46"/>
  <c r="E699" i="46" s="1"/>
  <c r="D698" i="46"/>
  <c r="E698" i="46" s="1"/>
  <c r="D697" i="46"/>
  <c r="E697" i="46" s="1"/>
  <c r="D696" i="46"/>
  <c r="E696" i="46" s="1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D689" i="46"/>
  <c r="C688" i="46"/>
  <c r="D687" i="46"/>
  <c r="E687" i="46" s="1"/>
  <c r="D686" i="46"/>
  <c r="E686" i="46" s="1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D675" i="46"/>
  <c r="E675" i="46" s="1"/>
  <c r="D674" i="46"/>
  <c r="E674" i="46" s="1"/>
  <c r="D673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D655" i="46"/>
  <c r="E655" i="46" s="1"/>
  <c r="C654" i="46"/>
  <c r="D653" i="46"/>
  <c r="E653" i="46" s="1"/>
  <c r="D652" i="46"/>
  <c r="E652" i="46" s="1"/>
  <c r="D651" i="46"/>
  <c r="E651" i="46" s="1"/>
  <c r="D650" i="46"/>
  <c r="E650" i="46" s="1"/>
  <c r="D649" i="46"/>
  <c r="E649" i="46" s="1"/>
  <c r="D648" i="46"/>
  <c r="C647" i="46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D636" i="46"/>
  <c r="E636" i="46" s="1"/>
  <c r="D635" i="46"/>
  <c r="E635" i="46" s="1"/>
  <c r="E634" i="46"/>
  <c r="D634" i="46"/>
  <c r="D633" i="46"/>
  <c r="E633" i="46" s="1"/>
  <c r="E632" i="46"/>
  <c r="D632" i="46"/>
  <c r="D631" i="46"/>
  <c r="E631" i="46" s="1"/>
  <c r="E630" i="46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E613" i="46" s="1"/>
  <c r="D612" i="46"/>
  <c r="C611" i="46"/>
  <c r="D610" i="46"/>
  <c r="E610" i="46" s="1"/>
  <c r="D609" i="46"/>
  <c r="E609" i="46" s="1"/>
  <c r="D608" i="46"/>
  <c r="D607" i="46"/>
  <c r="E607" i="46" s="1"/>
  <c r="D606" i="46"/>
  <c r="E606" i="46" s="1"/>
  <c r="E605" i="46"/>
  <c r="D605" i="46"/>
  <c r="C604" i="46"/>
  <c r="D603" i="46"/>
  <c r="E603" i="46" s="1"/>
  <c r="D602" i="46"/>
  <c r="E602" i="46" s="1"/>
  <c r="D601" i="46"/>
  <c r="C600" i="46"/>
  <c r="D599" i="46"/>
  <c r="E599" i="46" s="1"/>
  <c r="E598" i="46"/>
  <c r="D598" i="46"/>
  <c r="D597" i="46"/>
  <c r="E597" i="46" s="1"/>
  <c r="C596" i="46"/>
  <c r="D595" i="46"/>
  <c r="D594" i="46"/>
  <c r="E594" i="46" s="1"/>
  <c r="C593" i="46"/>
  <c r="D592" i="46"/>
  <c r="D591" i="46"/>
  <c r="E591" i="46" s="1"/>
  <c r="D590" i="46"/>
  <c r="E590" i="46" s="1"/>
  <c r="D589" i="46"/>
  <c r="E589" i="46" s="1"/>
  <c r="C588" i="46"/>
  <c r="D587" i="46"/>
  <c r="E587" i="46" s="1"/>
  <c r="D586" i="46"/>
  <c r="E586" i="46" s="1"/>
  <c r="D585" i="46"/>
  <c r="E585" i="46" s="1"/>
  <c r="E584" i="46"/>
  <c r="D584" i="46"/>
  <c r="D583" i="46"/>
  <c r="C582" i="46"/>
  <c r="D581" i="46"/>
  <c r="E581" i="46" s="1"/>
  <c r="E580" i="46"/>
  <c r="D580" i="46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E573" i="46"/>
  <c r="D573" i="46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J548" i="46"/>
  <c r="C548" i="46"/>
  <c r="D547" i="46"/>
  <c r="E547" i="46" s="1"/>
  <c r="D546" i="46"/>
  <c r="E546" i="46" s="1"/>
  <c r="C545" i="46"/>
  <c r="C539" i="46" s="1"/>
  <c r="D544" i="46"/>
  <c r="E544" i="46" s="1"/>
  <c r="D543" i="46"/>
  <c r="E543" i="46" s="1"/>
  <c r="D542" i="46"/>
  <c r="E542" i="46" s="1"/>
  <c r="D541" i="46"/>
  <c r="E541" i="46" s="1"/>
  <c r="D540" i="46"/>
  <c r="E540" i="46" s="1"/>
  <c r="D538" i="46"/>
  <c r="E538" i="46" s="1"/>
  <c r="D537" i="46"/>
  <c r="E537" i="46" s="1"/>
  <c r="D536" i="46"/>
  <c r="E536" i="46" s="1"/>
  <c r="D535" i="46"/>
  <c r="E535" i="46" s="1"/>
  <c r="D534" i="46"/>
  <c r="E534" i="46" s="1"/>
  <c r="D533" i="46"/>
  <c r="C532" i="46"/>
  <c r="D531" i="46"/>
  <c r="E531" i="46" s="1"/>
  <c r="E530" i="46" s="1"/>
  <c r="C530" i="46"/>
  <c r="C529" i="46" s="1"/>
  <c r="D528" i="46"/>
  <c r="D527" i="46"/>
  <c r="E527" i="46" s="1"/>
  <c r="D526" i="46"/>
  <c r="E526" i="46" s="1"/>
  <c r="D525" i="46"/>
  <c r="E525" i="46" s="1"/>
  <c r="D524" i="46"/>
  <c r="E524" i="46" s="1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D515" i="46"/>
  <c r="C514" i="46"/>
  <c r="C510" i="46" s="1"/>
  <c r="D513" i="46"/>
  <c r="E513" i="46" s="1"/>
  <c r="D512" i="46"/>
  <c r="E512" i="46" s="1"/>
  <c r="D511" i="46"/>
  <c r="D509" i="46"/>
  <c r="E509" i="46" s="1"/>
  <c r="D508" i="46"/>
  <c r="E508" i="46" s="1"/>
  <c r="D507" i="46"/>
  <c r="E507" i="46" s="1"/>
  <c r="E506" i="46"/>
  <c r="D506" i="46"/>
  <c r="D505" i="46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C497" i="46"/>
  <c r="D496" i="46"/>
  <c r="E496" i="46" s="1"/>
  <c r="D495" i="46"/>
  <c r="E495" i="46" s="1"/>
  <c r="C494" i="46"/>
  <c r="E493" i="46"/>
  <c r="D493" i="46"/>
  <c r="D492" i="46"/>
  <c r="D491" i="46" s="1"/>
  <c r="C491" i="46"/>
  <c r="D490" i="46"/>
  <c r="E490" i="46" s="1"/>
  <c r="D489" i="46"/>
  <c r="E489" i="46" s="1"/>
  <c r="D488" i="46"/>
  <c r="E488" i="46" s="1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D460" i="46"/>
  <c r="E460" i="46" s="1"/>
  <c r="C459" i="46"/>
  <c r="D458" i="46"/>
  <c r="E458" i="46" s="1"/>
  <c r="D457" i="46"/>
  <c r="E457" i="46" s="1"/>
  <c r="D456" i="46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E446" i="46" s="1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E431" i="46" s="1"/>
  <c r="D430" i="46"/>
  <c r="D429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C416" i="46"/>
  <c r="D415" i="46"/>
  <c r="E415" i="46" s="1"/>
  <c r="D414" i="46"/>
  <c r="E414" i="46" s="1"/>
  <c r="D413" i="46"/>
  <c r="C412" i="46"/>
  <c r="D411" i="46"/>
  <c r="E411" i="46" s="1"/>
  <c r="D410" i="46"/>
  <c r="D409" i="46" s="1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D385" i="46"/>
  <c r="E385" i="46" s="1"/>
  <c r="D384" i="46"/>
  <c r="E384" i="46" s="1"/>
  <c r="D383" i="46"/>
  <c r="C382" i="46"/>
  <c r="D381" i="46"/>
  <c r="E381" i="46" s="1"/>
  <c r="D380" i="46"/>
  <c r="E380" i="46" s="1"/>
  <c r="D379" i="46"/>
  <c r="E379" i="46" s="1"/>
  <c r="D378" i="46"/>
  <c r="C378" i="46"/>
  <c r="D377" i="46"/>
  <c r="E377" i="46" s="1"/>
  <c r="D376" i="46"/>
  <c r="E376" i="46" s="1"/>
  <c r="D375" i="46"/>
  <c r="D374" i="46"/>
  <c r="E374" i="46" s="1"/>
  <c r="C373" i="46"/>
  <c r="D372" i="46"/>
  <c r="E372" i="46" s="1"/>
  <c r="D371" i="46"/>
  <c r="E371" i="46" s="1"/>
  <c r="D370" i="46"/>
  <c r="E370" i="46" s="1"/>
  <c r="D369" i="46"/>
  <c r="C368" i="46"/>
  <c r="D367" i="46"/>
  <c r="E367" i="46" s="1"/>
  <c r="D366" i="46"/>
  <c r="E366" i="46" s="1"/>
  <c r="D365" i="46"/>
  <c r="E365" i="46" s="1"/>
  <c r="D364" i="46"/>
  <c r="E364" i="46" s="1"/>
  <c r="D363" i="46"/>
  <c r="E363" i="46" s="1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D353" i="46" s="1"/>
  <c r="C353" i="46"/>
  <c r="D352" i="46"/>
  <c r="E352" i="46" s="1"/>
  <c r="D351" i="46"/>
  <c r="E351" i="46" s="1"/>
  <c r="D350" i="46"/>
  <c r="D349" i="46"/>
  <c r="E349" i="46" s="1"/>
  <c r="C348" i="46"/>
  <c r="D347" i="46"/>
  <c r="E347" i="46" s="1"/>
  <c r="D346" i="46"/>
  <c r="E346" i="46" s="1"/>
  <c r="D345" i="46"/>
  <c r="D344" i="46" s="1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E332" i="46"/>
  <c r="D332" i="46"/>
  <c r="C331" i="46"/>
  <c r="D330" i="46"/>
  <c r="E330" i="46" s="1"/>
  <c r="D329" i="46"/>
  <c r="E329" i="46" s="1"/>
  <c r="C328" i="46"/>
  <c r="D327" i="46"/>
  <c r="E327" i="46" s="1"/>
  <c r="D326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D316" i="46"/>
  <c r="E316" i="46" s="1"/>
  <c r="C315" i="46"/>
  <c r="C314" i="46"/>
  <c r="D313" i="46"/>
  <c r="E313" i="46" s="1"/>
  <c r="D312" i="46"/>
  <c r="E312" i="46" s="1"/>
  <c r="D311" i="46"/>
  <c r="E311" i="46" s="1"/>
  <c r="D310" i="46"/>
  <c r="D309" i="46"/>
  <c r="E309" i="46" s="1"/>
  <c r="C308" i="46"/>
  <c r="D307" i="46"/>
  <c r="E307" i="46" s="1"/>
  <c r="D306" i="46"/>
  <c r="C305" i="46"/>
  <c r="D304" i="46"/>
  <c r="E304" i="46" s="1"/>
  <c r="D303" i="46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E294" i="46"/>
  <c r="D294" i="46"/>
  <c r="D293" i="46"/>
  <c r="E293" i="46" s="1"/>
  <c r="D292" i="46"/>
  <c r="E292" i="46" s="1"/>
  <c r="D291" i="46"/>
  <c r="E291" i="46" s="1"/>
  <c r="D290" i="46"/>
  <c r="E290" i="46" s="1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C265" i="46"/>
  <c r="C263" i="46" s="1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E250" i="46" s="1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D231" i="46"/>
  <c r="E231" i="46" s="1"/>
  <c r="D230" i="46"/>
  <c r="E230" i="46" s="1"/>
  <c r="C229" i="46"/>
  <c r="C228" i="46" s="1"/>
  <c r="D227" i="46"/>
  <c r="E227" i="46" s="1"/>
  <c r="D226" i="46"/>
  <c r="E226" i="46" s="1"/>
  <c r="D225" i="46"/>
  <c r="D224" i="46"/>
  <c r="E224" i="46" s="1"/>
  <c r="C223" i="46"/>
  <c r="C222" i="46" s="1"/>
  <c r="D221" i="46"/>
  <c r="C220" i="46"/>
  <c r="D219" i="46"/>
  <c r="E219" i="46" s="1"/>
  <c r="D218" i="46"/>
  <c r="E218" i="46" s="1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E209" i="46" s="1"/>
  <c r="D208" i="46"/>
  <c r="E208" i="46" s="1"/>
  <c r="C207" i="46"/>
  <c r="D206" i="46"/>
  <c r="E206" i="46" s="1"/>
  <c r="D205" i="46"/>
  <c r="E205" i="46" s="1"/>
  <c r="C204" i="46"/>
  <c r="C203" i="46" s="1"/>
  <c r="D202" i="46"/>
  <c r="C201" i="46"/>
  <c r="C200" i="46"/>
  <c r="D199" i="46"/>
  <c r="E199" i="46" s="1"/>
  <c r="E198" i="46" s="1"/>
  <c r="E197" i="46" s="1"/>
  <c r="C198" i="46"/>
  <c r="C197" i="46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E190" i="46" s="1"/>
  <c r="C189" i="46"/>
  <c r="C188" i="46" s="1"/>
  <c r="D187" i="46"/>
  <c r="E187" i="46" s="1"/>
  <c r="D186" i="46"/>
  <c r="C185" i="46"/>
  <c r="C184" i="46" s="1"/>
  <c r="E183" i="46"/>
  <c r="E182" i="46" s="1"/>
  <c r="D183" i="46"/>
  <c r="D182" i="46"/>
  <c r="D181" i="46"/>
  <c r="E181" i="46" s="1"/>
  <c r="E180" i="46" s="1"/>
  <c r="D180" i="46"/>
  <c r="D179" i="46" s="1"/>
  <c r="C179" i="46"/>
  <c r="J178" i="46"/>
  <c r="J177" i="46"/>
  <c r="E176" i="46"/>
  <c r="D176" i="46"/>
  <c r="D175" i="46"/>
  <c r="D174" i="46" s="1"/>
  <c r="C174" i="46"/>
  <c r="D173" i="46"/>
  <c r="D172" i="46"/>
  <c r="E172" i="46" s="1"/>
  <c r="C171" i="46"/>
  <c r="J170" i="46"/>
  <c r="E169" i="46"/>
  <c r="D169" i="46"/>
  <c r="D168" i="46"/>
  <c r="E168" i="46" s="1"/>
  <c r="C167" i="46"/>
  <c r="D166" i="46"/>
  <c r="E166" i="46" s="1"/>
  <c r="D165" i="46"/>
  <c r="E165" i="46" s="1"/>
  <c r="C164" i="46"/>
  <c r="J163" i="46"/>
  <c r="C163" i="46"/>
  <c r="D162" i="46"/>
  <c r="E162" i="46" s="1"/>
  <c r="D161" i="46"/>
  <c r="E161" i="46" s="1"/>
  <c r="D160" i="46"/>
  <c r="C160" i="46"/>
  <c r="D159" i="46"/>
  <c r="E159" i="46" s="1"/>
  <c r="D158" i="46"/>
  <c r="E158" i="46" s="1"/>
  <c r="C157" i="46"/>
  <c r="D156" i="46"/>
  <c r="E156" i="46" s="1"/>
  <c r="D155" i="46"/>
  <c r="C154" i="46"/>
  <c r="J153" i="46"/>
  <c r="C153" i="46"/>
  <c r="J152" i="46"/>
  <c r="D151" i="46"/>
  <c r="E151" i="46" s="1"/>
  <c r="D150" i="46"/>
  <c r="E150" i="46" s="1"/>
  <c r="E149" i="46" s="1"/>
  <c r="C149" i="46"/>
  <c r="D148" i="46"/>
  <c r="E148" i="46" s="1"/>
  <c r="D147" i="46"/>
  <c r="E147" i="46" s="1"/>
  <c r="D146" i="46"/>
  <c r="C146" i="46"/>
  <c r="D145" i="46"/>
  <c r="E145" i="46" s="1"/>
  <c r="D144" i="46"/>
  <c r="E144" i="46" s="1"/>
  <c r="C143" i="46"/>
  <c r="D142" i="46"/>
  <c r="E142" i="46" s="1"/>
  <c r="D141" i="46"/>
  <c r="C140" i="46"/>
  <c r="D139" i="46"/>
  <c r="E139" i="46" s="1"/>
  <c r="D138" i="46"/>
  <c r="E138" i="46" s="1"/>
  <c r="D137" i="46"/>
  <c r="C136" i="46"/>
  <c r="J135" i="46"/>
  <c r="D134" i="46"/>
  <c r="E134" i="46" s="1"/>
  <c r="D133" i="46"/>
  <c r="E133" i="46" s="1"/>
  <c r="C132" i="46"/>
  <c r="D131" i="46"/>
  <c r="E131" i="46" s="1"/>
  <c r="D130" i="46"/>
  <c r="C129" i="46"/>
  <c r="D128" i="46"/>
  <c r="E128" i="46" s="1"/>
  <c r="D127" i="46"/>
  <c r="C126" i="46"/>
  <c r="D125" i="46"/>
  <c r="E125" i="46" s="1"/>
  <c r="D124" i="46"/>
  <c r="E124" i="46" s="1"/>
  <c r="E123" i="46" s="1"/>
  <c r="C123" i="46"/>
  <c r="D122" i="46"/>
  <c r="E122" i="46" s="1"/>
  <c r="D121" i="46"/>
  <c r="E121" i="46" s="1"/>
  <c r="C120" i="46"/>
  <c r="D119" i="46"/>
  <c r="E119" i="46" s="1"/>
  <c r="D118" i="46"/>
  <c r="E118" i="46" s="1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E103" i="46"/>
  <c r="D103" i="46"/>
  <c r="D102" i="46"/>
  <c r="E102" i="46" s="1"/>
  <c r="D101" i="46"/>
  <c r="E101" i="46" s="1"/>
  <c r="D100" i="46"/>
  <c r="E100" i="46" s="1"/>
  <c r="D99" i="46"/>
  <c r="D98" i="46"/>
  <c r="E98" i="46" s="1"/>
  <c r="J97" i="46"/>
  <c r="C97" i="46"/>
  <c r="C67" i="46" s="1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E62" i="46" s="1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E39" i="46" s="1"/>
  <c r="J38" i="46"/>
  <c r="C38" i="46"/>
  <c r="D37" i="46"/>
  <c r="E37" i="46" s="1"/>
  <c r="D36" i="46"/>
  <c r="E36" i="46" s="1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D16" i="46"/>
  <c r="E16" i="46" s="1"/>
  <c r="D15" i="46"/>
  <c r="E15" i="46" s="1"/>
  <c r="E14" i="46"/>
  <c r="D14" i="46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E6" i="46"/>
  <c r="D6" i="46"/>
  <c r="D5" i="46"/>
  <c r="J4" i="46"/>
  <c r="C4" i="46"/>
  <c r="J3" i="46"/>
  <c r="J2" i="46"/>
  <c r="J1" i="46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C67" i="35" s="1"/>
  <c r="I64" i="35"/>
  <c r="I63" i="35" s="1"/>
  <c r="H64" i="35"/>
  <c r="G64" i="35"/>
  <c r="F64" i="35"/>
  <c r="F63" i="35" s="1"/>
  <c r="E64" i="35"/>
  <c r="D64" i="35"/>
  <c r="E63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32" i="35"/>
  <c r="I29" i="35"/>
  <c r="H29" i="35"/>
  <c r="G29" i="35"/>
  <c r="F29" i="35"/>
  <c r="E29" i="35"/>
  <c r="D29" i="35"/>
  <c r="I26" i="35"/>
  <c r="I25" i="35" s="1"/>
  <c r="H26" i="35"/>
  <c r="G26" i="35"/>
  <c r="F26" i="35"/>
  <c r="E26" i="35"/>
  <c r="E25" i="35" s="1"/>
  <c r="D26" i="35"/>
  <c r="F25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I67" i="34"/>
  <c r="H67" i="34"/>
  <c r="G67" i="34"/>
  <c r="F67" i="34"/>
  <c r="E67" i="34"/>
  <c r="D67" i="34"/>
  <c r="I64" i="34"/>
  <c r="H64" i="34"/>
  <c r="G64" i="34"/>
  <c r="F64" i="34"/>
  <c r="E64" i="34"/>
  <c r="D64" i="34"/>
  <c r="G63" i="34"/>
  <c r="H60" i="34"/>
  <c r="G60" i="34"/>
  <c r="F60" i="34"/>
  <c r="E60" i="34"/>
  <c r="D60" i="34"/>
  <c r="I57" i="34"/>
  <c r="H57" i="34"/>
  <c r="G57" i="34"/>
  <c r="F57" i="34"/>
  <c r="E57" i="34"/>
  <c r="D57" i="34"/>
  <c r="I54" i="34"/>
  <c r="H54" i="34"/>
  <c r="G54" i="34"/>
  <c r="F54" i="34"/>
  <c r="E54" i="34"/>
  <c r="D54" i="34"/>
  <c r="I51" i="34"/>
  <c r="H51" i="34"/>
  <c r="G51" i="34"/>
  <c r="F51" i="34"/>
  <c r="E51" i="34"/>
  <c r="D51" i="34"/>
  <c r="I48" i="34"/>
  <c r="H48" i="34"/>
  <c r="G48" i="34"/>
  <c r="F48" i="34"/>
  <c r="E48" i="34"/>
  <c r="D48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I26" i="34"/>
  <c r="H26" i="34"/>
  <c r="G26" i="34"/>
  <c r="F26" i="34"/>
  <c r="E26" i="34"/>
  <c r="D26" i="34"/>
  <c r="G25" i="34"/>
  <c r="D25" i="34"/>
  <c r="I22" i="34"/>
  <c r="H22" i="34"/>
  <c r="G22" i="34"/>
  <c r="F22" i="34"/>
  <c r="E22" i="34"/>
  <c r="D22" i="34"/>
  <c r="I19" i="34"/>
  <c r="H19" i="34"/>
  <c r="G19" i="34"/>
  <c r="F19" i="34"/>
  <c r="E19" i="34"/>
  <c r="D19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I5" i="34"/>
  <c r="H5" i="34"/>
  <c r="G5" i="34"/>
  <c r="F5" i="34"/>
  <c r="E5" i="34"/>
  <c r="D5" i="34"/>
  <c r="C5" i="34"/>
  <c r="G4" i="34" l="1"/>
  <c r="D289" i="46"/>
  <c r="E410" i="46"/>
  <c r="E409" i="46" s="1"/>
  <c r="E430" i="46"/>
  <c r="C444" i="46"/>
  <c r="E548" i="46"/>
  <c r="C646" i="46"/>
  <c r="D11" i="46"/>
  <c r="C170" i="46"/>
  <c r="C152" i="46" s="1"/>
  <c r="D331" i="46"/>
  <c r="D735" i="46"/>
  <c r="D734" i="46" s="1"/>
  <c r="E392" i="46"/>
  <c r="C3" i="46"/>
  <c r="E132" i="46"/>
  <c r="D198" i="46"/>
  <c r="D197" i="46" s="1"/>
  <c r="C562" i="46"/>
  <c r="C561" i="46" s="1"/>
  <c r="D740" i="46"/>
  <c r="E310" i="46"/>
  <c r="D308" i="46"/>
  <c r="D416" i="46"/>
  <c r="E417" i="46"/>
  <c r="E748" i="46"/>
  <c r="E747" i="46" s="1"/>
  <c r="D747" i="46"/>
  <c r="F32" i="34"/>
  <c r="I4" i="35"/>
  <c r="C33" i="35"/>
  <c r="E5" i="46"/>
  <c r="E4" i="46" s="1"/>
  <c r="D4" i="46"/>
  <c r="C135" i="46"/>
  <c r="E303" i="46"/>
  <c r="E302" i="46" s="1"/>
  <c r="D302" i="46"/>
  <c r="E369" i="46"/>
  <c r="E368" i="46" s="1"/>
  <c r="D368" i="46"/>
  <c r="E595" i="46"/>
  <c r="D593" i="46"/>
  <c r="E729" i="46"/>
  <c r="E728" i="46" s="1"/>
  <c r="D728" i="46"/>
  <c r="E733" i="46"/>
  <c r="E732" i="46" s="1"/>
  <c r="E731" i="46" s="1"/>
  <c r="D732" i="46"/>
  <c r="D731" i="46" s="1"/>
  <c r="E754" i="46"/>
  <c r="E752" i="46" s="1"/>
  <c r="D752" i="46"/>
  <c r="D751" i="46" s="1"/>
  <c r="E767" i="46"/>
  <c r="E766" i="46" s="1"/>
  <c r="D766" i="46"/>
  <c r="E225" i="46"/>
  <c r="E223" i="46" s="1"/>
  <c r="E222" i="46" s="1"/>
  <c r="D223" i="46"/>
  <c r="D222" i="46" s="1"/>
  <c r="E375" i="46"/>
  <c r="D373" i="46"/>
  <c r="E743" i="46"/>
  <c r="E742" i="46" s="1"/>
  <c r="D742" i="46"/>
  <c r="C57" i="35"/>
  <c r="I32" i="34"/>
  <c r="C13" i="35"/>
  <c r="C19" i="35"/>
  <c r="D25" i="35"/>
  <c r="C25" i="35" s="1"/>
  <c r="C4" i="35" s="1"/>
  <c r="C29" i="35"/>
  <c r="E32" i="35"/>
  <c r="E202" i="46"/>
  <c r="E201" i="46" s="1"/>
  <c r="E200" i="46" s="1"/>
  <c r="D201" i="46"/>
  <c r="D200" i="46" s="1"/>
  <c r="E350" i="46"/>
  <c r="E348" i="46" s="1"/>
  <c r="D348" i="46"/>
  <c r="E592" i="46"/>
  <c r="D588" i="46"/>
  <c r="E709" i="46"/>
  <c r="E701" i="46" s="1"/>
  <c r="D701" i="46"/>
  <c r="E413" i="46"/>
  <c r="D412" i="46"/>
  <c r="E608" i="46"/>
  <c r="E604" i="46" s="1"/>
  <c r="D604" i="46"/>
  <c r="E656" i="46"/>
  <c r="D654" i="46"/>
  <c r="D4" i="34"/>
  <c r="C51" i="35"/>
  <c r="H25" i="34"/>
  <c r="H74" i="34" s="1"/>
  <c r="F25" i="34"/>
  <c r="H32" i="34"/>
  <c r="D63" i="34"/>
  <c r="D32" i="34" s="1"/>
  <c r="H63" i="34"/>
  <c r="F63" i="34"/>
  <c r="G25" i="35"/>
  <c r="E173" i="46"/>
  <c r="E171" i="46" s="1"/>
  <c r="D171" i="46"/>
  <c r="E317" i="46"/>
  <c r="D315" i="46"/>
  <c r="E461" i="46"/>
  <c r="E459" i="46" s="1"/>
  <c r="D459" i="46"/>
  <c r="D468" i="46"/>
  <c r="E469" i="46"/>
  <c r="E511" i="46"/>
  <c r="E678" i="46"/>
  <c r="E677" i="46" s="1"/>
  <c r="D677" i="46"/>
  <c r="E700" i="46"/>
  <c r="E695" i="46" s="1"/>
  <c r="D695" i="46"/>
  <c r="E137" i="46"/>
  <c r="E136" i="46" s="1"/>
  <c r="D136" i="46"/>
  <c r="E141" i="46"/>
  <c r="E140" i="46" s="1"/>
  <c r="D140" i="46"/>
  <c r="E232" i="46"/>
  <c r="E229" i="46" s="1"/>
  <c r="E228" i="46" s="1"/>
  <c r="D229" i="46"/>
  <c r="E456" i="46"/>
  <c r="D455" i="46"/>
  <c r="E474" i="46"/>
  <c r="E528" i="46"/>
  <c r="D523" i="46"/>
  <c r="E533" i="46"/>
  <c r="E532" i="46" s="1"/>
  <c r="E529" i="46" s="1"/>
  <c r="D532" i="46"/>
  <c r="E557" i="46"/>
  <c r="E583" i="46"/>
  <c r="E582" i="46" s="1"/>
  <c r="D582" i="46"/>
  <c r="E673" i="46"/>
  <c r="E672" i="46" s="1"/>
  <c r="D672" i="46"/>
  <c r="E40" i="49"/>
  <c r="D38" i="49"/>
  <c r="D236" i="49"/>
  <c r="D235" i="49" s="1"/>
  <c r="E237" i="49"/>
  <c r="E236" i="49" s="1"/>
  <c r="E235" i="49" s="1"/>
  <c r="D308" i="49"/>
  <c r="E309" i="49"/>
  <c r="E308" i="49" s="1"/>
  <c r="G32" i="34"/>
  <c r="E63" i="34"/>
  <c r="E32" i="34" s="1"/>
  <c r="I63" i="34"/>
  <c r="C10" i="35"/>
  <c r="F4" i="35"/>
  <c r="C16" i="35"/>
  <c r="C22" i="35"/>
  <c r="C26" i="35"/>
  <c r="C48" i="35"/>
  <c r="C54" i="35"/>
  <c r="C60" i="35"/>
  <c r="C64" i="35"/>
  <c r="H63" i="35"/>
  <c r="C70" i="35"/>
  <c r="E11" i="46"/>
  <c r="E127" i="46"/>
  <c r="E126" i="46" s="1"/>
  <c r="D126" i="46"/>
  <c r="D170" i="46"/>
  <c r="D185" i="46"/>
  <c r="D184" i="46" s="1"/>
  <c r="E186" i="46"/>
  <c r="E185" i="46" s="1"/>
  <c r="E184" i="46" s="1"/>
  <c r="C259" i="46"/>
  <c r="E265" i="46"/>
  <c r="E648" i="46"/>
  <c r="E647" i="46" s="1"/>
  <c r="D647" i="46"/>
  <c r="D688" i="46"/>
  <c r="E689" i="46"/>
  <c r="E688" i="46" s="1"/>
  <c r="C116" i="46"/>
  <c r="E130" i="46"/>
  <c r="E129" i="46" s="1"/>
  <c r="D129" i="46"/>
  <c r="D216" i="46"/>
  <c r="E221" i="46"/>
  <c r="E220" i="46" s="1"/>
  <c r="D220" i="46"/>
  <c r="C340" i="46"/>
  <c r="E588" i="46"/>
  <c r="E612" i="46"/>
  <c r="E611" i="46" s="1"/>
  <c r="D611" i="46"/>
  <c r="D666" i="46"/>
  <c r="D684" i="46"/>
  <c r="C744" i="46"/>
  <c r="C727" i="46" s="1"/>
  <c r="C726" i="46" s="1"/>
  <c r="C560" i="46" s="1"/>
  <c r="E762" i="46"/>
  <c r="E761" i="46" s="1"/>
  <c r="D38" i="46"/>
  <c r="E99" i="46"/>
  <c r="D97" i="46"/>
  <c r="D117" i="46"/>
  <c r="D120" i="46"/>
  <c r="E155" i="46"/>
  <c r="E154" i="46" s="1"/>
  <c r="D154" i="46"/>
  <c r="D164" i="46"/>
  <c r="E167" i="46"/>
  <c r="E179" i="46"/>
  <c r="D207" i="46"/>
  <c r="C215" i="46"/>
  <c r="D239" i="46"/>
  <c r="D238" i="46" s="1"/>
  <c r="E326" i="46"/>
  <c r="E325" i="46" s="1"/>
  <c r="D325" i="46"/>
  <c r="E331" i="46"/>
  <c r="D362" i="46"/>
  <c r="E383" i="46"/>
  <c r="E382" i="46" s="1"/>
  <c r="D382" i="46"/>
  <c r="E412" i="46"/>
  <c r="D445" i="46"/>
  <c r="E487" i="46"/>
  <c r="E486" i="46" s="1"/>
  <c r="D486" i="46"/>
  <c r="D497" i="46"/>
  <c r="E498" i="46"/>
  <c r="E505" i="46"/>
  <c r="E504" i="46" s="1"/>
  <c r="D504" i="46"/>
  <c r="D514" i="46"/>
  <c r="D510" i="46" s="1"/>
  <c r="E515" i="46"/>
  <c r="D553" i="46"/>
  <c r="E554" i="46"/>
  <c r="E553" i="46" s="1"/>
  <c r="E552" i="46" s="1"/>
  <c r="E551" i="46" s="1"/>
  <c r="E578" i="46"/>
  <c r="E601" i="46"/>
  <c r="D600" i="46"/>
  <c r="D617" i="46"/>
  <c r="E618" i="46"/>
  <c r="E617" i="46" s="1"/>
  <c r="E774" i="46"/>
  <c r="D773" i="46"/>
  <c r="D772" i="46" s="1"/>
  <c r="D61" i="46"/>
  <c r="D244" i="46"/>
  <c r="D243" i="46" s="1"/>
  <c r="E523" i="46"/>
  <c r="D662" i="46"/>
  <c r="D680" i="46"/>
  <c r="E644" i="49"/>
  <c r="E643" i="49" s="1"/>
  <c r="D643" i="49"/>
  <c r="E61" i="46"/>
  <c r="E97" i="46"/>
  <c r="E143" i="46"/>
  <c r="E146" i="46"/>
  <c r="E164" i="46"/>
  <c r="E163" i="46" s="1"/>
  <c r="D189" i="46"/>
  <c r="E204" i="46"/>
  <c r="E207" i="46"/>
  <c r="E244" i="46"/>
  <c r="E243" i="46" s="1"/>
  <c r="D298" i="46"/>
  <c r="D305" i="46"/>
  <c r="E362" i="46"/>
  <c r="E378" i="46"/>
  <c r="E404" i="46"/>
  <c r="E445" i="46"/>
  <c r="E463" i="46"/>
  <c r="E545" i="46"/>
  <c r="E539" i="46" s="1"/>
  <c r="E563" i="46"/>
  <c r="D570" i="46"/>
  <c r="D629" i="46"/>
  <c r="E643" i="46"/>
  <c r="E666" i="46"/>
  <c r="E684" i="46"/>
  <c r="E719" i="46"/>
  <c r="D723" i="46"/>
  <c r="E751" i="46"/>
  <c r="E769" i="46"/>
  <c r="E768" i="46" s="1"/>
  <c r="E221" i="49"/>
  <c r="E220" i="49" s="1"/>
  <c r="D220" i="49"/>
  <c r="E292" i="49"/>
  <c r="D289" i="49"/>
  <c r="E601" i="49"/>
  <c r="E600" i="49" s="1"/>
  <c r="D600" i="49"/>
  <c r="D639" i="49"/>
  <c r="E640" i="49"/>
  <c r="E639" i="49" s="1"/>
  <c r="E12" i="49"/>
  <c r="D11" i="49"/>
  <c r="E354" i="49"/>
  <c r="E353" i="49" s="1"/>
  <c r="D353" i="49"/>
  <c r="E673" i="49"/>
  <c r="E672" i="49" s="1"/>
  <c r="D672" i="49"/>
  <c r="E69" i="49"/>
  <c r="E68" i="49" s="1"/>
  <c r="D68" i="49"/>
  <c r="C67" i="49"/>
  <c r="D117" i="49"/>
  <c r="D123" i="49"/>
  <c r="E160" i="49"/>
  <c r="E163" i="49"/>
  <c r="C188" i="49"/>
  <c r="D207" i="49"/>
  <c r="D445" i="49"/>
  <c r="D486" i="49"/>
  <c r="E689" i="49"/>
  <c r="D732" i="49"/>
  <c r="D731" i="49" s="1"/>
  <c r="E733" i="49"/>
  <c r="E732" i="49" s="1"/>
  <c r="E731" i="49" s="1"/>
  <c r="C3" i="49"/>
  <c r="C2" i="49" s="1"/>
  <c r="E98" i="49"/>
  <c r="D97" i="49"/>
  <c r="E617" i="49"/>
  <c r="D629" i="49"/>
  <c r="E763" i="49"/>
  <c r="D762" i="49"/>
  <c r="D761" i="49" s="1"/>
  <c r="C116" i="49"/>
  <c r="C115" i="49" s="1"/>
  <c r="C114" i="49" s="1"/>
  <c r="D160" i="49"/>
  <c r="E410" i="49"/>
  <c r="E409" i="49" s="1"/>
  <c r="E463" i="49"/>
  <c r="C484" i="49"/>
  <c r="C483" i="49" s="1"/>
  <c r="C529" i="49"/>
  <c r="D578" i="49"/>
  <c r="E589" i="49"/>
  <c r="E701" i="49"/>
  <c r="E149" i="49"/>
  <c r="C153" i="49"/>
  <c r="C152" i="49" s="1"/>
  <c r="D198" i="49"/>
  <c r="D197" i="49" s="1"/>
  <c r="D328" i="49"/>
  <c r="D344" i="49"/>
  <c r="C340" i="49"/>
  <c r="E368" i="49"/>
  <c r="E382" i="49"/>
  <c r="D416" i="49"/>
  <c r="D429" i="49"/>
  <c r="E459" i="49"/>
  <c r="E468" i="49"/>
  <c r="E504" i="49"/>
  <c r="D532" i="49"/>
  <c r="D545" i="49"/>
  <c r="D539" i="49" s="1"/>
  <c r="D553" i="49"/>
  <c r="D647" i="49"/>
  <c r="D662" i="49"/>
  <c r="E666" i="49"/>
  <c r="D677" i="49"/>
  <c r="D680" i="49"/>
  <c r="D695" i="49"/>
  <c r="D735" i="49"/>
  <c r="D734" i="49" s="1"/>
  <c r="D742" i="49"/>
  <c r="E744" i="49"/>
  <c r="E126" i="49"/>
  <c r="D146" i="49"/>
  <c r="D204" i="49"/>
  <c r="C263" i="49"/>
  <c r="D325" i="49"/>
  <c r="D373" i="49"/>
  <c r="E416" i="49"/>
  <c r="E497" i="49"/>
  <c r="C562" i="49"/>
  <c r="C561" i="49" s="1"/>
  <c r="E728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03" i="49" s="1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D153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D378" i="49"/>
  <c r="E412" i="49"/>
  <c r="E430" i="49"/>
  <c r="E429" i="49" s="1"/>
  <c r="E446" i="49"/>
  <c r="E445" i="49" s="1"/>
  <c r="D491" i="49"/>
  <c r="D530" i="49"/>
  <c r="D52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D314" i="49"/>
  <c r="E362" i="49"/>
  <c r="E553" i="49"/>
  <c r="E552" i="49" s="1"/>
  <c r="E551" i="49" s="1"/>
  <c r="E757" i="49"/>
  <c r="E756" i="49" s="1"/>
  <c r="C560" i="49"/>
  <c r="C4" i="34"/>
  <c r="E120" i="49"/>
  <c r="E116" i="49" s="1"/>
  <c r="E357" i="49"/>
  <c r="E422" i="49"/>
  <c r="E450" i="49"/>
  <c r="E477" i="49"/>
  <c r="E494" i="49"/>
  <c r="E532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29" i="49"/>
  <c r="E588" i="49"/>
  <c r="E147" i="49"/>
  <c r="E146" i="49" s="1"/>
  <c r="E194" i="49"/>
  <c r="E193" i="49" s="1"/>
  <c r="E188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7" i="46"/>
  <c r="E120" i="46"/>
  <c r="E157" i="46"/>
  <c r="E160" i="46"/>
  <c r="C178" i="46"/>
  <c r="C177" i="46" s="1"/>
  <c r="E216" i="46"/>
  <c r="E328" i="46"/>
  <c r="E357" i="46"/>
  <c r="E373" i="46"/>
  <c r="E416" i="46"/>
  <c r="E468" i="46"/>
  <c r="E497" i="46"/>
  <c r="E514" i="46"/>
  <c r="E593" i="46"/>
  <c r="E639" i="46"/>
  <c r="E654" i="46"/>
  <c r="E735" i="46"/>
  <c r="E734" i="46" s="1"/>
  <c r="E744" i="46"/>
  <c r="E757" i="46"/>
  <c r="E756" i="46" s="1"/>
  <c r="E38" i="46"/>
  <c r="E189" i="46"/>
  <c r="E239" i="46"/>
  <c r="E238" i="46" s="1"/>
  <c r="E289" i="46"/>
  <c r="E399" i="46"/>
  <c r="E422" i="46"/>
  <c r="E450" i="46"/>
  <c r="E494" i="46"/>
  <c r="E570" i="46"/>
  <c r="E596" i="46"/>
  <c r="E629" i="46"/>
  <c r="E773" i="46"/>
  <c r="E772" i="46" s="1"/>
  <c r="E308" i="46"/>
  <c r="E315" i="46"/>
  <c r="E68" i="46"/>
  <c r="E67" i="46" s="1"/>
  <c r="E429" i="46"/>
  <c r="E455" i="46"/>
  <c r="E600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E263" i="46" s="1"/>
  <c r="D328" i="46"/>
  <c r="E345" i="46"/>
  <c r="E344" i="46" s="1"/>
  <c r="E354" i="46"/>
  <c r="E353" i="46" s="1"/>
  <c r="E492" i="46"/>
  <c r="E491" i="46" s="1"/>
  <c r="D494" i="46"/>
  <c r="D545" i="46"/>
  <c r="D539" i="46" s="1"/>
  <c r="D557" i="46"/>
  <c r="D552" i="46" s="1"/>
  <c r="D551" i="46" s="1"/>
  <c r="E663" i="46"/>
  <c r="E662" i="46" s="1"/>
  <c r="E681" i="46"/>
  <c r="E680" i="46" s="1"/>
  <c r="D719" i="46"/>
  <c r="D718" i="46" s="1"/>
  <c r="D717" i="46" s="1"/>
  <c r="E724" i="46"/>
  <c r="E723" i="46" s="1"/>
  <c r="E718" i="46" s="1"/>
  <c r="E717" i="46" s="1"/>
  <c r="D769" i="46"/>
  <c r="D768" i="46" s="1"/>
  <c r="E779" i="46"/>
  <c r="E778" i="46" s="1"/>
  <c r="D132" i="46"/>
  <c r="D167" i="46"/>
  <c r="D213" i="46"/>
  <c r="D233" i="46"/>
  <c r="D228" i="46" s="1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643" i="46"/>
  <c r="E4" i="35"/>
  <c r="G4" i="35"/>
  <c r="H25" i="35"/>
  <c r="H4" i="35" s="1"/>
  <c r="I74" i="35"/>
  <c r="G63" i="35"/>
  <c r="C63" i="35" s="1"/>
  <c r="D32" i="35"/>
  <c r="H32" i="35"/>
  <c r="E74" i="35"/>
  <c r="F74" i="35"/>
  <c r="E25" i="34"/>
  <c r="E4" i="34" s="1"/>
  <c r="I25" i="34"/>
  <c r="I4" i="34" s="1"/>
  <c r="G74" i="34"/>
  <c r="F32" i="35"/>
  <c r="G32" i="35"/>
  <c r="G74" i="35"/>
  <c r="E74" i="34"/>
  <c r="I74" i="34"/>
  <c r="F4" i="34"/>
  <c r="F74" i="34"/>
  <c r="E340" i="46" l="1"/>
  <c r="E339" i="46" s="1"/>
  <c r="E484" i="46"/>
  <c r="E3" i="46"/>
  <c r="C115" i="46"/>
  <c r="C114" i="46" s="1"/>
  <c r="D153" i="46"/>
  <c r="D314" i="46"/>
  <c r="E215" i="46"/>
  <c r="C339" i="46"/>
  <c r="C258" i="46" s="1"/>
  <c r="C257" i="46" s="1"/>
  <c r="D529" i="46"/>
  <c r="D163" i="46"/>
  <c r="D152" i="46" s="1"/>
  <c r="E444" i="46"/>
  <c r="E510" i="46"/>
  <c r="E153" i="46"/>
  <c r="D727" i="49"/>
  <c r="D726" i="49" s="1"/>
  <c r="E67" i="49"/>
  <c r="D646" i="49"/>
  <c r="C259" i="49"/>
  <c r="D4" i="35"/>
  <c r="D3" i="46"/>
  <c r="E135" i="46"/>
  <c r="C32" i="35"/>
  <c r="H4" i="34"/>
  <c r="D340" i="46"/>
  <c r="D562" i="46"/>
  <c r="D561" i="46" s="1"/>
  <c r="D444" i="46"/>
  <c r="E727" i="46"/>
  <c r="E726" i="46" s="1"/>
  <c r="D484" i="46"/>
  <c r="D483" i="46" s="1"/>
  <c r="D263" i="46"/>
  <c r="D259" i="46" s="1"/>
  <c r="E314" i="46"/>
  <c r="E259" i="46" s="1"/>
  <c r="E562" i="46"/>
  <c r="E116" i="46"/>
  <c r="E115" i="46" s="1"/>
  <c r="D444" i="49"/>
  <c r="D562" i="49"/>
  <c r="E314" i="49"/>
  <c r="D3" i="49"/>
  <c r="E203" i="46"/>
  <c r="D646" i="46"/>
  <c r="D74" i="35"/>
  <c r="C74" i="35" s="1"/>
  <c r="D74" i="34"/>
  <c r="D727" i="46"/>
  <c r="D726" i="46" s="1"/>
  <c r="E646" i="46"/>
  <c r="D552" i="49"/>
  <c r="D551" i="49" s="1"/>
  <c r="E444" i="49"/>
  <c r="E3" i="49"/>
  <c r="D116" i="49"/>
  <c r="D115" i="49" s="1"/>
  <c r="D263" i="49"/>
  <c r="D67" i="49"/>
  <c r="D215" i="46"/>
  <c r="E727" i="49"/>
  <c r="E726" i="49" s="1"/>
  <c r="D259" i="49"/>
  <c r="E263" i="49"/>
  <c r="E646" i="49"/>
  <c r="D163" i="49"/>
  <c r="C258" i="49"/>
  <c r="C257" i="49" s="1"/>
  <c r="D561" i="49"/>
  <c r="D560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E340" i="49"/>
  <c r="E339" i="49" s="1"/>
  <c r="E2" i="49"/>
  <c r="D340" i="49"/>
  <c r="D339" i="49" s="1"/>
  <c r="E135" i="49"/>
  <c r="E115" i="49" s="1"/>
  <c r="E152" i="49"/>
  <c r="E562" i="49"/>
  <c r="E561" i="49" s="1"/>
  <c r="E178" i="49"/>
  <c r="E177" i="49" s="1"/>
  <c r="E561" i="46"/>
  <c r="E560" i="46" s="1"/>
  <c r="E483" i="46"/>
  <c r="E188" i="46"/>
  <c r="E170" i="46"/>
  <c r="E2" i="46"/>
  <c r="D203" i="46"/>
  <c r="D178" i="46" s="1"/>
  <c r="D177" i="46" s="1"/>
  <c r="D116" i="46"/>
  <c r="D115" i="46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BA10" i="12"/>
  <c r="S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E681" i="26"/>
  <c r="D681" i="26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E671" i="26"/>
  <c r="D671" i="26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E465" i="26"/>
  <c r="D465" i="26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E419" i="26"/>
  <c r="D419" i="26"/>
  <c r="D418" i="26"/>
  <c r="E418" i="26" s="1"/>
  <c r="D417" i="26"/>
  <c r="E417" i="26" s="1"/>
  <c r="E415" i="26"/>
  <c r="D415" i="26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E313" i="26"/>
  <c r="D313" i="26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E192" i="26"/>
  <c r="D192" i="26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258" i="46" l="1"/>
  <c r="E257" i="46" s="1"/>
  <c r="D353" i="26"/>
  <c r="E178" i="46"/>
  <c r="E177" i="46" s="1"/>
  <c r="D2" i="49"/>
  <c r="E183" i="26"/>
  <c r="E182" i="26" s="1"/>
  <c r="E560" i="49"/>
  <c r="D152" i="49"/>
  <c r="D339" i="46"/>
  <c r="D258" i="46" s="1"/>
  <c r="E152" i="46"/>
  <c r="E259" i="49"/>
  <c r="E258" i="49" s="1"/>
  <c r="E257" i="49" s="1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497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D4" i="26"/>
  <c r="E62" i="26"/>
  <c r="E61" i="26" s="1"/>
  <c r="D120" i="26"/>
  <c r="D123" i="26"/>
  <c r="D38" i="26"/>
  <c r="D68" i="26"/>
  <c r="D67" i="26" s="1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E11" i="26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D552" i="26" s="1"/>
  <c r="D551" i="26" s="1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D484" i="26" s="1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E114" i="46" l="1"/>
  <c r="D170" i="26"/>
  <c r="E203" i="26"/>
  <c r="E744" i="26"/>
  <c r="D529" i="26"/>
  <c r="D483" i="26" s="1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E152" i="26" s="1"/>
  <c r="D135" i="26"/>
  <c r="D562" i="26"/>
  <c r="D152" i="26"/>
  <c r="E340" i="26"/>
  <c r="D116" i="26"/>
  <c r="D115" i="26" s="1"/>
  <c r="D3" i="26"/>
  <c r="D2" i="26" s="1"/>
  <c r="E3" i="26"/>
  <c r="E67" i="26"/>
  <c r="E552" i="26"/>
  <c r="E551" i="26" s="1"/>
  <c r="D178" i="26"/>
  <c r="D177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339" i="26" s="1"/>
  <c r="E562" i="26"/>
  <c r="D646" i="26"/>
  <c r="D561" i="26" s="1"/>
  <c r="D259" i="26" l="1"/>
  <c r="D258" i="26" s="1"/>
  <c r="D257" i="26" s="1"/>
  <c r="D560" i="26"/>
  <c r="E114" i="26"/>
  <c r="D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 s="1"/>
  <c r="J67" i="26"/>
  <c r="J61" i="26"/>
  <c r="C61" i="26"/>
  <c r="J38" i="26"/>
  <c r="C38" i="26"/>
  <c r="J11" i="26"/>
  <c r="C11" i="26"/>
  <c r="J4" i="26"/>
  <c r="C4" i="26"/>
  <c r="J3" i="26"/>
  <c r="J2" i="26"/>
  <c r="J1" i="26"/>
  <c r="C744" i="26" l="1"/>
  <c r="C170" i="26"/>
  <c r="C228" i="26"/>
  <c r="C135" i="26"/>
  <c r="C163" i="26"/>
  <c r="C552" i="26"/>
  <c r="C551" i="26" s="1"/>
  <c r="C3" i="26"/>
  <c r="C2" i="26" s="1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61" i="26" s="1"/>
  <c r="C529" i="26"/>
  <c r="C203" i="26"/>
  <c r="C263" i="26"/>
  <c r="C727" i="26"/>
  <c r="C726" i="26" s="1"/>
  <c r="C9" i="4"/>
  <c r="C12" i="4"/>
  <c r="C19" i="4"/>
  <c r="C17" i="4"/>
  <c r="C15" i="4"/>
  <c r="C483" i="26" l="1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<sst xmlns="http://schemas.openxmlformats.org/spreadsheetml/2006/main" count="6427" uniqueCount="1045">
  <si>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</si>
  <si>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</si>
  <si>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</si>
  <si>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</si>
  <si>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</si>
  <si>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</si>
  <si>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</si>
  <si>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</si>
  <si>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</si>
  <si>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</si>
  <si>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</si>
  <si>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</si>
  <si>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</si>
  <si>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</si>
  <si>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</si>
  <si>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</si>
  <si>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</si>
  <si>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</si>
  <si>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</si>
  <si>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</si>
  <si>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</si>
  <si>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</si>
  <si>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</si>
  <si>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</si>
  <si>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</si>
  <si>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</si>
  <si>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</si>
  <si>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</si>
  <si>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</si>
  <si>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</si>
  <si>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</si>
  <si>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</si>
  <si>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</si>
  <si>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</si>
  <si>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</si>
  <si>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</si>
  <si>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</si>
  <si>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</si>
  <si>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</si>
  <si>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</si>
  <si>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</si>
  <si>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</si>
  <si>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</si>
  <si>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</si>
  <si>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</si>
  <si>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</si>
  <si>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</si>
  <si>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</si>
  <si>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</si>
  <si>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</si>
  <si>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</si>
  <si>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</si>
  <si>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</si>
  <si>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</si>
  <si>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</si>
  <si>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</si>
  <si>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</si>
  <si>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</si>
  <si>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</si>
  <si>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</si>
  <si>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</si>
  <si>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</si>
  <si>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</si>
  <si>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</si>
  <si>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</si>
  <si>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</si>
  <si>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</si>
  <si>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</si>
  <si>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</si>
  <si>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</si>
  <si>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</si>
  <si>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</si>
  <si>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</si>
  <si>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</si>
  <si>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</si>
  <si>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</si>
  <si>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</si>
  <si>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</si>
  <si>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</si>
  <si>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</si>
  <si>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</si>
  <si>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</si>
  <si>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</si>
  <si>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</si>
  <si>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</si>
  <si>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</si>
  <si>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</si>
  <si>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</si>
  <si>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</si>
  <si>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</si>
  <si>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</si>
  <si>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</si>
  <si>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</si>
  <si>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</si>
  <si>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</si>
  <si>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</si>
  <si>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</si>
  <si>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</si>
  <si>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</si>
  <si>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</si>
  <si>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</si>
  <si>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</si>
  <si>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</si>
  <si>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</si>
  <si>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</si>
  <si>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</si>
  <si>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</si>
  <si>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</si>
  <si>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</si>
  <si>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</si>
  <si>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</si>
  <si>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</si>
  <si>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</si>
  <si>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</si>
  <si>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</si>
  <si>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</si>
  <si>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</si>
  <si>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</si>
  <si>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</si>
  <si>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</si>
  <si>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</si>
  <si>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</si>
  <si>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</si>
  <si>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</si>
  <si>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</si>
  <si>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</si>
  <si>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</si>
  <si>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</si>
  <si>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</si>
  <si>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</si>
  <si>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</si>
  <si>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</si>
  <si>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</si>
  <si>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</si>
  <si>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</si>
  <si>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</si>
  <si>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</si>
  <si>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</si>
  <si>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</si>
  <si>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</si>
  <si>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</si>
  <si>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</si>
  <si>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</si>
  <si>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</si>
  <si>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</si>
  <si>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</si>
  <si>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</si>
  <si>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</si>
  <si>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</si>
  <si>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</si>
  <si>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</si>
  <si>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</si>
  <si>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</si>
  <si>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</si>
  <si>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</si>
  <si>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</si>
  <si>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</si>
  <si>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</si>
  <si>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</si>
  <si>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</si>
  <si>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</si>
  <si>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</si>
  <si>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</si>
  <si>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</si>
  <si>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</si>
  <si>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</si>
  <si>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</si>
  <si>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</si>
  <si>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</si>
  <si>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</si>
  <si>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</si>
  <si>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</si>
  <si>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</si>
  <si>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</si>
  <si>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</si>
  <si>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</si>
  <si>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</si>
  <si>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</si>
  <si>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</si>
  <si>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</si>
  <si>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</si>
  <si>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</si>
  <si>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</si>
  <si>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</si>
  <si>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</si>
  <si>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</si>
  <si>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</si>
  <si>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</si>
  <si>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</si>
  <si>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</si>
  <si>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</si>
  <si>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</si>
  <si>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</si>
  <si>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</si>
  <si>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</si>
  <si>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</si>
  <si>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</si>
  <si>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</si>
  <si>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</si>
  <si>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</si>
  <si>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</si>
  <si>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</si>
  <si>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</si>
  <si>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</si>
  <si>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</si>
  <si>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</si>
  <si>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</si>
  <si>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</si>
  <si>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</si>
  <si>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</si>
  <si>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</si>
  <si>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</si>
  <si>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</si>
  <si>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</si>
  <si>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</si>
  <si>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</si>
  <si>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</si>
  <si>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</si>
  <si>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</si>
  <si>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</si>
  <si>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</si>
  <si>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</si>
  <si>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</si>
  <si>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</si>
  <si>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</si>
  <si>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</si>
  <si>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</si>
  <si>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</si>
  <si>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</si>
  <si>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</si>
  <si>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</si>
  <si>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</si>
  <si>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</si>
  <si>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</si>
  <si>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</si>
  <si>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</si>
  <si>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</si>
  <si>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</si>
  <si>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</si>
  <si>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</si>
  <si>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</si>
  <si>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</si>
  <si>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</si>
  <si>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</si>
  <si>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</si>
  <si>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</si>
  <si>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</si>
  <si>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</si>
  <si>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</si>
  <si>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</si>
  <si>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</si>
  <si>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</si>
  <si>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</si>
  <si>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</si>
  <si>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</si>
  <si>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</si>
  <si>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</si>
  <si>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</si>
  <si>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</si>
  <si>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</si>
  <si>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</si>
  <si>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</si>
  <si>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</si>
  <si>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</si>
  <si>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</si>
  <si>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</si>
  <si>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</si>
  <si>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</si>
  <si>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</si>
  <si>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</si>
  <si>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</si>
  <si>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</si>
  <si>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</si>
  <si>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</si>
  <si>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</si>
  <si>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</si>
  <si>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</si>
  <si>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</si>
  <si>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</si>
  <si>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</si>
  <si>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</si>
  <si>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</si>
  <si>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</si>
  <si>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</si>
  <si>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</si>
  <si>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</si>
  <si>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</si>
  <si>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</si>
  <si>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</si>
  <si>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</si>
  <si>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</si>
  <si>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</si>
  <si>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</si>
  <si>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</si>
  <si>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</si>
  <si>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</si>
  <si>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</si>
  <si>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</si>
  <si>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</si>
  <si>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</si>
  <si>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</si>
  <si>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</si>
  <si>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</si>
  <si>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</si>
  <si>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</si>
  <si>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</si>
  <si>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</si>
  <si>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</si>
  <si>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</si>
  <si>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</si>
  <si>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</si>
  <si>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</si>
  <si>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</si>
  <si>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</si>
  <si>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</si>
  <si>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</si>
  <si>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</si>
  <si>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</si>
  <si>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</si>
  <si>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</si>
  <si>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</si>
  <si>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</si>
  <si>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</si>
  <si>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</si>
  <si>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</si>
  <si>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</si>
  <si>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</si>
  <si>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</si>
  <si>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</si>
  <si>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</si>
  <si>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</si>
  <si>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</si>
  <si>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</si>
  <si>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</si>
  <si>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</si>
  <si>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</si>
  <si>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</si>
  <si>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</si>
  <si>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</si>
  <si>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</si>
  <si>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</si>
  <si>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</si>
  <si>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</si>
  <si>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</si>
  <si>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</si>
  <si>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</si>
  <si>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</si>
  <si>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</si>
  <si>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</si>
  <si>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</si>
  <si>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</si>
  <si>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</si>
  <si>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</si>
  <si>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</si>
  <si>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</si>
  <si>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</si>
  <si>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</si>
  <si>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</si>
  <si>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</si>
  <si>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</si>
  <si>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</si>
  <si>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</si>
  <si>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</si>
  <si>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</si>
  <si>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</si>
  <si>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</si>
  <si>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</si>
  <si>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</si>
  <si>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</si>
  <si>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</si>
  <si>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</si>
  <si>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</si>
  <si>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</si>
  <si>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</si>
  <si>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</si>
  <si>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</si>
  <si>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</si>
  <si>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</si>
  <si>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</si>
  <si>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</si>
  <si>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</si>
  <si>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</si>
  <si>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</si>
  <si>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</si>
  <si>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</si>
  <si>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</si>
  <si>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</si>
  <si>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</si>
  <si>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</si>
  <si>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</si>
  <si>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</si>
  <si>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</si>
  <si>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</si>
  <si>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</si>
  <si>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</si>
  <si>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</si>
  <si>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</si>
  <si>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</si>
  <si>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</si>
  <si>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</si>
  <si>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</si>
  <si>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</si>
  <si>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</si>
  <si>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</si>
  <si>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</si>
  <si>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</si>
  <si>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</si>
  <si>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</si>
  <si>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</si>
  <si>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</si>
  <si>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</si>
  <si>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</si>
  <si>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</si>
  <si>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</si>
  <si>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</si>
  <si>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</si>
  <si>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</si>
  <si>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</si>
  <si>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</si>
  <si>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</si>
  <si>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</si>
  <si>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</si>
  <si>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</si>
  <si>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</si>
  <si>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</si>
  <si>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</si>
  <si>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</si>
  <si>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</si>
  <si>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</si>
  <si>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</si>
  <si>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</si>
  <si>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</si>
  <si>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</si>
  <si>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</si>
  <si>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</si>
  <si>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</si>
  <si>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</si>
  <si>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</si>
  <si>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</si>
  <si>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</si>
  <si>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</si>
  <si>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</si>
  <si>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</si>
  <si>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</si>
  <si>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</si>
  <si>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</si>
  <si>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</si>
  <si>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</si>
  <si>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</si>
  <si>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</si>
  <si>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</si>
  <si>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</si>
  <si>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</si>
  <si>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</si>
  <si>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</si>
  <si>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</si>
  <si>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</si>
  <si>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</si>
  <si>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</si>
  <si>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</si>
  <si>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</si>
  <si>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</si>
  <si>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</si>
  <si>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</si>
  <si>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</si>
  <si>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</si>
  <si>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</si>
  <si>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</si>
  <si>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</si>
  <si>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</si>
  <si>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</si>
  <si>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</si>
  <si>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</si>
  <si>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</si>
  <si>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</si>
  <si>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</si>
  <si>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</si>
  <si>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</si>
  <si>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</si>
  <si>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</si>
  <si>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</si>
  <si>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</si>
  <si>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</si>
  <si>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</si>
  <si>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</si>
  <si>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</si>
  <si>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</si>
  <si>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</si>
  <si>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</si>
  <si>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</si>
  <si>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</si>
  <si>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</si>
  <si>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</si>
  <si>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</si>
  <si>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</si>
  <si>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</si>
  <si>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</si>
  <si>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</si>
  <si>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</si>
  <si>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</si>
  <si>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</si>
  <si>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</si>
  <si>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</si>
  <si>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</si>
  <si>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</si>
  <si>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</si>
  <si>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</si>
  <si>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</si>
  <si>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</si>
  <si>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</si>
  <si>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</si>
  <si>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</si>
  <si>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</si>
  <si>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</si>
  <si>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</si>
  <si>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</si>
  <si>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</si>
  <si>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</si>
  <si>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</si>
  <si>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</si>
  <si>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</si>
  <si>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</si>
  <si>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</si>
  <si>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</si>
  <si>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</si>
  <si>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</si>
  <si>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</si>
  <si>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</si>
  <si>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</si>
  <si>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</si>
  <si>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</si>
  <si>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</si>
  <si>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</si>
  <si>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</si>
  <si>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</si>
  <si>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</si>
  <si>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</si>
  <si>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</si>
  <si>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</si>
  <si>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</si>
  <si>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</si>
  <si>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</si>
  <si>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</si>
  <si>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</si>
  <si>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</si>
  <si>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</si>
  <si>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</si>
  <si>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</si>
  <si>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</si>
  <si>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</si>
  <si>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</si>
  <si>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</si>
  <si>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</si>
  <si>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</si>
  <si>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</si>
  <si>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</si>
  <si>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</si>
  <si>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</si>
  <si>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</si>
  <si>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</si>
  <si>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</si>
  <si>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</si>
  <si>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</si>
  <si>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</si>
  <si>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</si>
  <si>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</si>
  <si>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</si>
  <si>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</si>
  <si>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</si>
  <si>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</si>
  <si>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</si>
  <si>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</si>
  <si>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</si>
  <si>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</si>
  <si>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</si>
  <si>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</si>
  <si>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</si>
  <si>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</si>
  <si>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</si>
  <si>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</si>
  <si>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</si>
  <si>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</si>
  <si>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</si>
  <si>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</si>
  <si>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</si>
  <si>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</si>
  <si>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</si>
  <si>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</si>
  <si>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</si>
  <si>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</si>
  <si>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</si>
  <si>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</si>
  <si>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</si>
  <si>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</si>
  <si>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</si>
  <si>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</si>
  <si>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</si>
  <si>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</si>
  <si>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</si>
  <si>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</si>
  <si>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</si>
  <si>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</si>
  <si>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</si>
  <si>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</si>
  <si>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</si>
  <si>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</si>
  <si>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</si>
  <si>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</si>
  <si>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</si>
  <si>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</si>
  <si>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</si>
  <si>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</si>
  <si>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</si>
  <si>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</si>
  <si>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</si>
  <si>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</si>
  <si>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</si>
  <si>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</si>
  <si>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</si>
  <si>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</si>
  <si>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</si>
  <si>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</si>
  <si>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</si>
  <si>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</si>
  <si>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</si>
  <si>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</si>
  <si>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</si>
  <si>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</si>
  <si>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</si>
  <si>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</si>
  <si>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</si>
  <si>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</si>
  <si>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</si>
  <si>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</si>
  <si>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</si>
  <si>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</si>
  <si>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</si>
  <si>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</si>
  <si>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</si>
  <si>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</si>
  <si>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</si>
  <si>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</si>
  <si>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</si>
  <si>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</si>
  <si>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</si>
  <si>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</si>
  <si>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</si>
  <si>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</si>
  <si>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</si>
  <si>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</si>
  <si>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</si>
  <si>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</si>
  <si>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</si>
  <si>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</si>
  <si>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</si>
  <si>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</si>
  <si>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</si>
  <si>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</si>
  <si>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</si>
  <si>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</si>
  <si>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</si>
  <si>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</si>
  <si>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</si>
  <si>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</si>
  <si>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</si>
  <si>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</si>
  <si>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</si>
  <si>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</si>
  <si>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</si>
  <si>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</si>
  <si>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</si>
  <si>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</si>
  <si>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</si>
  <si>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</si>
  <si>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</si>
  <si>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</si>
  <si>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</si>
  <si>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</si>
  <si>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</si>
  <si>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</si>
  <si>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</si>
  <si>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</si>
  <si>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</si>
  <si>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</si>
  <si>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</si>
  <si>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</si>
  <si>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</si>
  <si>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</si>
  <si>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</si>
  <si>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</si>
  <si>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</si>
  <si>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</si>
  <si>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</si>
  <si>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</si>
  <si>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</si>
  <si>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</si>
  <si>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</si>
  <si>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</si>
  <si>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</si>
  <si>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</si>
  <si>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</si>
  <si>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</si>
  <si>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</si>
  <si>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</si>
  <si>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</si>
  <si>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</si>
  <si>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</si>
  <si>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</si>
  <si>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</si>
  <si>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</si>
  <si>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</si>
  <si>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</si>
  <si>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</si>
  <si>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</si>
  <si>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</si>
  <si>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</si>
  <si>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</si>
  <si>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</si>
  <si>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</si>
  <si>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</si>
  <si>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</si>
  <si>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</si>
  <si>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</si>
  <si>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</si>
  <si>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</si>
  <si>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</si>
  <si>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</si>
  <si>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</si>
  <si>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</si>
  <si>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</si>
  <si>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</si>
  <si>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</si>
  <si>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</si>
  <si>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</si>
  <si>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</si>
  <si>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</si>
  <si>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</si>
  <si>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</si>
  <si>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</si>
  <si>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</si>
  <si>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</si>
  <si>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</si>
  <si>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</si>
  <si>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</si>
  <si>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</si>
  <si>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</si>
  <si>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</si>
  <si>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</si>
  <si>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</si>
  <si>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</si>
  <si>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</si>
  <si>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</si>
  <si>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</si>
  <si>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</si>
  <si>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</si>
  <si>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</si>
  <si>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</si>
  <si>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</si>
  <si>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</si>
  <si>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</si>
  <si>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</si>
  <si>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</si>
  <si>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</si>
  <si>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</si>
  <si>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</si>
  <si>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</si>
  <si>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</si>
  <si>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</si>
  <si>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</si>
  <si>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</si>
  <si>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</si>
  <si>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</si>
  <si>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</si>
  <si>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</si>
  <si>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</si>
  <si>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</si>
  <si>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</si>
  <si>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</si>
  <si>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</si>
  <si>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</si>
  <si>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</si>
  <si>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</si>
  <si>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</si>
  <si>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</si>
  <si>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</si>
  <si>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</si>
  <si>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</si>
  <si>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</si>
  <si>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</si>
  <si>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</si>
  <si>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</si>
  <si>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</si>
  <si>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</si>
  <si>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</si>
  <si>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</si>
  <si>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</si>
  <si>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</si>
  <si>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</si>
  <si>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</si>
  <si>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</si>
  <si>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</si>
  <si>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</si>
  <si>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</si>
  <si>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</si>
  <si>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</si>
  <si>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</si>
  <si>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</si>
  <si>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</si>
  <si>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</si>
  <si>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</si>
  <si>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</si>
  <si>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</si>
  <si>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</si>
  <si>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</si>
  <si>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</si>
  <si>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</si>
  <si>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</si>
  <si>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</si>
  <si>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</si>
  <si>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</si>
  <si>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</si>
  <si>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</si>
  <si>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</si>
  <si>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</si>
  <si>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</si>
  <si>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</si>
  <si>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</si>
  <si>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</si>
  <si>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</si>
  <si>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</si>
  <si>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</si>
  <si>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</si>
  <si>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</si>
  <si>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</si>
  <si>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</si>
  <si>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</si>
  <si>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</si>
  <si>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</si>
  <si>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</si>
  <si>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</si>
  <si>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</si>
  <si>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</si>
  <si>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</si>
  <si>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</si>
  <si>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</si>
  <si>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</si>
  <si>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</si>
  <si>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</si>
  <si>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</si>
  <si>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</si>
  <si>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</si>
  <si>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</si>
  <si>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</si>
  <si>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</si>
  <si>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</si>
  <si>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</si>
  <si>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</si>
  <si>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</si>
  <si>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</si>
  <si>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</si>
  <si>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</si>
  <si>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</si>
  <si>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</si>
  <si>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</si>
  <si>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</si>
  <si>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</si>
  <si>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</si>
  <si>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</si>
  <si>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</si>
  <si>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</si>
  <si>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</si>
  <si>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</si>
  <si>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</si>
  <si>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</si>
  <si>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</si>
  <si>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</si>
  <si>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</si>
  <si>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</si>
  <si>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</si>
  <si>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</si>
  <si>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</si>
  <si>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</si>
  <si>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</si>
  <si>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</si>
  <si>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</si>
  <si>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</si>
  <si>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</si>
  <si>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</si>
  <si>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</si>
  <si>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</si>
  <si>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</si>
  <si>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</si>
  <si>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</si>
  <si>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</si>
  <si>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</si>
  <si>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</si>
  <si>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</si>
  <si>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</si>
  <si>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</si>
  <si>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</si>
  <si>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</si>
  <si>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</si>
  <si>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</si>
  <si>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</si>
  <si>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</si>
  <si>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</si>
  <si>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</si>
  <si>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</si>
  <si>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</si>
  <si>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</si>
  <si>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</si>
  <si>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</si>
  <si>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</si>
  <si>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</si>
  <si>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</si>
  <si>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</si>
  <si>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</si>
  <si>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</si>
  <si>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</si>
  <si>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</si>
  <si>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</si>
  <si>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</si>
  <si>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</si>
  <si>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</si>
  <si>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</si>
  <si>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</si>
  <si>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</si>
  <si>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</si>
  <si>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</si>
  <si>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</si>
  <si>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</si>
  <si>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</si>
  <si>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</si>
  <si>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</si>
  <si>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</si>
  <si>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</si>
  <si>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</si>
  <si>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</si>
  <si>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</si>
  <si>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</si>
  <si>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</si>
  <si>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</si>
  <si>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</si>
  <si>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</si>
  <si>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</si>
  <si>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</si>
  <si>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</si>
  <si>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</si>
  <si>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</si>
  <si>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</si>
  <si>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</si>
  <si>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</si>
  <si>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</si>
  <si>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</si>
  <si>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</si>
  <si>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</si>
  <si>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</si>
  <si>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</si>
  <si>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</si>
  <si>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</si>
  <si>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</si>
  <si>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</si>
  <si>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</si>
  <si>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</si>
  <si>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</si>
  <si>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</si>
  <si>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</si>
  <si>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</si>
  <si>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</si>
  <si>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</si>
  <si>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</si>
  <si>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1  171994,933</t>
  </si>
  <si>
    <t>أمال الحجام</t>
  </si>
  <si>
    <t>الحالة المدنية</t>
  </si>
  <si>
    <t>سعاد والدي</t>
  </si>
  <si>
    <t>مصلحة الأعوان</t>
  </si>
  <si>
    <t>إلهام برا</t>
  </si>
  <si>
    <t>الرقن</t>
  </si>
  <si>
    <t>محمد علي حتيوش</t>
  </si>
  <si>
    <t>نور الدين الموحلي</t>
  </si>
  <si>
    <t>رضا المنوبي</t>
  </si>
  <si>
    <t>عادل الملوح</t>
  </si>
  <si>
    <t>منصف النفزي</t>
  </si>
  <si>
    <t>محرز المقديش</t>
  </si>
  <si>
    <t>محمد  علي الطرودي</t>
  </si>
  <si>
    <t>كمال الحجام</t>
  </si>
  <si>
    <t>كمال بولسين</t>
  </si>
  <si>
    <t>جمال الحجام</t>
  </si>
  <si>
    <t>حاتم الحجام</t>
  </si>
  <si>
    <t>حمدي الملوح</t>
  </si>
  <si>
    <t xml:space="preserve">حسونة المهداوي </t>
  </si>
  <si>
    <t>توفيق العوني</t>
  </si>
  <si>
    <t>نصير بن طيبة</t>
  </si>
  <si>
    <t>مكرم بن ابراهيم</t>
  </si>
  <si>
    <t>هشام الغربي</t>
  </si>
  <si>
    <t>الطرقات والارصفة</t>
  </si>
  <si>
    <t>تم اعطاء الاذن للمقاول بانطلاق الاشغال انطلقت الدراسات بعد الموافقة النهائية من صندوق القروض تقدم الاشغال 40" باعتماد جملي قدره 117د</t>
  </si>
  <si>
    <t>تعهد وصيانة البنية الاساسية</t>
  </si>
  <si>
    <t>لقد تم الاتفاق ضمن محضر جلسة بصندوق القروض يوم 05/04/2013 على ادماج هذا المشروع مع مشروع تعبيد الطرقات 12/14 وقد انطلقت الدراسات</t>
  </si>
  <si>
    <t>تجميل المدينة</t>
  </si>
  <si>
    <t>تم اعطاء الاذن الاداري للمزود بانطلاق الاشغال</t>
  </si>
  <si>
    <t>بصدد اعداد شهادة التأمين للتزود بالشاحنة</t>
  </si>
  <si>
    <t>قصر البلدية</t>
  </si>
  <si>
    <t>بصدد طلب الموافقة النهائية</t>
  </si>
  <si>
    <t>المستودع البلدي</t>
  </si>
  <si>
    <t>انجزت الاشغال</t>
  </si>
  <si>
    <t>سوق بلدي</t>
  </si>
  <si>
    <t>ألغي هذا المشروع</t>
  </si>
  <si>
    <t>مستودع بلدي</t>
  </si>
  <si>
    <t>مسلخ بلدي</t>
  </si>
  <si>
    <t>نادي الاطفال</t>
  </si>
  <si>
    <t>دار الشباب والثقافة</t>
  </si>
  <si>
    <t>مجمع تجاري</t>
  </si>
  <si>
    <t>ملعب بلدي لكرة القدم</t>
  </si>
  <si>
    <t>سوق أسبوعي للحيوانات</t>
  </si>
  <si>
    <t xml:space="preserve">جرار </t>
  </si>
  <si>
    <t>لنديني</t>
  </si>
  <si>
    <t>جانفي 1993</t>
  </si>
  <si>
    <t>قولدوني</t>
  </si>
  <si>
    <t>ماي 1993</t>
  </si>
  <si>
    <t>صام</t>
  </si>
  <si>
    <t>سيئة مزودة بجرافة</t>
  </si>
  <si>
    <t>جوان 2000</t>
  </si>
  <si>
    <t>نيوهولاند</t>
  </si>
  <si>
    <t>حسنة</t>
  </si>
  <si>
    <t>حي 9 أفريل</t>
  </si>
  <si>
    <t>الحي الجديد</t>
  </si>
  <si>
    <t>حي المروج</t>
  </si>
  <si>
    <t>حي الامان</t>
  </si>
  <si>
    <t>حي البساتين</t>
  </si>
  <si>
    <t>حي الثورة</t>
  </si>
  <si>
    <t>التعديل النهائي لميزانية 2013</t>
  </si>
  <si>
    <t>محمد بن سعيد</t>
  </si>
  <si>
    <t>ياسين المرزوقي</t>
  </si>
  <si>
    <t>محمد فوزي الحوكي</t>
  </si>
  <si>
    <t>وديع بن خذر</t>
  </si>
  <si>
    <t>علي اللطيف</t>
  </si>
  <si>
    <t>كريم خليل</t>
  </si>
  <si>
    <t>رياض بن خليفة</t>
  </si>
  <si>
    <t>فتحي بن عبد الله</t>
  </si>
  <si>
    <t>أيمن بن طيبة</t>
  </si>
  <si>
    <t xml:space="preserve">ضبط تعريفة المعاليم المرخص للجماعات المحلية </t>
  </si>
  <si>
    <t>دراسة مثال التهيئة</t>
  </si>
  <si>
    <t>البناءات الادارية</t>
  </si>
  <si>
    <t>اقتناء معدات نظافة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</si>
</sst>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m/Desktop/&#1576;&#1606;&#1586;&#1585;&#1578;/&#1593;&#1608;&#1587;&#1580;&#15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ميزانية 2016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970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14" sqref="D1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8" t="s">
        <v>947</v>
      </c>
      <c r="B1" s="148" t="s">
        <v>948</v>
      </c>
      <c r="C1" s="148" t="s">
        <v>969</v>
      </c>
      <c r="D1" s="148" t="s">
        <v>949</v>
      </c>
      <c r="E1" s="148" t="s">
        <v>950</v>
      </c>
    </row>
    <row r="2" spans="1:5">
      <c r="A2" s="198" t="s">
        <v>951</v>
      </c>
      <c r="B2" s="149">
        <v>2011</v>
      </c>
      <c r="C2" s="150">
        <v>26421.543000000001</v>
      </c>
      <c r="D2" s="150">
        <v>6881.1660000000002</v>
      </c>
      <c r="E2" s="150">
        <v>28</v>
      </c>
    </row>
    <row r="3" spans="1:5">
      <c r="A3" s="199"/>
      <c r="B3" s="149">
        <v>2012</v>
      </c>
      <c r="C3" s="150">
        <v>26421.543000000001</v>
      </c>
      <c r="D3" s="150">
        <v>15043.785</v>
      </c>
      <c r="E3" s="150">
        <v>79</v>
      </c>
    </row>
    <row r="4" spans="1:5">
      <c r="A4" s="199"/>
      <c r="B4" s="149">
        <v>2013</v>
      </c>
      <c r="C4" s="150">
        <v>37877.985000000001</v>
      </c>
      <c r="D4" s="150">
        <v>9124.8639999999996</v>
      </c>
      <c r="E4" s="150">
        <v>45</v>
      </c>
    </row>
    <row r="5" spans="1:5">
      <c r="A5" s="199"/>
      <c r="B5" s="149">
        <v>2014</v>
      </c>
      <c r="C5" s="150"/>
      <c r="D5" s="150">
        <v>7091.817</v>
      </c>
      <c r="E5" s="150">
        <v>35</v>
      </c>
    </row>
    <row r="6" spans="1:5">
      <c r="A6" s="199"/>
      <c r="B6" s="149">
        <v>2015</v>
      </c>
      <c r="C6" s="150">
        <v>27919.416000000001</v>
      </c>
      <c r="D6" s="150">
        <v>7485.76</v>
      </c>
      <c r="E6" s="150">
        <v>46</v>
      </c>
    </row>
    <row r="7" spans="1:5">
      <c r="A7" s="200"/>
      <c r="B7" s="149">
        <v>2016</v>
      </c>
      <c r="C7" s="150">
        <v>37968.538999999997</v>
      </c>
      <c r="D7" s="150">
        <v>5537.1360000000004</v>
      </c>
      <c r="E7" s="150">
        <v>27</v>
      </c>
    </row>
    <row r="8" spans="1:5">
      <c r="A8" s="201" t="s">
        <v>952</v>
      </c>
      <c r="B8" s="151">
        <v>2011</v>
      </c>
      <c r="C8" s="152">
        <v>4458.41</v>
      </c>
      <c r="D8" s="152">
        <v>169.08</v>
      </c>
      <c r="E8" s="152">
        <v>3.45</v>
      </c>
    </row>
    <row r="9" spans="1:5">
      <c r="A9" s="202"/>
      <c r="B9" s="151">
        <v>2012</v>
      </c>
      <c r="C9" s="152">
        <v>4458.41</v>
      </c>
      <c r="D9" s="152">
        <v>589.12199999999996</v>
      </c>
      <c r="E9" s="152"/>
    </row>
    <row r="10" spans="1:5">
      <c r="A10" s="202"/>
      <c r="B10" s="151">
        <v>2013</v>
      </c>
      <c r="C10" s="152">
        <v>5452.1949999999997</v>
      </c>
      <c r="D10" s="152">
        <v>292.77</v>
      </c>
      <c r="E10" s="152">
        <v>19</v>
      </c>
    </row>
    <row r="11" spans="1:5">
      <c r="A11" s="202"/>
      <c r="B11" s="151">
        <v>2014</v>
      </c>
      <c r="C11" s="152">
        <v>5452.1949999999997</v>
      </c>
      <c r="D11" s="152">
        <v>395.78</v>
      </c>
      <c r="E11" s="152">
        <v>26</v>
      </c>
    </row>
    <row r="12" spans="1:5">
      <c r="A12" s="202"/>
      <c r="B12" s="151">
        <v>2015</v>
      </c>
      <c r="C12" s="152">
        <v>5452.1949999999997</v>
      </c>
      <c r="D12" s="152">
        <v>70</v>
      </c>
      <c r="E12" s="152">
        <v>4</v>
      </c>
    </row>
    <row r="13" spans="1:5">
      <c r="A13" s="203"/>
      <c r="B13" s="151">
        <v>2016</v>
      </c>
      <c r="C13" s="152">
        <v>5452.1949999999997</v>
      </c>
      <c r="D13" s="152">
        <v>0</v>
      </c>
      <c r="E13" s="152"/>
    </row>
    <row r="14" spans="1:5">
      <c r="A14" s="198" t="s">
        <v>123</v>
      </c>
      <c r="B14" s="149">
        <v>2011</v>
      </c>
      <c r="C14" s="150"/>
      <c r="D14" s="150"/>
      <c r="E14" s="150"/>
    </row>
    <row r="15" spans="1:5">
      <c r="A15" s="199"/>
      <c r="B15" s="149">
        <v>2012</v>
      </c>
      <c r="C15" s="150"/>
      <c r="D15" s="150"/>
      <c r="E15" s="150"/>
    </row>
    <row r="16" spans="1:5">
      <c r="A16" s="199"/>
      <c r="B16" s="149">
        <v>2013</v>
      </c>
      <c r="C16" s="150"/>
      <c r="D16" s="150"/>
      <c r="E16" s="150"/>
    </row>
    <row r="17" spans="1:5">
      <c r="A17" s="199"/>
      <c r="B17" s="149">
        <v>2014</v>
      </c>
      <c r="C17" s="150"/>
      <c r="D17" s="150"/>
      <c r="E17" s="150"/>
    </row>
    <row r="18" spans="1:5">
      <c r="A18" s="199"/>
      <c r="B18" s="149">
        <v>2015</v>
      </c>
      <c r="C18" s="150"/>
      <c r="D18" s="150"/>
      <c r="E18" s="150"/>
    </row>
    <row r="19" spans="1:5">
      <c r="A19" s="200"/>
      <c r="B19" s="149">
        <v>2016</v>
      </c>
      <c r="C19" s="150"/>
      <c r="D19" s="150"/>
      <c r="E19" s="150"/>
    </row>
    <row r="20" spans="1:5">
      <c r="A20" s="204" t="s">
        <v>953</v>
      </c>
      <c r="B20" s="151">
        <v>2011</v>
      </c>
      <c r="C20" s="152"/>
      <c r="D20" s="152"/>
      <c r="E20" s="152"/>
    </row>
    <row r="21" spans="1:5">
      <c r="A21" s="205"/>
      <c r="B21" s="151">
        <v>2012</v>
      </c>
      <c r="C21" s="152"/>
      <c r="D21" s="152"/>
      <c r="E21" s="152"/>
    </row>
    <row r="22" spans="1:5">
      <c r="A22" s="205"/>
      <c r="B22" s="151">
        <v>2013</v>
      </c>
      <c r="C22" s="152"/>
      <c r="D22" s="152"/>
      <c r="E22" s="152"/>
    </row>
    <row r="23" spans="1:5">
      <c r="A23" s="205"/>
      <c r="B23" s="151">
        <v>2014</v>
      </c>
      <c r="C23" s="152"/>
      <c r="D23" s="152"/>
      <c r="E23" s="152"/>
    </row>
    <row r="24" spans="1:5">
      <c r="A24" s="205"/>
      <c r="B24" s="151">
        <v>2015</v>
      </c>
      <c r="C24" s="152"/>
      <c r="D24" s="152"/>
      <c r="E24" s="152"/>
    </row>
    <row r="25" spans="1:5">
      <c r="A25" s="206"/>
      <c r="B25" s="151">
        <v>2016</v>
      </c>
      <c r="C25" s="152">
        <v>95640.232999999993</v>
      </c>
      <c r="D25" s="152">
        <v>95640.232999999993</v>
      </c>
      <c r="E25" s="152"/>
    </row>
    <row r="26" spans="1:5">
      <c r="A26" s="207" t="s">
        <v>954</v>
      </c>
      <c r="B26" s="149">
        <v>2011</v>
      </c>
      <c r="C26" s="150">
        <f>C20+C14+C8+C2</f>
        <v>30879.953000000001</v>
      </c>
      <c r="D26" s="150">
        <f>D20+D14+D8+D2</f>
        <v>7050.2460000000001</v>
      </c>
      <c r="E26" s="150">
        <f>E20+E14+E8+E2</f>
        <v>31.45</v>
      </c>
    </row>
    <row r="27" spans="1:5">
      <c r="A27" s="208"/>
      <c r="B27" s="149">
        <v>2012</v>
      </c>
      <c r="C27" s="150">
        <f>C21+C26+C15+C9+C3</f>
        <v>61759.906000000003</v>
      </c>
      <c r="D27" s="150">
        <f t="shared" ref="D27:E31" si="0">D21+D15+D9+D3</f>
        <v>15632.906999999999</v>
      </c>
      <c r="E27" s="150">
        <f t="shared" si="0"/>
        <v>79</v>
      </c>
    </row>
    <row r="28" spans="1:5">
      <c r="A28" s="208"/>
      <c r="B28" s="149">
        <v>2013</v>
      </c>
      <c r="C28" s="150">
        <f>C22+C16+C10+C4</f>
        <v>43330.18</v>
      </c>
      <c r="D28" s="150">
        <f t="shared" si="0"/>
        <v>9417.634</v>
      </c>
      <c r="E28" s="150">
        <f t="shared" si="0"/>
        <v>64</v>
      </c>
    </row>
    <row r="29" spans="1:5">
      <c r="A29" s="208"/>
      <c r="B29" s="149">
        <v>2014</v>
      </c>
      <c r="C29" s="150">
        <f>C23+C17+C11+C5</f>
        <v>5452.1949999999997</v>
      </c>
      <c r="D29" s="150">
        <f t="shared" si="0"/>
        <v>7487.5969999999998</v>
      </c>
      <c r="E29" s="150">
        <f t="shared" si="0"/>
        <v>61</v>
      </c>
    </row>
    <row r="30" spans="1:5">
      <c r="A30" s="208"/>
      <c r="B30" s="149">
        <v>2015</v>
      </c>
      <c r="C30" s="150">
        <f>C24+C18+C12+C6</f>
        <v>33371.611000000004</v>
      </c>
      <c r="D30" s="150">
        <f t="shared" si="0"/>
        <v>7555.76</v>
      </c>
      <c r="E30" s="150">
        <f t="shared" si="0"/>
        <v>50</v>
      </c>
    </row>
    <row r="31" spans="1:5">
      <c r="A31" s="209"/>
      <c r="B31" s="149">
        <v>2016</v>
      </c>
      <c r="C31" s="150">
        <f>C25+C19+C13+C7</f>
        <v>139060.96699999998</v>
      </c>
      <c r="D31" s="150">
        <f t="shared" si="0"/>
        <v>101177.36899999999</v>
      </c>
      <c r="E31" s="150">
        <f t="shared" si="0"/>
        <v>27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D9" sqref="D9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955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3"/>
      <c r="B3" s="154" t="s">
        <v>956</v>
      </c>
      <c r="C3" s="155" t="s">
        <v>957</v>
      </c>
      <c r="D3" s="216" t="s">
        <v>958</v>
      </c>
    </row>
    <row r="4" spans="1:4">
      <c r="A4" s="156" t="s">
        <v>959</v>
      </c>
      <c r="B4" s="148" t="s">
        <v>960</v>
      </c>
      <c r="C4" s="148" t="s">
        <v>961</v>
      </c>
      <c r="D4" s="217"/>
    </row>
    <row r="5" spans="1:4">
      <c r="A5" s="148" t="s">
        <v>962</v>
      </c>
      <c r="B5" s="28">
        <f>B6</f>
        <v>158254.11900000001</v>
      </c>
      <c r="C5" s="28">
        <f>C6</f>
        <v>158254.11900000001</v>
      </c>
      <c r="D5" s="28">
        <f>D6</f>
        <v>0</v>
      </c>
    </row>
    <row r="6" spans="1:4">
      <c r="A6" s="157" t="s">
        <v>963</v>
      </c>
      <c r="B6" s="10">
        <v>158254.11900000001</v>
      </c>
      <c r="C6" s="10">
        <v>158254.11900000001</v>
      </c>
      <c r="D6" s="10"/>
    </row>
    <row r="7" spans="1:4">
      <c r="A7" s="148" t="s">
        <v>964</v>
      </c>
      <c r="B7" s="28">
        <f>B8</f>
        <v>30607.202000000001</v>
      </c>
      <c r="C7" s="28">
        <f>C8</f>
        <v>26784.170999999998</v>
      </c>
      <c r="D7" s="28">
        <f>D8</f>
        <v>3823.0309999999999</v>
      </c>
    </row>
    <row r="8" spans="1:4">
      <c r="A8" s="157" t="s">
        <v>965</v>
      </c>
      <c r="B8" s="10">
        <v>30607.202000000001</v>
      </c>
      <c r="C8" s="10">
        <v>26784.170999999998</v>
      </c>
      <c r="D8" s="10">
        <v>3823.0309999999999</v>
      </c>
    </row>
    <row r="9" spans="1:4">
      <c r="A9" s="148" t="s">
        <v>966</v>
      </c>
      <c r="B9" s="158">
        <f>B8+B6</f>
        <v>188861.321</v>
      </c>
      <c r="C9" s="158">
        <f>C8+C6</f>
        <v>185038.29</v>
      </c>
      <c r="D9" s="158">
        <f>D8+D6</f>
        <v>3823.0309999999999</v>
      </c>
    </row>
    <row r="10" spans="1:4">
      <c r="A10" s="157" t="s">
        <v>967</v>
      </c>
      <c r="B10" s="10"/>
      <c r="C10" s="10"/>
      <c r="D10" s="10"/>
    </row>
    <row r="11" spans="1:4">
      <c r="A11" s="148" t="s">
        <v>968</v>
      </c>
      <c r="B11" s="28">
        <f>B10+B9</f>
        <v>188861.321</v>
      </c>
      <c r="C11" s="28">
        <f>C10+C9</f>
        <v>185038.29</v>
      </c>
      <c r="D11" s="28">
        <f>D10+D9</f>
        <v>3823.0309999999999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30" zoomScaleNormal="130" workbookViewId="0">
      <selection activeCell="E18" sqref="E18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03" t="s">
        <v>972</v>
      </c>
      <c r="B3" s="101">
        <v>7</v>
      </c>
      <c r="C3" s="101" t="s">
        <v>973</v>
      </c>
      <c r="D3" s="101"/>
      <c r="J3" s="113" t="s">
        <v>796</v>
      </c>
    </row>
    <row r="4" spans="1:10" s="113" customFormat="1">
      <c r="A4" s="104" t="s">
        <v>974</v>
      </c>
      <c r="B4" s="103">
        <v>5</v>
      </c>
      <c r="C4" s="101" t="s">
        <v>975</v>
      </c>
      <c r="D4" s="103"/>
      <c r="J4" s="113" t="s">
        <v>797</v>
      </c>
    </row>
    <row r="5" spans="1:10" s="113" customFormat="1">
      <c r="A5" s="103" t="s">
        <v>976</v>
      </c>
      <c r="B5" s="103">
        <v>4</v>
      </c>
      <c r="C5" s="101" t="s">
        <v>977</v>
      </c>
      <c r="D5" s="103"/>
      <c r="J5" s="113" t="s">
        <v>798</v>
      </c>
    </row>
    <row r="6" spans="1:10" s="113" customFormat="1">
      <c r="A6" s="104" t="s">
        <v>978</v>
      </c>
      <c r="B6" s="104">
        <v>6</v>
      </c>
      <c r="C6" s="104" t="s">
        <v>797</v>
      </c>
      <c r="D6" s="104"/>
      <c r="J6" s="113" t="s">
        <v>779</v>
      </c>
    </row>
    <row r="7" spans="1:10" s="113" customFormat="1">
      <c r="A7" s="104" t="s">
        <v>979</v>
      </c>
      <c r="B7" s="104">
        <v>4</v>
      </c>
      <c r="C7" s="104" t="s">
        <v>797</v>
      </c>
      <c r="D7" s="104"/>
    </row>
    <row r="8" spans="1:10" s="113" customFormat="1">
      <c r="A8" s="103" t="s">
        <v>980</v>
      </c>
      <c r="B8" s="103">
        <v>4</v>
      </c>
      <c r="C8" s="104" t="s">
        <v>797</v>
      </c>
      <c r="D8" s="103"/>
    </row>
    <row r="9" spans="1:10" s="113" customFormat="1">
      <c r="A9" s="103" t="s">
        <v>981</v>
      </c>
      <c r="B9" s="103">
        <v>6</v>
      </c>
      <c r="C9" s="104" t="s">
        <v>797</v>
      </c>
      <c r="D9" s="103"/>
    </row>
    <row r="10" spans="1:10" s="113" customFormat="1">
      <c r="A10" s="103" t="s">
        <v>982</v>
      </c>
      <c r="B10" s="103">
        <v>4</v>
      </c>
      <c r="C10" s="104" t="s">
        <v>797</v>
      </c>
      <c r="D10" s="103"/>
    </row>
    <row r="11" spans="1:10" s="113" customFormat="1">
      <c r="A11" s="103" t="s">
        <v>983</v>
      </c>
      <c r="B11" s="103">
        <v>5</v>
      </c>
      <c r="C11" s="104" t="s">
        <v>797</v>
      </c>
      <c r="D11" s="103"/>
    </row>
    <row r="12" spans="1:10" s="113" customFormat="1">
      <c r="A12" s="103" t="s">
        <v>984</v>
      </c>
      <c r="B12" s="103">
        <v>4</v>
      </c>
      <c r="C12" s="104" t="s">
        <v>797</v>
      </c>
      <c r="D12" s="103"/>
    </row>
    <row r="13" spans="1:10" s="113" customFormat="1">
      <c r="A13" s="103" t="s">
        <v>985</v>
      </c>
      <c r="B13" s="103">
        <v>1</v>
      </c>
      <c r="C13" s="104" t="s">
        <v>797</v>
      </c>
      <c r="D13" s="103"/>
    </row>
    <row r="14" spans="1:10" s="113" customFormat="1">
      <c r="A14" s="103" t="s">
        <v>986</v>
      </c>
      <c r="B14" s="103">
        <v>1</v>
      </c>
      <c r="C14" s="104" t="s">
        <v>797</v>
      </c>
      <c r="D14" s="103"/>
    </row>
    <row r="15" spans="1:10" s="113" customFormat="1">
      <c r="A15" s="103" t="s">
        <v>987</v>
      </c>
      <c r="B15" s="103">
        <v>1</v>
      </c>
      <c r="C15" s="104" t="s">
        <v>797</v>
      </c>
      <c r="D15" s="103"/>
    </row>
    <row r="16" spans="1:10" s="113" customFormat="1">
      <c r="A16" s="103" t="s">
        <v>988</v>
      </c>
      <c r="B16" s="103">
        <v>1</v>
      </c>
      <c r="C16" s="104" t="s">
        <v>797</v>
      </c>
      <c r="D16" s="103"/>
    </row>
    <row r="17" spans="1:4" s="113" customFormat="1">
      <c r="A17" s="103" t="s">
        <v>989</v>
      </c>
      <c r="B17" s="103">
        <v>1</v>
      </c>
      <c r="C17" s="104" t="s">
        <v>797</v>
      </c>
      <c r="D17" s="103"/>
    </row>
    <row r="18" spans="1:4" s="113" customFormat="1">
      <c r="A18" s="103" t="s">
        <v>990</v>
      </c>
      <c r="B18" s="103">
        <v>1</v>
      </c>
      <c r="C18" s="104" t="s">
        <v>797</v>
      </c>
      <c r="D18" s="103"/>
    </row>
    <row r="19" spans="1:4" s="113" customFormat="1">
      <c r="A19" s="103" t="s">
        <v>991</v>
      </c>
      <c r="B19" s="103">
        <v>1</v>
      </c>
      <c r="C19" s="104" t="s">
        <v>797</v>
      </c>
      <c r="D19" s="103"/>
    </row>
    <row r="20" spans="1:4" s="113" customFormat="1">
      <c r="A20" s="103" t="s">
        <v>992</v>
      </c>
      <c r="B20" s="103">
        <v>1</v>
      </c>
      <c r="C20" s="104" t="s">
        <v>797</v>
      </c>
      <c r="D20" s="103"/>
    </row>
    <row r="21" spans="1:4" s="113" customFormat="1">
      <c r="A21" s="103" t="s">
        <v>993</v>
      </c>
      <c r="B21" s="103">
        <v>1</v>
      </c>
      <c r="C21" s="104" t="s">
        <v>797</v>
      </c>
      <c r="D21" s="103"/>
    </row>
    <row r="22" spans="1:4" s="113" customFormat="1">
      <c r="A22" s="103" t="s">
        <v>994</v>
      </c>
      <c r="B22" s="103">
        <v>1</v>
      </c>
      <c r="C22" s="104" t="s">
        <v>797</v>
      </c>
      <c r="D22" s="103"/>
    </row>
    <row r="23" spans="1:4" s="113" customFormat="1">
      <c r="A23" s="103"/>
      <c r="B23" s="103"/>
      <c r="C23" s="104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97"/>
      <c r="B48" s="97"/>
      <c r="C48" s="97"/>
      <c r="D48" s="97"/>
    </row>
    <row r="49" spans="1:4" s="113" customFormat="1">
      <c r="A49" s="97"/>
      <c r="B49" s="97"/>
      <c r="C49" s="97"/>
      <c r="D49" s="97"/>
    </row>
    <row r="50" spans="1:4" s="113" customFormat="1">
      <c r="A50" s="91"/>
      <c r="B50" s="96"/>
      <c r="C50" s="96"/>
      <c r="D50" s="96"/>
    </row>
    <row r="51" spans="1:4" s="113" customFormat="1">
      <c r="A51" s="91"/>
      <c r="B51" s="96"/>
      <c r="C51" s="96"/>
      <c r="D51" s="96"/>
    </row>
    <row r="52" spans="1:4" s="113" customFormat="1">
      <c r="A52" s="91"/>
      <c r="B52" s="96"/>
      <c r="C52" s="96"/>
      <c r="D52" s="96"/>
    </row>
    <row r="53" spans="1:4" s="113" customFormat="1">
      <c r="A53" s="91"/>
      <c r="B53" s="96"/>
      <c r="C53" s="96"/>
      <c r="D53" s="96"/>
    </row>
    <row r="54" spans="1:4" s="113" customFormat="1">
      <c r="A54" s="91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B3:B4 A5:B5 A6:C317" name="Range1"/>
    <protectedRange password="CC3D" sqref="D3:D317 C3:C5" name="Range1_1"/>
    <protectedRange password="CC3D" sqref="A3:A4" name="Range1_1_1"/>
  </protectedRanges>
  <mergeCells count="4">
    <mergeCell ref="A1:A2"/>
    <mergeCell ref="B1:B2"/>
    <mergeCell ref="C1:C2"/>
    <mergeCell ref="D1:D2"/>
  </mergeCells>
  <conditionalFormatting sqref="A3:C317">
    <cfRule type="cellIs" dxfId="38" priority="16" operator="equal">
      <formula>0</formula>
    </cfRule>
  </conditionalFormatting>
  <conditionalFormatting sqref="D3:D57 C3:C5">
    <cfRule type="cellIs" dxfId="37" priority="15" operator="equal">
      <formula>0</formula>
    </cfRule>
  </conditionalFormatting>
  <conditionalFormatting sqref="D58:D77">
    <cfRule type="cellIs" dxfId="36" priority="14" operator="equal">
      <formula>0</formula>
    </cfRule>
  </conditionalFormatting>
  <conditionalFormatting sqref="D78:D97">
    <cfRule type="cellIs" dxfId="35" priority="13" operator="equal">
      <formula>0</formula>
    </cfRule>
  </conditionalFormatting>
  <conditionalFormatting sqref="D98:D117">
    <cfRule type="cellIs" dxfId="34" priority="12" operator="equal">
      <formula>0</formula>
    </cfRule>
  </conditionalFormatting>
  <conditionalFormatting sqref="D118:D137">
    <cfRule type="cellIs" dxfId="33" priority="11" operator="equal">
      <formula>0</formula>
    </cfRule>
  </conditionalFormatting>
  <conditionalFormatting sqref="D138:D157">
    <cfRule type="cellIs" dxfId="32" priority="10" operator="equal">
      <formula>0</formula>
    </cfRule>
  </conditionalFormatting>
  <conditionalFormatting sqref="D158:D177">
    <cfRule type="cellIs" dxfId="31" priority="9" operator="equal">
      <formula>0</formula>
    </cfRule>
  </conditionalFormatting>
  <conditionalFormatting sqref="D178:D197">
    <cfRule type="cellIs" dxfId="30" priority="8" operator="equal">
      <formula>0</formula>
    </cfRule>
  </conditionalFormatting>
  <conditionalFormatting sqref="D198:D217">
    <cfRule type="cellIs" dxfId="29" priority="7" operator="equal">
      <formula>0</formula>
    </cfRule>
  </conditionalFormatting>
  <conditionalFormatting sqref="D218:D237">
    <cfRule type="cellIs" dxfId="28" priority="6" operator="equal">
      <formula>0</formula>
    </cfRule>
  </conditionalFormatting>
  <conditionalFormatting sqref="D238:D257">
    <cfRule type="cellIs" dxfId="27" priority="5" operator="equal">
      <formula>0</formula>
    </cfRule>
  </conditionalFormatting>
  <conditionalFormatting sqref="D258:D277">
    <cfRule type="cellIs" dxfId="26" priority="4" operator="equal">
      <formula>0</formula>
    </cfRule>
  </conditionalFormatting>
  <conditionalFormatting sqref="D278:D297">
    <cfRule type="cellIs" dxfId="25" priority="3" operator="equal">
      <formula>0</formula>
    </cfRule>
  </conditionalFormatting>
  <conditionalFormatting sqref="D298:D317">
    <cfRule type="cellIs" dxfId="24" priority="2" operator="equal">
      <formula>0</formula>
    </cfRule>
  </conditionalFormatting>
  <conditionalFormatting sqref="A3:A4">
    <cfRule type="cellIs" dxfId="23" priority="1" operator="equal">
      <formula>0</formula>
    </cfRule>
  </conditionalFormatting>
  <dataValidations count="1">
    <dataValidation type="list" allowBlank="1" showInputMessage="1" showErrorMessage="1" sqref="C6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[1]الدوائر!#REF!</xm:f>
          </x14:formula1>
          <xm:sqref>D3:D1048576</xm:sqref>
        </x14:dataValidation>
        <x14:dataValidation type="list" allowBlank="1" showInputMessage="1" showErrorMessage="1">
          <x14:formula1>
            <xm:f>'[1]قانون الإطار'!#REF!</xm:f>
          </x14:formula1>
          <xm:sqref>B3:B1048576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15" sqref="B15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>
        <v>40709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 t="s">
        <v>1032</v>
      </c>
      <c r="G6" s="117" t="s">
        <v>801</v>
      </c>
    </row>
    <row r="7" spans="1:7">
      <c r="A7" s="88" t="s">
        <v>741</v>
      </c>
      <c r="B7" s="10" t="s">
        <v>1033</v>
      </c>
      <c r="G7" s="117" t="s">
        <v>802</v>
      </c>
    </row>
    <row r="8" spans="1:7">
      <c r="A8" s="88" t="s">
        <v>86</v>
      </c>
      <c r="B8" s="10" t="s">
        <v>1034</v>
      </c>
      <c r="G8" s="117" t="s">
        <v>803</v>
      </c>
    </row>
    <row r="9" spans="1:7">
      <c r="A9" s="88" t="s">
        <v>86</v>
      </c>
      <c r="B9" s="10" t="s">
        <v>1035</v>
      </c>
    </row>
    <row r="10" spans="1:7">
      <c r="A10" s="88" t="s">
        <v>86</v>
      </c>
      <c r="B10" s="10" t="s">
        <v>1036</v>
      </c>
    </row>
    <row r="11" spans="1:7">
      <c r="A11" s="88" t="s">
        <v>86</v>
      </c>
      <c r="B11" s="10" t="s">
        <v>1037</v>
      </c>
    </row>
    <row r="12" spans="1:7">
      <c r="A12" s="88" t="s">
        <v>86</v>
      </c>
      <c r="B12" s="10" t="s">
        <v>1038</v>
      </c>
    </row>
    <row r="13" spans="1:7">
      <c r="A13" s="88" t="s">
        <v>86</v>
      </c>
      <c r="B13" s="10" t="s">
        <v>1039</v>
      </c>
    </row>
    <row r="14" spans="1:7">
      <c r="A14" s="88" t="s">
        <v>86</v>
      </c>
      <c r="B14" s="10" t="s">
        <v>1040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5" sqref="B5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41802</v>
      </c>
    </row>
    <row r="4" spans="1:11">
      <c r="A4" s="10" t="s">
        <v>99</v>
      </c>
      <c r="B4" s="12">
        <v>41873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 t="s">
        <v>1031</v>
      </c>
      <c r="B12" s="12">
        <v>41777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52" zoomScale="120" zoomScaleNormal="120" workbookViewId="0">
      <selection activeCell="C638" sqref="C63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>
        <f>C2+C114</f>
        <v>1144750.879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319000</v>
      </c>
      <c r="D2" s="26">
        <f>D3+D67</f>
        <v>319000</v>
      </c>
      <c r="E2" s="26">
        <f>E3+E67</f>
        <v>319000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123551</v>
      </c>
      <c r="D3" s="23">
        <f>D4+D11+D38+D61</f>
        <v>123551</v>
      </c>
      <c r="E3" s="23">
        <f>E4+E11+E38+E61</f>
        <v>123551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47100</v>
      </c>
      <c r="D4" s="21">
        <f>SUM(D5:D10)</f>
        <v>47100</v>
      </c>
      <c r="E4" s="21">
        <f>SUM(E5:E10)</f>
        <v>47100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19000</v>
      </c>
      <c r="D5" s="2">
        <f>C5</f>
        <v>19000</v>
      </c>
      <c r="E5" s="2">
        <f>D5</f>
        <v>19000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25000</v>
      </c>
      <c r="D7" s="2">
        <f t="shared" si="0"/>
        <v>25000</v>
      </c>
      <c r="E7" s="2">
        <f t="shared" si="0"/>
        <v>25000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</v>
      </c>
      <c r="D10" s="2">
        <f t="shared" si="0"/>
        <v>100</v>
      </c>
      <c r="E10" s="2">
        <f t="shared" si="0"/>
        <v>100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36351</v>
      </c>
      <c r="D11" s="21">
        <f>SUM(D12:D37)</f>
        <v>36351</v>
      </c>
      <c r="E11" s="21">
        <f>SUM(E12:E37)</f>
        <v>36351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>
        <v>23000</v>
      </c>
      <c r="D21" s="2">
        <f t="shared" si="1"/>
        <v>23000</v>
      </c>
      <c r="E21" s="2">
        <f t="shared" si="1"/>
        <v>23000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>
        <v>2000</v>
      </c>
      <c r="D30" s="2">
        <f t="shared" si="2"/>
        <v>2000</v>
      </c>
      <c r="E30" s="2">
        <f t="shared" si="2"/>
        <v>2000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6000</v>
      </c>
      <c r="D32" s="2">
        <f t="shared" si="2"/>
        <v>6000</v>
      </c>
      <c r="E32" s="2">
        <f t="shared" si="2"/>
        <v>6000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>
        <v>351</v>
      </c>
      <c r="D36" s="2">
        <f t="shared" si="2"/>
        <v>351</v>
      </c>
      <c r="E36" s="2">
        <f t="shared" si="2"/>
        <v>351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6" t="s">
        <v>145</v>
      </c>
      <c r="B38" s="167"/>
      <c r="C38" s="21">
        <f>SUM(C39:C60)</f>
        <v>40100</v>
      </c>
      <c r="D38" s="21">
        <f>SUM(D39:D60)</f>
        <v>40100</v>
      </c>
      <c r="E38" s="21">
        <f>SUM(E39:E60)</f>
        <v>40100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hidden="1" outlineLevel="1">
      <c r="A41" s="20">
        <v>3103</v>
      </c>
      <c r="B41" s="20" t="s">
        <v>13</v>
      </c>
      <c r="C41" s="2">
        <v>1800</v>
      </c>
      <c r="D41" s="2">
        <f t="shared" si="3"/>
        <v>1800</v>
      </c>
      <c r="E41" s="2">
        <f t="shared" si="3"/>
        <v>1800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7000</v>
      </c>
      <c r="D48" s="2">
        <f t="shared" si="3"/>
        <v>7000</v>
      </c>
      <c r="E48" s="2">
        <f t="shared" si="3"/>
        <v>7000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>
        <v>400</v>
      </c>
      <c r="D51" s="2">
        <f t="shared" si="3"/>
        <v>400</v>
      </c>
      <c r="E51" s="2">
        <f t="shared" si="3"/>
        <v>400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3"/>
        <v>500</v>
      </c>
      <c r="E52" s="2">
        <f t="shared" si="3"/>
        <v>500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7000</v>
      </c>
      <c r="D54" s="2">
        <f t="shared" si="3"/>
        <v>7000</v>
      </c>
      <c r="E54" s="2">
        <f t="shared" si="3"/>
        <v>7000</v>
      </c>
    </row>
    <row r="55" spans="1:10" hidden="1" outlineLevel="1">
      <c r="A55" s="20">
        <v>3303</v>
      </c>
      <c r="B55" s="20" t="s">
        <v>153</v>
      </c>
      <c r="C55" s="2">
        <v>12000</v>
      </c>
      <c r="D55" s="2">
        <f t="shared" si="3"/>
        <v>12000</v>
      </c>
      <c r="E55" s="2">
        <f t="shared" si="3"/>
        <v>12000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>
        <v>2400</v>
      </c>
      <c r="D57" s="2">
        <f t="shared" si="4"/>
        <v>2400</v>
      </c>
      <c r="E57" s="2">
        <f t="shared" si="4"/>
        <v>2400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5" t="s">
        <v>579</v>
      </c>
      <c r="B67" s="165"/>
      <c r="C67" s="25">
        <f>C97+C68</f>
        <v>195449</v>
      </c>
      <c r="D67" s="25">
        <f>D97+D68</f>
        <v>195449</v>
      </c>
      <c r="E67" s="25">
        <f>E97+E68</f>
        <v>195449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3000</v>
      </c>
      <c r="D68" s="21">
        <f>SUM(D69:D96)</f>
        <v>3000</v>
      </c>
      <c r="E68" s="21">
        <f>SUM(E69:E96)</f>
        <v>3000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3000</v>
      </c>
      <c r="D79" s="2">
        <f t="shared" si="6"/>
        <v>3000</v>
      </c>
      <c r="E79" s="2">
        <f t="shared" si="6"/>
        <v>3000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192449</v>
      </c>
      <c r="D97" s="21">
        <f>SUM(D98:D113)</f>
        <v>192449</v>
      </c>
      <c r="E97" s="21">
        <f>SUM(E98:E113)</f>
        <v>192449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144000</v>
      </c>
      <c r="D98" s="2">
        <f>C98</f>
        <v>144000</v>
      </c>
      <c r="E98" s="2">
        <f>D98</f>
        <v>144000</v>
      </c>
    </row>
    <row r="99" spans="1:10" ht="15" hidden="1" customHeight="1" outlineLevel="1">
      <c r="A99" s="3">
        <v>6002</v>
      </c>
      <c r="B99" s="1" t="s">
        <v>185</v>
      </c>
      <c r="C99" s="2">
        <v>38949</v>
      </c>
      <c r="D99" s="2">
        <f t="shared" ref="D99:E113" si="8">C99</f>
        <v>38949</v>
      </c>
      <c r="E99" s="2">
        <f t="shared" si="8"/>
        <v>38949</v>
      </c>
    </row>
    <row r="100" spans="1:10" ht="15" hidden="1" customHeight="1" outlineLevel="1">
      <c r="A100" s="3">
        <v>6003</v>
      </c>
      <c r="B100" s="1" t="s">
        <v>186</v>
      </c>
      <c r="C100" s="2">
        <v>8500</v>
      </c>
      <c r="D100" s="2">
        <f t="shared" si="8"/>
        <v>8500</v>
      </c>
      <c r="E100" s="2">
        <f t="shared" si="8"/>
        <v>8500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8"/>
        <v>500</v>
      </c>
      <c r="E106" s="2">
        <f t="shared" si="8"/>
        <v>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0" t="s">
        <v>62</v>
      </c>
      <c r="B114" s="171"/>
      <c r="C114" s="26">
        <f>C115+C152+C177</f>
        <v>825750.87899999996</v>
      </c>
      <c r="D114" s="26">
        <f>D115+D152+D177</f>
        <v>825750.87899999996</v>
      </c>
      <c r="E114" s="26">
        <f>E115+E152+E177</f>
        <v>825750.87899999996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490986.179</v>
      </c>
      <c r="D115" s="23">
        <f>D116+D135</f>
        <v>490986.179</v>
      </c>
      <c r="E115" s="23">
        <f>E116+E135</f>
        <v>490986.179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438730</v>
      </c>
      <c r="D116" s="21">
        <f>D117+D120+D123+D126+D129+D132</f>
        <v>438730</v>
      </c>
      <c r="E116" s="21">
        <f>E117+E120+E123+E126+E129+E132</f>
        <v>438730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438730</v>
      </c>
      <c r="D117" s="2">
        <f>D118+D119</f>
        <v>438730</v>
      </c>
      <c r="E117" s="2">
        <f>E118+E119</f>
        <v>438730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>
        <v>438730</v>
      </c>
      <c r="D119" s="129">
        <f>C119</f>
        <v>438730</v>
      </c>
      <c r="E119" s="129">
        <f>D119</f>
        <v>438730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6" t="s">
        <v>202</v>
      </c>
      <c r="B135" s="167"/>
      <c r="C135" s="21">
        <f>C136+C140+C143+C146+C149</f>
        <v>52256.179000000004</v>
      </c>
      <c r="D135" s="21">
        <f>D136+D140+D143+D146+D149</f>
        <v>52256.179000000004</v>
      </c>
      <c r="E135" s="21">
        <f>E136+E140+E143+E146+E149</f>
        <v>52256.179000000004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52256.179000000004</v>
      </c>
      <c r="D136" s="2">
        <f>D137+D138+D139</f>
        <v>52256.179000000004</v>
      </c>
      <c r="E136" s="2">
        <f>E137+E138+E139</f>
        <v>52256.179000000004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>
        <v>49735.283000000003</v>
      </c>
      <c r="D138" s="129">
        <f t="shared" ref="D138:E139" si="9">C138</f>
        <v>49735.283000000003</v>
      </c>
      <c r="E138" s="129">
        <f t="shared" si="9"/>
        <v>49735.283000000003</v>
      </c>
    </row>
    <row r="139" spans="1:10" ht="15" hidden="1" customHeight="1" outlineLevel="2">
      <c r="A139" s="131"/>
      <c r="B139" s="130" t="s">
        <v>861</v>
      </c>
      <c r="C139" s="129">
        <v>2520.8960000000002</v>
      </c>
      <c r="D139" s="129">
        <f t="shared" si="9"/>
        <v>2520.8960000000002</v>
      </c>
      <c r="E139" s="129">
        <f t="shared" si="9"/>
        <v>2520.8960000000002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8" t="s">
        <v>581</v>
      </c>
      <c r="B152" s="169"/>
      <c r="C152" s="23">
        <f>C153+C163+C170</f>
        <v>334764.7</v>
      </c>
      <c r="D152" s="23">
        <f>D153+D163+D170</f>
        <v>334764.7</v>
      </c>
      <c r="E152" s="23">
        <f>E153+E163+E170</f>
        <v>334764.7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334764.7</v>
      </c>
      <c r="D153" s="21">
        <f>D154+D157+D160</f>
        <v>334764.7</v>
      </c>
      <c r="E153" s="21">
        <f>E154+E157+E160</f>
        <v>334764.7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334764.7</v>
      </c>
      <c r="D154" s="2">
        <f>D155+D156</f>
        <v>334764.7</v>
      </c>
      <c r="E154" s="2">
        <f>E155+E156</f>
        <v>334764.7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>
        <v>334764.7</v>
      </c>
      <c r="D156" s="129">
        <f>C156</f>
        <v>334764.7</v>
      </c>
      <c r="E156" s="129">
        <f>D156</f>
        <v>334764.7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>
        <f>C257+C559</f>
        <v>1144750.879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299000</v>
      </c>
      <c r="D257" s="37">
        <f>D258+D550</f>
        <v>114059.288</v>
      </c>
      <c r="E257" s="37">
        <f>E258+E550</f>
        <v>114059.288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C259+C339+C483+C547</f>
        <v>278148.40100000001</v>
      </c>
      <c r="D258" s="36">
        <f>D259+D339+D483+D547</f>
        <v>93207.688999999998</v>
      </c>
      <c r="E258" s="36">
        <f>E259+E339+E483+E547</f>
        <v>93207.688999999998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187032.712</v>
      </c>
      <c r="D259" s="33">
        <f>D260+D263+D314</f>
        <v>2592</v>
      </c>
      <c r="E259" s="33">
        <f>E260+E263+E314</f>
        <v>2592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4" t="s">
        <v>268</v>
      </c>
      <c r="B260" s="175"/>
      <c r="C260" s="32">
        <f>SUM(C261:C262)</f>
        <v>2592</v>
      </c>
      <c r="D260" s="32">
        <f>SUM(D261:D262)</f>
        <v>2592</v>
      </c>
      <c r="E260" s="32">
        <f>SUM(E261:E262)</f>
        <v>2592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hidden="1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</row>
    <row r="263" spans="1:10" hidden="1" outlineLevel="1">
      <c r="A263" s="174" t="s">
        <v>269</v>
      </c>
      <c r="B263" s="175"/>
      <c r="C263" s="32">
        <f>C264+C265+C289+C296+C298+C302+C305+C308+C313</f>
        <v>184440.712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v>146693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6360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3005.94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27481.772000000001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6" t="s">
        <v>270</v>
      </c>
      <c r="B339" s="177"/>
      <c r="C339" s="33">
        <f>C340+C444+C482</f>
        <v>87766.688999999998</v>
      </c>
      <c r="D339" s="33">
        <f>D340+D444+D482</f>
        <v>87266.688999999998</v>
      </c>
      <c r="E339" s="33">
        <f>E340+E444+E482</f>
        <v>87266.688999999998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4" t="s">
        <v>271</v>
      </c>
      <c r="B340" s="175"/>
      <c r="C340" s="32">
        <f>C341+C342+C343+C344+C347+C348+C353+C356+C357+C362+C367+BG290668+C371+C372+C373+C376+C377+C378+C382+C388+C391+C392+C395+C398+C399+C404+C407+C408+C409+C412+C415+C416+C419+C420+C421+C422+C429+C443</f>
        <v>85166.688999999998</v>
      </c>
      <c r="D340" s="32">
        <f>D341+D342+D343+D344+D347+D348+D353+D356+D357+D362+D367+BH290668+D371+D372+D373+D376+D377+D378+D382+D388+D391+D392+D395+D398+D399+D404+D407+D408+D409+D412+D415+D416+D419+D420+D421+D422+D429+D443</f>
        <v>84666.688999999998</v>
      </c>
      <c r="E340" s="32">
        <f>E341+E342+E343+E344+E347+E348+E353+E356+E357+E362+E367+BI290668+E371+E372+E373+E376+E377+E378+E382+E388+E391+E392+E395+E398+E399+E404+E407+E408+E409+E412+E415+E416+E419+E420+E421+E422+E429+E443</f>
        <v>84666.688999999998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600</v>
      </c>
      <c r="D342" s="5">
        <f t="shared" ref="D342:E343" si="26">C342</f>
        <v>600</v>
      </c>
      <c r="E342" s="5">
        <f t="shared" si="26"/>
        <v>600</v>
      </c>
    </row>
    <row r="343" spans="1:10" hidden="1" outlineLevel="2">
      <c r="A343" s="6">
        <v>2201</v>
      </c>
      <c r="B343" s="4" t="s">
        <v>41</v>
      </c>
      <c r="C343" s="5">
        <v>30000</v>
      </c>
      <c r="D343" s="5">
        <f t="shared" si="26"/>
        <v>30000</v>
      </c>
      <c r="E343" s="5">
        <f t="shared" si="26"/>
        <v>30000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hidden="1" outlineLevel="3">
      <c r="A346" s="29"/>
      <c r="B346" s="28" t="s">
        <v>275</v>
      </c>
      <c r="C346" s="30">
        <v>1000</v>
      </c>
      <c r="D346" s="30">
        <f t="shared" si="27"/>
        <v>1000</v>
      </c>
      <c r="E346" s="30">
        <f t="shared" si="27"/>
        <v>1000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</row>
    <row r="349" spans="1:10" hidden="1" outlineLevel="3">
      <c r="A349" s="29"/>
      <c r="B349" s="28" t="s">
        <v>278</v>
      </c>
      <c r="C349" s="30">
        <v>12000</v>
      </c>
      <c r="D349" s="30">
        <f>C349</f>
        <v>12000</v>
      </c>
      <c r="E349" s="30">
        <f>D349</f>
        <v>12000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100</v>
      </c>
      <c r="D353" s="5">
        <f>SUM(D354:D355)</f>
        <v>100</v>
      </c>
      <c r="E353" s="5">
        <f>SUM(E354:E355)</f>
        <v>100</v>
      </c>
    </row>
    <row r="354" spans="1:5" hidden="1" outlineLevel="3">
      <c r="A354" s="29"/>
      <c r="B354" s="28" t="s">
        <v>42</v>
      </c>
      <c r="C354" s="30">
        <v>100</v>
      </c>
      <c r="D354" s="30">
        <f t="shared" ref="D354:E356" si="29">C354</f>
        <v>100</v>
      </c>
      <c r="E354" s="30">
        <f t="shared" si="29"/>
        <v>100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1000</v>
      </c>
      <c r="D357" s="5">
        <f>SUM(D358:D361)</f>
        <v>1000</v>
      </c>
      <c r="E357" s="5">
        <f>SUM(E358:E361)</f>
        <v>1000</v>
      </c>
    </row>
    <row r="358" spans="1:5" hidden="1" outlineLevel="3">
      <c r="A358" s="29"/>
      <c r="B358" s="28" t="s">
        <v>286</v>
      </c>
      <c r="C358" s="30">
        <v>1000</v>
      </c>
      <c r="D358" s="30">
        <f>C358</f>
        <v>1000</v>
      </c>
      <c r="E358" s="30">
        <f>D358</f>
        <v>1000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1500</v>
      </c>
      <c r="D362" s="5">
        <f>SUM(D363:D366)</f>
        <v>1500</v>
      </c>
      <c r="E362" s="5">
        <f>SUM(E363:E366)</f>
        <v>1500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>
        <v>1500</v>
      </c>
      <c r="D364" s="30">
        <f t="shared" ref="D364:E366" si="31">C364</f>
        <v>1500</v>
      </c>
      <c r="E364" s="30">
        <f t="shared" si="31"/>
        <v>1500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100</v>
      </c>
      <c r="D367" s="5">
        <f>C367</f>
        <v>100</v>
      </c>
      <c r="E367" s="5">
        <f>D367</f>
        <v>100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2500</v>
      </c>
      <c r="D371" s="5">
        <f t="shared" si="32"/>
        <v>2500</v>
      </c>
      <c r="E371" s="5">
        <f t="shared" si="32"/>
        <v>2500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250</v>
      </c>
      <c r="D376" s="5">
        <f t="shared" si="33"/>
        <v>250</v>
      </c>
      <c r="E376" s="5">
        <f t="shared" si="33"/>
        <v>250</v>
      </c>
    </row>
    <row r="377" spans="1:5" hidden="1" outlineLevel="2" collapsed="1">
      <c r="A377" s="6">
        <v>2201</v>
      </c>
      <c r="B377" s="4" t="s">
        <v>302</v>
      </c>
      <c r="C377" s="5">
        <v>400</v>
      </c>
      <c r="D377" s="5">
        <f t="shared" si="33"/>
        <v>400</v>
      </c>
      <c r="E377" s="5">
        <f t="shared" si="33"/>
        <v>400</v>
      </c>
    </row>
    <row r="378" spans="1:5" hidden="1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</row>
    <row r="379" spans="1:5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hidden="1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2945.107</v>
      </c>
      <c r="D392" s="5">
        <f>SUM(D393:D394)</f>
        <v>2945.107</v>
      </c>
      <c r="E392" s="5">
        <f>SUM(E393:E394)</f>
        <v>2945.107</v>
      </c>
    </row>
    <row r="393" spans="1:5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</row>
    <row r="394" spans="1:5" hidden="1" outlineLevel="3">
      <c r="A394" s="29"/>
      <c r="B394" s="28" t="s">
        <v>314</v>
      </c>
      <c r="C394" s="30">
        <v>2445.107</v>
      </c>
      <c r="D394" s="30">
        <f>C394</f>
        <v>2445.107</v>
      </c>
      <c r="E394" s="30">
        <f>D394</f>
        <v>2445.107</v>
      </c>
    </row>
    <row r="395" spans="1:5" hidden="1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</row>
    <row r="396" spans="1:5" hidden="1" outlineLevel="3">
      <c r="A396" s="29"/>
      <c r="B396" s="28" t="s">
        <v>315</v>
      </c>
      <c r="C396" s="30">
        <v>400</v>
      </c>
      <c r="D396" s="30">
        <f t="shared" ref="D396:E398" si="37">C396</f>
        <v>400</v>
      </c>
      <c r="E396" s="30">
        <f t="shared" si="37"/>
        <v>400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6000</v>
      </c>
      <c r="D414" s="30">
        <f t="shared" si="40"/>
        <v>6000</v>
      </c>
      <c r="E414" s="30">
        <f t="shared" si="40"/>
        <v>6000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5871.5820000000003</v>
      </c>
      <c r="D429" s="5">
        <f>SUM(D430:D442)</f>
        <v>5871.5820000000003</v>
      </c>
      <c r="E429" s="5">
        <f>SUM(E430:E442)</f>
        <v>5871.5820000000003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5000</v>
      </c>
      <c r="D431" s="30">
        <f t="shared" ref="D431:E442" si="43">C431</f>
        <v>5000</v>
      </c>
      <c r="E431" s="30">
        <f t="shared" si="43"/>
        <v>5000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>
        <v>189.58199999999999</v>
      </c>
      <c r="D433" s="30">
        <f t="shared" si="43"/>
        <v>189.58199999999999</v>
      </c>
      <c r="E433" s="30">
        <f t="shared" si="43"/>
        <v>189.58199999999999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682</v>
      </c>
      <c r="D441" s="30">
        <f t="shared" si="43"/>
        <v>682</v>
      </c>
      <c r="E441" s="30">
        <f t="shared" si="43"/>
        <v>682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15500</v>
      </c>
      <c r="D443" s="5">
        <f>C443</f>
        <v>15500</v>
      </c>
      <c r="E443" s="5">
        <f>D443</f>
        <v>15500</v>
      </c>
    </row>
    <row r="444" spans="1:5" hidden="1" outlineLevel="1">
      <c r="A444" s="174" t="s">
        <v>357</v>
      </c>
      <c r="B444" s="175"/>
      <c r="C444" s="32">
        <f>C445+C454+C455+C459+C462+C463+C468+C474+C477+C480+C481+C450</f>
        <v>2600</v>
      </c>
      <c r="D444" s="32">
        <f>D445+D454+D455+D459+D462+D463+D468+D474+D477+D480+D481+D450</f>
        <v>2600</v>
      </c>
      <c r="E444" s="32">
        <f>E445+E454+E455+E459+E462+E463+E468+E474+E477+E480+E481+E450</f>
        <v>2600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2000</v>
      </c>
      <c r="D449" s="30">
        <f t="shared" si="44"/>
        <v>2000</v>
      </c>
      <c r="E449" s="30">
        <f t="shared" si="44"/>
        <v>2000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100</v>
      </c>
      <c r="D473" s="30">
        <f t="shared" si="49"/>
        <v>100</v>
      </c>
      <c r="E473" s="30">
        <f t="shared" si="49"/>
        <v>100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 collapsed="1">
      <c r="A483" s="184" t="s">
        <v>389</v>
      </c>
      <c r="B483" s="185"/>
      <c r="C483" s="35">
        <f>C484+C504+C509+C522+C528+C538</f>
        <v>2800</v>
      </c>
      <c r="D483" s="35">
        <f>D484+D504+D509+D522+D528+D538</f>
        <v>2800</v>
      </c>
      <c r="E483" s="35">
        <f>E484+E504+E509+E522+E528+E538</f>
        <v>2800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4" t="s">
        <v>390</v>
      </c>
      <c r="B484" s="175"/>
      <c r="C484" s="32">
        <f>C485+C486+C490+C491+C494+C497+C500+C501+C502+C503</f>
        <v>500</v>
      </c>
      <c r="D484" s="32">
        <f>D485+D486+D490+D491+D494+D497+D500+D501+D502+D503</f>
        <v>500</v>
      </c>
      <c r="E484" s="32">
        <f>E485+E486+E490+E491+E494+E497+E500+E501+E502+E503</f>
        <v>500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2"/>
        <v>500</v>
      </c>
      <c r="E502" s="5">
        <f t="shared" si="52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4" t="s">
        <v>410</v>
      </c>
      <c r="B504" s="175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500</v>
      </c>
      <c r="D506" s="5">
        <f t="shared" ref="D506:E508" si="53">C506</f>
        <v>500</v>
      </c>
      <c r="E506" s="5">
        <f t="shared" si="53"/>
        <v>500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1300</v>
      </c>
      <c r="D509" s="32">
        <f>D510+D511+D512+D513+D517+D518+D519+D520+D521</f>
        <v>1300</v>
      </c>
      <c r="E509" s="32">
        <f>E510+E511+E512+E513+E517+E518+E519+E520+E521</f>
        <v>1300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400</v>
      </c>
      <c r="D513" s="5">
        <f>SUM(D514:D516)</f>
        <v>400</v>
      </c>
      <c r="E513" s="5">
        <f>SUM(E514:E516)</f>
        <v>400</v>
      </c>
    </row>
    <row r="514" spans="1:5" ht="15" hidden="1" customHeight="1" outlineLevel="3">
      <c r="A514" s="29"/>
      <c r="B514" s="28" t="s">
        <v>419</v>
      </c>
      <c r="C514" s="30">
        <v>400</v>
      </c>
      <c r="D514" s="30">
        <f t="shared" ref="D514:E521" si="55">C514</f>
        <v>400</v>
      </c>
      <c r="E514" s="30">
        <f t="shared" si="55"/>
        <v>400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100</v>
      </c>
      <c r="D519" s="5">
        <f t="shared" si="55"/>
        <v>100</v>
      </c>
      <c r="E519" s="5">
        <f t="shared" si="55"/>
        <v>100</v>
      </c>
    </row>
    <row r="520" spans="1:5" hidden="1" outlineLevel="2">
      <c r="A520" s="6">
        <v>3305</v>
      </c>
      <c r="B520" s="4" t="s">
        <v>425</v>
      </c>
      <c r="C520" s="5">
        <v>800</v>
      </c>
      <c r="D520" s="5">
        <f t="shared" si="55"/>
        <v>800</v>
      </c>
      <c r="E520" s="5">
        <f t="shared" si="55"/>
        <v>800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4" t="s">
        <v>441</v>
      </c>
      <c r="B538" s="17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2" t="s">
        <v>449</v>
      </c>
      <c r="B547" s="183"/>
      <c r="C547" s="35">
        <f>C548+C549</f>
        <v>549</v>
      </c>
      <c r="D547" s="35">
        <f>D548+D549</f>
        <v>549</v>
      </c>
      <c r="E547" s="35">
        <f>E548+E549</f>
        <v>549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>
        <v>549</v>
      </c>
      <c r="D548" s="32">
        <f>C548</f>
        <v>549</v>
      </c>
      <c r="E548" s="32">
        <f>D548</f>
        <v>549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0" t="s">
        <v>455</v>
      </c>
      <c r="B550" s="181"/>
      <c r="C550" s="36">
        <f>C551</f>
        <v>20851.598999999998</v>
      </c>
      <c r="D550" s="36">
        <f>D551</f>
        <v>20851.598999999998</v>
      </c>
      <c r="E550" s="36">
        <f>E551</f>
        <v>20851.598999999998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20851.598999999998</v>
      </c>
      <c r="D551" s="33">
        <f>D552+D556</f>
        <v>20851.598999999998</v>
      </c>
      <c r="E551" s="33">
        <f>E552+E556</f>
        <v>20851.598999999998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4" t="s">
        <v>457</v>
      </c>
      <c r="B552" s="175"/>
      <c r="C552" s="32">
        <f>SUM(C553:C555)</f>
        <v>20851.598999999998</v>
      </c>
      <c r="D552" s="32">
        <f>SUM(D553:D555)</f>
        <v>20851.598999999998</v>
      </c>
      <c r="E552" s="32">
        <f>SUM(E553:E555)</f>
        <v>20851.598999999998</v>
      </c>
    </row>
    <row r="553" spans="1:10" hidden="1" outlineLevel="2" collapsed="1">
      <c r="A553" s="6">
        <v>5500</v>
      </c>
      <c r="B553" s="4" t="s">
        <v>458</v>
      </c>
      <c r="C553" s="5">
        <v>20851.598999999998</v>
      </c>
      <c r="D553" s="5">
        <f t="shared" ref="D553:E555" si="59">C553</f>
        <v>20851.598999999998</v>
      </c>
      <c r="E553" s="5">
        <f t="shared" si="59"/>
        <v>20851.598999999998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8" t="s">
        <v>62</v>
      </c>
      <c r="B559" s="179"/>
      <c r="C559" s="37">
        <f>C560+C716+C725</f>
        <v>845750.87899999996</v>
      </c>
      <c r="D559" s="37">
        <f>D560+D716+D725</f>
        <v>845750.87899999996</v>
      </c>
      <c r="E559" s="37">
        <f>E560+E716+E725</f>
        <v>845750.87899999996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0" t="s">
        <v>464</v>
      </c>
      <c r="B560" s="181"/>
      <c r="C560" s="36">
        <f>C561+C638+C642+C645</f>
        <v>811481.41999999993</v>
      </c>
      <c r="D560" s="36">
        <f>D561+D638+D642+D645</f>
        <v>811481.41999999993</v>
      </c>
      <c r="E560" s="36">
        <f>E561+E638+E642+E645</f>
        <v>811481.41999999993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794481.41999999993</v>
      </c>
      <c r="D561" s="38">
        <f>D562+D567+D568+D569+D576+D577+D581+D584+D585+D586+D587+D592+D595+D599+D603+D610+D616+D628</f>
        <v>794481.41999999993</v>
      </c>
      <c r="E561" s="38">
        <f>E562+E567+E568+E569+E576+E577+E581+E584+E585+E586+E587+E592+E595+E599+E603+E610+E616+E628</f>
        <v>794481.41999999993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6060</v>
      </c>
      <c r="D562" s="32">
        <f>SUM(D563:D566)</f>
        <v>6060</v>
      </c>
      <c r="E562" s="32">
        <f>SUM(E563:E566)</f>
        <v>6060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6060</v>
      </c>
      <c r="D566" s="5">
        <f t="shared" si="60"/>
        <v>6060</v>
      </c>
      <c r="E566" s="5">
        <f t="shared" si="60"/>
        <v>6060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4" t="s">
        <v>473</v>
      </c>
      <c r="B569" s="175"/>
      <c r="C569" s="32">
        <f>SUM(C570:C575)</f>
        <v>11225</v>
      </c>
      <c r="D569" s="32">
        <f>SUM(D570:D575)</f>
        <v>11225</v>
      </c>
      <c r="E569" s="32">
        <f>SUM(E570:E575)</f>
        <v>11225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11225</v>
      </c>
      <c r="D572" s="5">
        <f t="shared" si="61"/>
        <v>11225</v>
      </c>
      <c r="E572" s="5">
        <f t="shared" si="61"/>
        <v>11225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4" t="s">
        <v>481</v>
      </c>
      <c r="B577" s="175"/>
      <c r="C577" s="32">
        <f>SUM(C578:C580)</f>
        <v>10203</v>
      </c>
      <c r="D577" s="32">
        <f>SUM(D578:D580)</f>
        <v>10203</v>
      </c>
      <c r="E577" s="32">
        <f>SUM(E578:E580)</f>
        <v>10203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10203</v>
      </c>
      <c r="D580" s="5">
        <f t="shared" si="62"/>
        <v>10203</v>
      </c>
      <c r="E580" s="5">
        <f t="shared" si="62"/>
        <v>10203</v>
      </c>
    </row>
    <row r="581" spans="1:5" hidden="1" outlineLevel="1">
      <c r="A581" s="174" t="s">
        <v>485</v>
      </c>
      <c r="B581" s="175"/>
      <c r="C581" s="32">
        <f>SUM(C582:C583)</f>
        <v>82363</v>
      </c>
      <c r="D581" s="32">
        <f>SUM(D582:D583)</f>
        <v>82363</v>
      </c>
      <c r="E581" s="32">
        <f>SUM(E582:E583)</f>
        <v>82363</v>
      </c>
    </row>
    <row r="582" spans="1:5" hidden="1" outlineLevel="2">
      <c r="A582" s="7">
        <v>6606</v>
      </c>
      <c r="B582" s="4" t="s">
        <v>486</v>
      </c>
      <c r="C582" s="5">
        <v>82363</v>
      </c>
      <c r="D582" s="5">
        <f t="shared" ref="D582:E586" si="63">C582</f>
        <v>82363</v>
      </c>
      <c r="E582" s="5">
        <f t="shared" si="63"/>
        <v>82363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4" t="s">
        <v>488</v>
      </c>
      <c r="B584" s="175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4" t="s">
        <v>489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4" t="s">
        <v>490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4" t="s">
        <v>498</v>
      </c>
      <c r="B592" s="175"/>
      <c r="C592" s="32">
        <f>SUM(C593:C594)</f>
        <v>630.41999999999996</v>
      </c>
      <c r="D592" s="32">
        <f>SUM(D593:D594)</f>
        <v>630.41999999999996</v>
      </c>
      <c r="E592" s="32">
        <f>SUM(E593:E594)</f>
        <v>630.41999999999996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630.41999999999996</v>
      </c>
      <c r="D594" s="5">
        <f>C594</f>
        <v>630.41999999999996</v>
      </c>
      <c r="E594" s="5">
        <f>D594</f>
        <v>630.41999999999996</v>
      </c>
    </row>
    <row r="595" spans="1:5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4" t="s">
        <v>503</v>
      </c>
      <c r="B599" s="175"/>
      <c r="C599" s="32">
        <f>SUM(C600:C602)</f>
        <v>201000</v>
      </c>
      <c r="D599" s="32">
        <f>SUM(D600:D602)</f>
        <v>201000</v>
      </c>
      <c r="E599" s="32">
        <f>SUM(E600:E602)</f>
        <v>201000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201000</v>
      </c>
      <c r="D601" s="5">
        <f t="shared" si="66"/>
        <v>201000</v>
      </c>
      <c r="E601" s="5">
        <f t="shared" si="66"/>
        <v>201000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4" t="s">
        <v>506</v>
      </c>
      <c r="B603" s="175"/>
      <c r="C603" s="32">
        <f>SUM(C604:C609)</f>
        <v>433000</v>
      </c>
      <c r="D603" s="32">
        <f>SUM(D604:D609)</f>
        <v>433000</v>
      </c>
      <c r="E603" s="32">
        <f>SUM(E604:E609)</f>
        <v>433000</v>
      </c>
    </row>
    <row r="604" spans="1:5" hidden="1" outlineLevel="2">
      <c r="A604" s="7">
        <v>6614</v>
      </c>
      <c r="B604" s="4" t="s">
        <v>507</v>
      </c>
      <c r="C604" s="5">
        <v>403000</v>
      </c>
      <c r="D604" s="5">
        <f>C604</f>
        <v>403000</v>
      </c>
      <c r="E604" s="5">
        <f>D604</f>
        <v>403000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30000</v>
      </c>
      <c r="D609" s="5">
        <f t="shared" si="67"/>
        <v>30000</v>
      </c>
      <c r="E609" s="5">
        <f t="shared" si="67"/>
        <v>30000</v>
      </c>
    </row>
    <row r="610" spans="1:5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4" t="s">
        <v>531</v>
      </c>
      <c r="B628" s="175"/>
      <c r="C628" s="32">
        <f>SUM(C629:C637)</f>
        <v>50000</v>
      </c>
      <c r="D628" s="32">
        <f>SUM(D629:D637)</f>
        <v>50000</v>
      </c>
      <c r="E628" s="32">
        <f>SUM(E629:E637)</f>
        <v>50000</v>
      </c>
    </row>
    <row r="629" spans="1:10" hidden="1" outlineLevel="2">
      <c r="A629" s="7">
        <v>6617</v>
      </c>
      <c r="B629" s="4" t="s">
        <v>532</v>
      </c>
      <c r="C629" s="5">
        <v>50000</v>
      </c>
      <c r="D629" s="5">
        <f>C629</f>
        <v>50000</v>
      </c>
      <c r="E629" s="5">
        <f>D629</f>
        <v>50000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17000</v>
      </c>
      <c r="D645" s="38">
        <f>D646+D651+D652+D653+D660+D661+D665+D668+D669+D670+D671+D676+D679+D683+D687+D694+D700+D712+D713+D714+D715</f>
        <v>17000</v>
      </c>
      <c r="E645" s="38">
        <f>E646+E651+E652+E653+E660+E661+E665+E668+E669+E670+E671+E676+E679+E683+E687+E694+E700+E712+E713+E714+E715</f>
        <v>17000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17000</v>
      </c>
      <c r="D646" s="32">
        <f>SUM(D647:D650)</f>
        <v>17000</v>
      </c>
      <c r="E646" s="32">
        <f>SUM(E647:E650)</f>
        <v>17000</v>
      </c>
    </row>
    <row r="647" spans="1:10" hidden="1" outlineLevel="2">
      <c r="A647" s="7">
        <v>9600</v>
      </c>
      <c r="B647" s="4" t="s">
        <v>468</v>
      </c>
      <c r="C647" s="5">
        <v>17000</v>
      </c>
      <c r="D647" s="5">
        <f>C647</f>
        <v>17000</v>
      </c>
      <c r="E647" s="5">
        <f>D647</f>
        <v>17000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4" t="s">
        <v>556</v>
      </c>
      <c r="B668" s="175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4" t="s">
        <v>557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4" t="s">
        <v>558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0" t="s">
        <v>570</v>
      </c>
      <c r="B716" s="181"/>
      <c r="C716" s="36">
        <f>C717</f>
        <v>34269.459000000003</v>
      </c>
      <c r="D716" s="36">
        <f>D717</f>
        <v>34269.459000000003</v>
      </c>
      <c r="E716" s="36">
        <f>E717</f>
        <v>34269.459000000003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34269.459000000003</v>
      </c>
      <c r="D717" s="33">
        <f>D718+D722</f>
        <v>34269.459000000003</v>
      </c>
      <c r="E717" s="33">
        <f>E718+E722</f>
        <v>34269.459000000003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34269.459000000003</v>
      </c>
      <c r="D718" s="31">
        <f>SUM(D719:D721)</f>
        <v>34269.459000000003</v>
      </c>
      <c r="E718" s="31">
        <f>SUM(E719:E721)</f>
        <v>34269.459000000003</v>
      </c>
    </row>
    <row r="719" spans="1:10" ht="15" hidden="1" customHeight="1" outlineLevel="2">
      <c r="A719" s="6">
        <v>10950</v>
      </c>
      <c r="B719" s="4" t="s">
        <v>572</v>
      </c>
      <c r="C719" s="5">
        <v>34269.459000000003</v>
      </c>
      <c r="D719" s="5">
        <f>C719</f>
        <v>34269.459000000003</v>
      </c>
      <c r="E719" s="5">
        <f>D719</f>
        <v>34269.459000000003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42699</v>
      </c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42496</v>
      </c>
    </row>
    <row r="9" spans="1:2">
      <c r="A9" s="10" t="s">
        <v>99</v>
      </c>
      <c r="B9" s="12">
        <v>42552</v>
      </c>
    </row>
    <row r="10" spans="1:2">
      <c r="A10" s="10" t="s">
        <v>100</v>
      </c>
      <c r="B10" s="12">
        <v>42678</v>
      </c>
    </row>
    <row r="11" spans="1:2">
      <c r="A11" s="111" t="s">
        <v>103</v>
      </c>
      <c r="B11" s="159" t="s">
        <v>763</v>
      </c>
    </row>
    <row r="12" spans="1:2">
      <c r="A12" s="10" t="s">
        <v>1041</v>
      </c>
      <c r="B12" s="12">
        <v>42552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9" sqref="B9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42839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A10" sqref="A10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1002</v>
      </c>
      <c r="D2" s="10"/>
    </row>
    <row r="3" spans="1:12" ht="15.75">
      <c r="A3" s="13" t="s">
        <v>1008</v>
      </c>
      <c r="D3" s="10"/>
      <c r="K3" s="117" t="s">
        <v>756</v>
      </c>
      <c r="L3" s="117" t="s">
        <v>758</v>
      </c>
    </row>
    <row r="4" spans="1:12" ht="15.75">
      <c r="A4" s="13" t="s">
        <v>1009</v>
      </c>
      <c r="D4" s="10"/>
      <c r="K4" s="117" t="s">
        <v>757</v>
      </c>
      <c r="L4" s="117" t="s">
        <v>759</v>
      </c>
    </row>
    <row r="5" spans="1:12" ht="15.75">
      <c r="A5" s="13" t="s">
        <v>1010</v>
      </c>
      <c r="D5" s="10"/>
      <c r="L5" s="117" t="s">
        <v>760</v>
      </c>
    </row>
    <row r="6" spans="1:12" ht="15.75">
      <c r="A6" s="13" t="s">
        <v>1011</v>
      </c>
      <c r="D6" s="10"/>
      <c r="L6" s="117" t="s">
        <v>761</v>
      </c>
    </row>
    <row r="7" spans="1:12" ht="15.75">
      <c r="A7" s="13" t="s">
        <v>1012</v>
      </c>
      <c r="D7" s="10"/>
    </row>
    <row r="8" spans="1:12" ht="15.75">
      <c r="A8" s="13" t="s">
        <v>1013</v>
      </c>
      <c r="D8" s="10"/>
    </row>
    <row r="9" spans="1:12" ht="15.75">
      <c r="A9" s="13" t="s">
        <v>1014</v>
      </c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2" sqref="A2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rightToLeft="1" workbookViewId="0">
      <selection activeCell="A7" sqref="A7"/>
    </sheetView>
  </sheetViews>
  <sheetFormatPr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1025</v>
      </c>
    </row>
    <row r="2" spans="1:1">
      <c r="A2" s="10" t="s">
        <v>1026</v>
      </c>
    </row>
    <row r="3" spans="1:1">
      <c r="A3" s="10" t="s">
        <v>1027</v>
      </c>
    </row>
    <row r="4" spans="1:1">
      <c r="A4" s="10" t="s">
        <v>1028</v>
      </c>
    </row>
    <row r="5" spans="1:1">
      <c r="A5" s="10" t="s">
        <v>1029</v>
      </c>
    </row>
    <row r="6" spans="1:1">
      <c r="A6" s="10" t="s">
        <v>1030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AA1" workbookViewId="0">
      <selection activeCell="AI12" sqref="AI12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[2]الأحياء!A1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[2]الأحياء!A2</f>
        <v>0</v>
      </c>
    </row>
    <row r="3" spans="1:53" s="61" customFormat="1" ht="21">
      <c r="A3" s="71">
        <v>1</v>
      </c>
      <c r="B3" s="72" t="s">
        <v>995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301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>
        <v>1</v>
      </c>
      <c r="AH3" s="78"/>
      <c r="AI3" s="78" t="s">
        <v>996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[2]الأحياء!A3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37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>
        <v>1</v>
      </c>
      <c r="AH4" s="12"/>
      <c r="AI4" s="10" t="s">
        <v>996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[2]الأحياء!A4</f>
        <v>0</v>
      </c>
    </row>
    <row r="5" spans="1:53" s="61" customFormat="1" ht="21">
      <c r="A5" s="71">
        <f t="shared" ref="A5:A68" si="1">A4+1</f>
        <v>3</v>
      </c>
      <c r="B5" s="65" t="s">
        <v>997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60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 t="s">
        <v>998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[2]الأحياء!A5</f>
        <v>0</v>
      </c>
    </row>
    <row r="6" spans="1:53" s="61" customFormat="1" ht="21">
      <c r="A6" s="71">
        <f t="shared" si="1"/>
        <v>4</v>
      </c>
      <c r="B6" s="65" t="s">
        <v>999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30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 t="s">
        <v>1000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[2]الأحياء!A6</f>
        <v>0</v>
      </c>
    </row>
    <row r="7" spans="1:53" s="61" customFormat="1" ht="21">
      <c r="A7" s="71">
        <f t="shared" si="1"/>
        <v>5</v>
      </c>
      <c r="B7" s="80" t="s">
        <v>937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v>82.363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 t="s">
        <v>1001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[2]الأحياء!A7</f>
        <v>0</v>
      </c>
    </row>
    <row r="8" spans="1:53" s="61" customFormat="1" ht="21">
      <c r="A8" s="71">
        <f t="shared" si="1"/>
        <v>6</v>
      </c>
      <c r="B8" s="65" t="s">
        <v>938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v>10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[2]الأحياء!A8</f>
        <v>0</v>
      </c>
    </row>
    <row r="9" spans="1:53" s="61" customFormat="1" ht="21">
      <c r="A9" s="71">
        <f t="shared" si="1"/>
        <v>7</v>
      </c>
      <c r="B9" s="65" t="s">
        <v>1002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v>65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 t="s">
        <v>1003</v>
      </c>
      <c r="AQ9" s="62"/>
      <c r="AR9" s="62"/>
      <c r="AS9" s="63" t="s">
        <v>649</v>
      </c>
      <c r="AT9" s="62"/>
      <c r="AU9" s="62"/>
      <c r="BA9" s="61">
        <f>[2]الأحياء!A9</f>
        <v>0</v>
      </c>
    </row>
    <row r="10" spans="1:53" s="61" customFormat="1" ht="21">
      <c r="A10" s="71">
        <f t="shared" si="1"/>
        <v>8</v>
      </c>
      <c r="B10" s="65" t="s">
        <v>1004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v>25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>
        <v>1</v>
      </c>
      <c r="AH10" s="12"/>
      <c r="AI10" s="10" t="s">
        <v>1005</v>
      </c>
      <c r="AQ10" s="62"/>
      <c r="AR10" s="62"/>
      <c r="AS10" s="63" t="s">
        <v>650</v>
      </c>
      <c r="AT10" s="62"/>
      <c r="AU10" s="62"/>
      <c r="BA10" s="61">
        <f>[2]الأحياء!A10</f>
        <v>0</v>
      </c>
    </row>
    <row r="11" spans="1:53" s="61" customFormat="1" ht="21">
      <c r="A11" s="71">
        <f t="shared" si="1"/>
        <v>9</v>
      </c>
      <c r="B11" s="65" t="s">
        <v>1006</v>
      </c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v>50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 t="s">
        <v>1007</v>
      </c>
      <c r="AQ11" s="62"/>
      <c r="AR11" s="62"/>
      <c r="AS11" s="63" t="s">
        <v>651</v>
      </c>
      <c r="AT11" s="62"/>
      <c r="AU11" s="62"/>
      <c r="BA11" s="61">
        <f>[2]الأحياء!A11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ref="M12:M66" si="2">N12+O12+P12+Q12+R12</f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[2]الأحياء!A12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[2]الأحياء!A13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[2]الأحياء!A14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[2]الأحياء!A15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[2]الأحياء!A16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[2]الأحياء!A17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[2]الأحياء!A18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[2]الأحياء!A19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[2]الأحياء!A20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[2]الأحياء!A21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[2]الأحياء!A22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[2]الأحياء!A23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[2]الأحياء!A24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[2]الأحياء!A25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[2]الأحياء!A26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[2]الأحياء!A27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[2]الأحياء!A28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[2]الأحياء!A29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[2]الأحياء!A30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[2]الأحياء!A31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[2]الأحياء!A32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[2]الأحياء!A33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[2]الأحياء!A34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[2]الأحياء!A35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[2]الأحياء!A36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[2]الأحياء!A37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[2]الأحياء!A38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[2]الأحياء!A39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[2]الأحياء!A40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[2]الأحياء!A41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[2]الأحياء!A42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[2]الأحياء!A43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[2]الأحياء!A44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[2]الأحياء!A45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[2]الأحياء!A46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[2]الأحياء!A47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[2]الأحياء!A48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[2]الأحياء!A49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[2]الأحياء!A50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[2]الأحياء!A51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[2]الأحياء!A52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[2]الأحياء!A53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[2]الأحياء!A54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[2]الأحياء!A55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[2]الأحياء!A56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[2]الأحياء!A57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[2]الأحياء!A58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[2]الأحياء!A59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[2]الأحياء!A60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[2]الأحياء!A61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[2]الأحياء!A62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[2]الأحياء!A63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[2]الأحياء!A64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[2]الأحياء!A65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[2]الأحياء!A66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[2]الأحياء!A67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[2]الأحياء!A68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[2]الأحياء!A69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[2]الأحياء!A70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[2]الأحياء!A71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[2]الأحياء!A72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[2]الأحياء!A73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[2]الأحياء!A74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[2]الأحياء!A75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[2]الأحياء!A76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[2]الأحياء!A77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[2]الأحياء!A78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[2]الأحياء!A79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[2]الأحياء!A80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[2]الأحياء!A81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[2]الأحياء!A82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[2]الأحياء!A83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[2]الأحياء!A84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[2]الأحياء!A85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[2]الأحياء!A86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[2]الأحياء!A87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[2]الأحياء!A88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[2]الأحياء!A89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[2]الأحياء!A90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[2]الأحياء!A91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[2]الأحياء!A92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[2]الأحياء!A93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[2]الأحياء!A94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[2]الأحياء!A95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[2]الأحياء!A96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[2]الأحياء!A97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[2]الأحياء!A98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[2]الأحياء!A99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[2]الأحياء!A100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[2]الأحياء!A101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[2]الأحياء!A102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[2]الأحياء!A103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[2]الأحياء!A104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[2]الأحياء!A105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[2]الأحياء!A106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[2]الأحياء!A107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[2]الأحياء!A108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[2]الأحياء!A109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[2]الأحياء!A110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[2]الأحياء!A111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[2]الأحياء!A112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[2]الأحياء!A113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[2]الأحياء!A114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[2]الأحياء!A115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[2]الأحياء!A116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[2]الأحياء!A117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[2]الأحياء!A118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[2]الأحياء!A119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[2]الأحياء!A120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[2]الأحياء!A121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[2]الأحياء!A122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[2]الأحياء!A123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[2]الأحياء!A124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[2]الأحياء!A125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[2]الأحياء!A126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[2]الأحياء!A127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[2]الأحياء!A128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[2]الأحياء!A129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[2]الأحياء!A130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[2]الأحياء!A131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[2]الأحياء!A132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[2]الأحياء!A133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[2]الأحياء!A134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[2]الأحياء!A135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[2]الأحياء!A136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[2]الأحياء!A137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[2]الأحياء!A138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[2]الأحياء!A139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[2]الأحياء!A140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[2]الأحياء!A141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[2]الأحياء!A142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[2]الأحياء!A143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[2]الأحياء!A144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[2]الأحياء!A145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[2]الأحياء!A146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[2]الأحياء!A147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[2]الأحياء!A148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[2]الأحياء!A149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[2]الأحياء!A150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[2]الأحياء!A151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[2]الأحياء!A152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[2]الأحياء!A153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[2]الأحياء!A154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[2]الأحياء!A155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[2]الأحياء!A156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[2]الأحياء!A157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[2]الأحياء!A158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[2]الأحياء!A159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[2]الأحياء!A160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[2]الأحياء!A161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[2]الأحياء!A162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[2]الأحياء!A163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[2]الأحياء!A164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[2]الأحياء!A165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[2]الأحياء!A166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[2]الأحياء!A167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[2]الأحياء!A168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[2]الأحياء!A169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[2]الأحياء!A170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[2]الأحياء!A171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[2]الأحياء!A172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[2]الأحياء!A173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[2]الأحياء!A174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[2]الأحياء!A175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[2]الأحياء!A176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[2]الأحياء!A177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[2]الأحياء!A178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[2]الأحياء!A179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[2]الأحياء!A180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[2]الأحياء!A181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[2]الأحياء!A182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[2]الأحياء!A183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[2]الأحياء!A184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[2]الأحياء!A185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[2]الأحياء!A186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[2]الأحياء!A187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[2]الأحياء!A188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[2]الأحياء!A189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[2]الأحياء!A190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[2]الأحياء!A191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[2]الأحياء!A192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[2]الأحياء!A193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[2]الأحياء!A194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[2]الأحياء!A195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[2]الأحياء!A196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[2]الأحياء!A197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[2]الأحياء!A198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[2]الأحياء!A199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[2]الأحياء!A200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[2]الأحياء!A201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[2]الأحياء!A202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[2]الأحياء!A203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[2]الأحياء!A204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[2]الأحياء!A205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[2]الأحياء!A206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[2]الأحياء!A207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[2]الأحياء!A208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[2]الأحياء!A209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[2]الأحياء!A210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[2]الأحياء!A211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[2]الأحياء!A212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[2]الأحياء!A213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[2]الأحياء!A214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[2]الأحياء!A215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[2]الأحياء!A216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[2]الأحياء!A217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[2]الأحياء!A218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[2]الأحياء!A219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[2]الأحياء!A220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[2]الأحياء!A221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[2]الأحياء!A222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[2]الأحياء!A223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[2]الأحياء!A224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[2]الأحياء!A225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[2]الأحياء!A226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[2]الأحياء!A227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[2]الأحياء!A228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[2]الأحياء!A229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[2]الأحياء!A230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[2]الأحياء!A231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[2]الأحياء!A232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[2]الأحياء!A233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[2]الأحياء!A234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[2]الأحياء!A235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[2]الأحياء!A236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[2]الأحياء!A237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[2]الأحياء!A238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[2]الأحياء!A239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[2]الأحياء!A240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[2]الأحياء!A241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[2]الأحياء!A242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[2]الأحياء!A243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[2]الأحياء!A244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[2]الأحياء!A245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[2]الأحياء!A246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[2]الأحياء!A247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[2]الأحياء!A248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[2]الأحياء!A249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[2]الأحياء!A250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[2]الأحياء!A251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[2]الأحياء!A252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[2]الأحياء!A253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[2]الأحياء!A254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[2]الأحياء!A255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[2]الأحياء!A256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[2]الأحياء!A257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[2]الأحياء!A258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[2]الأحياء!A259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[2]الأحياء!A260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[2]الأحياء!A261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[2]الأحياء!A262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[2]الأحياء!A263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[2]الأحياء!A264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[2]الأحياء!A265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[2]الأحياء!A266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[2]الأحياء!A267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[2]الأحياء!A268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[2]الأحياء!A269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[2]الأحياء!A270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[2]الأحياء!A271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[2]الأحياء!A272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[2]الأحياء!A273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[2]الأحياء!A274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[2]الأحياء!A275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[2]الأحياء!A276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[2]الأحياء!A277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[2]الأحياء!A278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[2]الأحياء!A279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[2]الأحياء!A280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[2]الأحياء!A281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[2]الأحياء!A282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[2]الأحياء!A283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[2]الأحياء!A284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[2]الأحياء!A285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[2]الأحياء!A286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[2]الأحياء!A287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[2]الأحياء!A288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[2]الأحياء!A289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[2]الأحياء!A290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[2]الأحياء!A291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[2]الأحياء!A292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[2]الأحياء!A293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[2]الأحياء!A294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[2]الأحياء!A295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[2]الأحياء!A296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[2]الأحياء!A297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[2]الأحياء!A298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[2]الأحياء!A299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[2]الأحياء!A300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[2]الأحياء!A301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[2]الأحياء!A302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[2]الأحياء!A303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[2]الأحياء!A304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[2]الأحياء!A305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[2]الأحياء!A306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[2]الأحياء!A307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[2]الأحياء!A308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[2]الأحياء!A309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[2]الأحياء!A310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[2]الأحياء!A311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[2]الأحياء!A312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[2]الأحياء!A313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[2]الأحياء!A314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[2]الأحياء!A315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[2]الأحياء!A316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[2]الأحياء!A317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[2]الأحياء!A318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[2]الأحياء!A319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[2]الأحياء!A320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[2]الأحياء!A321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[2]الأحياء!A322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[2]الأحياء!A323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[2]الأحياء!A324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[2]الأحياء!A325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[2]الأحياء!A326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[2]الأحياء!A327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[2]الأحياء!A328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[2]الأحياء!A329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[2]الأحياء!A330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[2]الأحياء!A331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[2]الأحياء!A332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[2]الأحياء!A333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[2]الأحياء!A334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[2]الأحياء!A335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[2]الأحياء!A336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[2]الأحياء!A337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[2]الأحياء!A338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[2]الأحياء!A339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[2]الأحياء!A340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[2]الأحياء!A341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[2]الأحياء!A342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[2]الأحياء!A343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[2]الأحياء!A344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[2]الأحياء!A345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[2]الأحياء!A346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[2]الأحياء!A347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[2]الأحياء!A348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[2]الأحياء!A349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[2]الأحياء!A350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[2]الأحياء!A351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[2]الأحياء!A352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[2]الأحياء!A353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[2]الأحياء!A354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[2]الأحياء!A355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[2]الأحياء!A356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[2]الأحياء!A357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[2]الأحياء!A358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G6" sqref="G6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1015</v>
      </c>
      <c r="B2" s="10" t="s">
        <v>1016</v>
      </c>
      <c r="C2" s="10">
        <v>2206959</v>
      </c>
      <c r="D2" s="10" t="s">
        <v>1017</v>
      </c>
      <c r="F2" s="10" t="s">
        <v>776</v>
      </c>
      <c r="G2" s="10" t="s">
        <v>777</v>
      </c>
    </row>
    <row r="3" spans="1:13">
      <c r="A3" s="10" t="s">
        <v>1015</v>
      </c>
      <c r="B3" s="10" t="s">
        <v>1018</v>
      </c>
      <c r="C3" s="10">
        <v>2207882</v>
      </c>
      <c r="D3" s="10" t="s">
        <v>1019</v>
      </c>
      <c r="F3" s="10" t="s">
        <v>776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1015</v>
      </c>
      <c r="B4" s="10" t="s">
        <v>1020</v>
      </c>
      <c r="C4" s="10">
        <v>2209811</v>
      </c>
      <c r="D4" s="10" t="s">
        <v>1022</v>
      </c>
      <c r="F4" s="10" t="s">
        <v>1021</v>
      </c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1015</v>
      </c>
      <c r="B5" s="10" t="s">
        <v>1023</v>
      </c>
      <c r="C5" s="10">
        <v>67226</v>
      </c>
      <c r="D5" s="12">
        <v>40140</v>
      </c>
      <c r="F5" s="10" t="s">
        <v>1024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1">
    <dataValidation type="list" allowBlank="1" showInputMessage="1" showErrorMessage="1" sqref="A22 A12 A14:A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3" zoomScale="130" zoomScaleNormal="130" workbookViewId="0">
      <selection activeCell="E483" sqref="E483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>
        <f>C2+C114</f>
        <v>1007598.102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385500</v>
      </c>
      <c r="D2" s="26">
        <f>D3+D67</f>
        <v>385500</v>
      </c>
      <c r="E2" s="26">
        <f>E3+E67</f>
        <v>385500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100336.534</v>
      </c>
      <c r="D3" s="23">
        <f>D4+D11+D38+D61</f>
        <v>100336.534</v>
      </c>
      <c r="E3" s="23">
        <f>E4+E11+E38+E61</f>
        <v>100336.534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46600</v>
      </c>
      <c r="D4" s="21">
        <f>SUM(D5:D10)</f>
        <v>46600</v>
      </c>
      <c r="E4" s="21">
        <f>SUM(E5:E10)</f>
        <v>46600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</v>
      </c>
      <c r="D6" s="2">
        <f t="shared" ref="D6:E10" si="0">C6</f>
        <v>1500</v>
      </c>
      <c r="E6" s="2">
        <f t="shared" si="0"/>
        <v>1500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25000</v>
      </c>
      <c r="D7" s="2">
        <f t="shared" si="0"/>
        <v>25000</v>
      </c>
      <c r="E7" s="2">
        <f t="shared" si="0"/>
        <v>25000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</v>
      </c>
      <c r="D10" s="2">
        <f t="shared" si="0"/>
        <v>100</v>
      </c>
      <c r="E10" s="2">
        <f t="shared" si="0"/>
        <v>100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18036.534</v>
      </c>
      <c r="D11" s="21">
        <f>SUM(D12:D37)</f>
        <v>18036.534</v>
      </c>
      <c r="E11" s="21">
        <f>SUM(E12:E37)</f>
        <v>18036.534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>
        <v>12000</v>
      </c>
      <c r="D21" s="2">
        <f t="shared" si="1"/>
        <v>12000</v>
      </c>
      <c r="E21" s="2">
        <f t="shared" si="1"/>
        <v>12000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>
        <v>2000</v>
      </c>
      <c r="D30" s="2">
        <f t="shared" si="2"/>
        <v>2000</v>
      </c>
      <c r="E30" s="2">
        <f t="shared" si="2"/>
        <v>2000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>
        <v>36.533999999999999</v>
      </c>
      <c r="D36" s="2">
        <f t="shared" si="2"/>
        <v>36.533999999999999</v>
      </c>
      <c r="E36" s="2">
        <f t="shared" si="2"/>
        <v>36.533999999999999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6" t="s">
        <v>145</v>
      </c>
      <c r="B38" s="167"/>
      <c r="C38" s="21">
        <f>SUM(C39:C60)</f>
        <v>35700</v>
      </c>
      <c r="D38" s="21">
        <f>SUM(D39:D60)</f>
        <v>35700</v>
      </c>
      <c r="E38" s="21">
        <f>SUM(E39:E60)</f>
        <v>35700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hidden="1" outlineLevel="1">
      <c r="A41" s="20">
        <v>3103</v>
      </c>
      <c r="B41" s="20" t="s">
        <v>13</v>
      </c>
      <c r="C41" s="2">
        <v>2500</v>
      </c>
      <c r="D41" s="2">
        <f t="shared" si="3"/>
        <v>2500</v>
      </c>
      <c r="E41" s="2">
        <f t="shared" si="3"/>
        <v>2500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2000</v>
      </c>
      <c r="D48" s="2">
        <f t="shared" si="3"/>
        <v>2000</v>
      </c>
      <c r="E48" s="2">
        <f t="shared" si="3"/>
        <v>2000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3"/>
        <v>200</v>
      </c>
      <c r="E51" s="2">
        <f t="shared" si="3"/>
        <v>200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3"/>
        <v>500</v>
      </c>
      <c r="E52" s="2">
        <f t="shared" si="3"/>
        <v>500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3"/>
        <v>3000</v>
      </c>
      <c r="E54" s="2">
        <f t="shared" si="3"/>
        <v>3000</v>
      </c>
    </row>
    <row r="55" spans="1:10" hidden="1" outlineLevel="1">
      <c r="A55" s="20">
        <v>3303</v>
      </c>
      <c r="B55" s="20" t="s">
        <v>153</v>
      </c>
      <c r="C55" s="2">
        <v>15000</v>
      </c>
      <c r="D55" s="2">
        <f t="shared" si="3"/>
        <v>15000</v>
      </c>
      <c r="E55" s="2">
        <f t="shared" si="3"/>
        <v>15000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5500</v>
      </c>
      <c r="D60" s="2">
        <f t="shared" si="4"/>
        <v>5500</v>
      </c>
      <c r="E60" s="2">
        <f t="shared" si="4"/>
        <v>5500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5" t="s">
        <v>579</v>
      </c>
      <c r="B67" s="165"/>
      <c r="C67" s="25">
        <f>C97+C68</f>
        <v>285163.46600000001</v>
      </c>
      <c r="D67" s="25">
        <f>D97+D68</f>
        <v>285163.46600000001</v>
      </c>
      <c r="E67" s="25">
        <f>E97+E68</f>
        <v>285163.46600000001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4000</v>
      </c>
      <c r="D68" s="21">
        <f>SUM(D69:D96)</f>
        <v>4000</v>
      </c>
      <c r="E68" s="21">
        <f>SUM(E69:E96)</f>
        <v>4000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</v>
      </c>
      <c r="D79" s="2">
        <f t="shared" si="6"/>
        <v>2000</v>
      </c>
      <c r="E79" s="2">
        <f t="shared" si="6"/>
        <v>2000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2000</v>
      </c>
      <c r="D95" s="2">
        <f t="shared" si="7"/>
        <v>2000</v>
      </c>
      <c r="E95" s="2">
        <f t="shared" si="7"/>
        <v>2000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281163.46600000001</v>
      </c>
      <c r="D97" s="21">
        <f>SUM(D98:D113)</f>
        <v>281163.46600000001</v>
      </c>
      <c r="E97" s="21">
        <f>SUM(E98:E113)</f>
        <v>281163.46600000001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170000</v>
      </c>
      <c r="D98" s="2">
        <f>C98</f>
        <v>170000</v>
      </c>
      <c r="E98" s="2">
        <f>D98</f>
        <v>170000</v>
      </c>
    </row>
    <row r="99" spans="1:10" ht="15" hidden="1" customHeight="1" outlineLevel="1">
      <c r="A99" s="3">
        <v>6002</v>
      </c>
      <c r="B99" s="1" t="s">
        <v>185</v>
      </c>
      <c r="C99" s="2">
        <v>39963.466</v>
      </c>
      <c r="D99" s="2">
        <f t="shared" ref="D99:E113" si="8">C99</f>
        <v>39963.466</v>
      </c>
      <c r="E99" s="2">
        <f t="shared" si="8"/>
        <v>39963.466</v>
      </c>
    </row>
    <row r="100" spans="1:10" ht="15" hidden="1" customHeight="1" outlineLevel="1">
      <c r="A100" s="3">
        <v>6003</v>
      </c>
      <c r="B100" s="1" t="s">
        <v>186</v>
      </c>
      <c r="C100" s="2">
        <v>69000</v>
      </c>
      <c r="D100" s="2">
        <f t="shared" si="8"/>
        <v>69000</v>
      </c>
      <c r="E100" s="2">
        <f t="shared" si="8"/>
        <v>69000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1200</v>
      </c>
      <c r="D113" s="2">
        <f t="shared" si="8"/>
        <v>1200</v>
      </c>
      <c r="E113" s="2">
        <f t="shared" si="8"/>
        <v>1200</v>
      </c>
    </row>
    <row r="114" spans="1:10" collapsed="1">
      <c r="A114" s="170" t="s">
        <v>62</v>
      </c>
      <c r="B114" s="171"/>
      <c r="C114" s="26">
        <f>C115+C152+C177</f>
        <v>622098.10199999996</v>
      </c>
      <c r="D114" s="26">
        <f>D115+D152+D177</f>
        <v>622098.10199999996</v>
      </c>
      <c r="E114" s="26">
        <f>E115+E152+E177</f>
        <v>622098.10199999996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304937.652</v>
      </c>
      <c r="D115" s="23">
        <f>D116+D135</f>
        <v>304937.652</v>
      </c>
      <c r="E115" s="23">
        <f>E116+E135</f>
        <v>304937.652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194238.75</v>
      </c>
      <c r="D116" s="21">
        <f>D117+D120+D123+D126+D129+D132</f>
        <v>194238.75</v>
      </c>
      <c r="E116" s="21">
        <f>E117+E120+E123+E126+E129+E132</f>
        <v>194238.75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187238.75</v>
      </c>
      <c r="D117" s="2">
        <f>D118+D119</f>
        <v>187238.75</v>
      </c>
      <c r="E117" s="2">
        <f>E118+E119</f>
        <v>187238.75</v>
      </c>
    </row>
    <row r="118" spans="1:10" ht="15" hidden="1" customHeight="1" outlineLevel="2">
      <c r="A118" s="131"/>
      <c r="B118" s="130" t="s">
        <v>855</v>
      </c>
      <c r="C118" s="129">
        <v>10000</v>
      </c>
      <c r="D118" s="129">
        <f>C118</f>
        <v>10000</v>
      </c>
      <c r="E118" s="129">
        <f>D118</f>
        <v>10000</v>
      </c>
    </row>
    <row r="119" spans="1:10" ht="15" hidden="1" customHeight="1" outlineLevel="2">
      <c r="A119" s="131"/>
      <c r="B119" s="130" t="s">
        <v>860</v>
      </c>
      <c r="C119" s="129">
        <v>177238.75</v>
      </c>
      <c r="D119" s="129">
        <f>C119</f>
        <v>177238.75</v>
      </c>
      <c r="E119" s="129">
        <f>D119</f>
        <v>177238.75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7000</v>
      </c>
      <c r="D120" s="2">
        <f>D121+D122</f>
        <v>7000</v>
      </c>
      <c r="E120" s="2">
        <f>E121+E122</f>
        <v>7000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>
        <v>7000</v>
      </c>
      <c r="D122" s="129">
        <f>C122</f>
        <v>7000</v>
      </c>
      <c r="E122" s="129">
        <f>D122</f>
        <v>7000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6" t="s">
        <v>202</v>
      </c>
      <c r="B135" s="167"/>
      <c r="C135" s="21">
        <f>C136+C140+C143+C146+C149</f>
        <v>110698.902</v>
      </c>
      <c r="D135" s="21">
        <f>D136+D140+D143+D146+D149</f>
        <v>110698.902</v>
      </c>
      <c r="E135" s="21">
        <f>E136+E140+E143+E146+E149</f>
        <v>110698.902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21405.738000000001</v>
      </c>
      <c r="D136" s="2">
        <f>D137+D138+D139</f>
        <v>21405.738000000001</v>
      </c>
      <c r="E136" s="2">
        <f>E137+E138+E139</f>
        <v>21405.738000000001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>
        <v>21405.738000000001</v>
      </c>
      <c r="D138" s="129">
        <f t="shared" ref="D138:E139" si="9">C138</f>
        <v>21405.738000000001</v>
      </c>
      <c r="E138" s="129">
        <f t="shared" si="9"/>
        <v>21405.738000000001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89293.164000000004</v>
      </c>
      <c r="D149" s="2">
        <f>D150+D151</f>
        <v>89293.164000000004</v>
      </c>
      <c r="E149" s="2">
        <f>E150+E151</f>
        <v>89293.164000000004</v>
      </c>
    </row>
    <row r="150" spans="1:10" ht="15" hidden="1" customHeight="1" outlineLevel="2">
      <c r="A150" s="131"/>
      <c r="B150" s="130" t="s">
        <v>855</v>
      </c>
      <c r="C150" s="129">
        <v>89293.164000000004</v>
      </c>
      <c r="D150" s="129">
        <f>C150</f>
        <v>89293.164000000004</v>
      </c>
      <c r="E150" s="129">
        <f>D150</f>
        <v>89293.164000000004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8" t="s">
        <v>581</v>
      </c>
      <c r="B152" s="169"/>
      <c r="C152" s="23">
        <f>C153+C163+C170</f>
        <v>317160.45</v>
      </c>
      <c r="D152" s="23">
        <f>D153+D163+D170</f>
        <v>317160.45</v>
      </c>
      <c r="E152" s="23">
        <f>E153+E163+E170</f>
        <v>317160.45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317160.45</v>
      </c>
      <c r="D153" s="21">
        <f>D154+D157+D160</f>
        <v>317160.45</v>
      </c>
      <c r="E153" s="21">
        <f>E154+E157+E160</f>
        <v>317160.45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317160.45</v>
      </c>
      <c r="D154" s="2">
        <f>D155+D156</f>
        <v>317160.45</v>
      </c>
      <c r="E154" s="2">
        <f>E155+E156</f>
        <v>317160.45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>
        <v>317160.45</v>
      </c>
      <c r="D156" s="129">
        <f>C156</f>
        <v>317160.45</v>
      </c>
      <c r="E156" s="129">
        <f>D156</f>
        <v>317160.45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>
        <f>C257+C559</f>
        <v>1007598.102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375500</v>
      </c>
      <c r="D257" s="37">
        <f>D258+D550</f>
        <v>335609.28500000003</v>
      </c>
      <c r="E257" s="37">
        <f>E258+E550</f>
        <v>335609.28500000003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C259+C339+C483+C547</f>
        <v>345680</v>
      </c>
      <c r="D258" s="36">
        <f>D259+D339+D483+D547</f>
        <v>305789.28500000003</v>
      </c>
      <c r="E258" s="36">
        <f>E259+E339+E483+E547</f>
        <v>305789.28500000003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222277.535</v>
      </c>
      <c r="D259" s="33">
        <f>D260+D263+D314</f>
        <v>182386.82</v>
      </c>
      <c r="E259" s="33">
        <f>E260+E263+E314</f>
        <v>182386.82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4" t="s">
        <v>268</v>
      </c>
      <c r="B260" s="175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214820.51</v>
      </c>
      <c r="D263" s="32">
        <f>D264+D265+D289+D296+D298+D302+D305+D308+D313</f>
        <v>181666.82</v>
      </c>
      <c r="E263" s="32">
        <f>E264+E265+E289+E296+E298+E302+E305+E308+E313</f>
        <v>181666.82</v>
      </c>
    </row>
    <row r="264" spans="1:10" hidden="1" outlineLevel="2">
      <c r="A264" s="6">
        <v>1101</v>
      </c>
      <c r="B264" s="4" t="s">
        <v>34</v>
      </c>
      <c r="C264" s="5">
        <v>181666.82</v>
      </c>
      <c r="D264" s="5">
        <f>C264</f>
        <v>181666.82</v>
      </c>
      <c r="E264" s="5">
        <f>D264</f>
        <v>181666.82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2490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30663.69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4" t="s">
        <v>601</v>
      </c>
      <c r="B314" s="175"/>
      <c r="C314" s="32">
        <f>C315+C325+C331+C336+C337+C338+C328</f>
        <v>6737.0249999999996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v>5735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v>1002.025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6" t="s">
        <v>270</v>
      </c>
      <c r="B339" s="177"/>
      <c r="C339" s="33">
        <f>C340+C444+C482</f>
        <v>117402.465</v>
      </c>
      <c r="D339" s="33">
        <f>D340+D444+D482</f>
        <v>117402.465</v>
      </c>
      <c r="E339" s="33">
        <f>E340+E444+E482</f>
        <v>117402.465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4" t="s">
        <v>271</v>
      </c>
      <c r="B340" s="175"/>
      <c r="C340" s="32">
        <f>C341+C342+C343+C344+C347+C348+C353+C356+C357+C362+C367+BG290668+C371+C372+C373+C376+C377+C378+C382+C388+C391+C392+C395+C398+C399+C404+C407+C408+C409+C412+C415+C416+C419+C420+C421+C422+C429+C443</f>
        <v>114050</v>
      </c>
      <c r="D340" s="32">
        <f>D341+D342+D343+D344+D347+D348+D353+D356+D357+D362+D367+BH290668+D371+D372+D373+D376+D377+D378+D382+D388+D391+D392+D395+D398+D399+D404+D407+D408+D409+D412+D415+D416+D419+D420+D421+D422+D429+D443</f>
        <v>114050</v>
      </c>
      <c r="E340" s="32">
        <f>E341+E342+E343+E344+E347+E348+E353+E356+E357+E362+E367+BI290668+E371+E372+E373+E376+E377+E378+E382+E388+E391+E392+E395+E398+E399+E404+E407+E408+E409+E412+E415+E416+E419+E420+E421+E422+E429+E443</f>
        <v>114050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800</v>
      </c>
      <c r="D342" s="5">
        <f t="shared" ref="D342:E343" si="26">C342</f>
        <v>800</v>
      </c>
      <c r="E342" s="5">
        <f t="shared" si="26"/>
        <v>800</v>
      </c>
    </row>
    <row r="343" spans="1:10" hidden="1" outlineLevel="2">
      <c r="A343" s="6">
        <v>2201</v>
      </c>
      <c r="B343" s="4" t="s">
        <v>41</v>
      </c>
      <c r="C343" s="5">
        <v>30000</v>
      </c>
      <c r="D343" s="5">
        <f t="shared" si="26"/>
        <v>30000</v>
      </c>
      <c r="E343" s="5">
        <f t="shared" si="26"/>
        <v>30000</v>
      </c>
    </row>
    <row r="344" spans="1:10" hidden="1" outlineLevel="2">
      <c r="A344" s="6">
        <v>2201</v>
      </c>
      <c r="B344" s="4" t="s">
        <v>273</v>
      </c>
      <c r="C344" s="5">
        <f>SUM(C345:C346)</f>
        <v>3800</v>
      </c>
      <c r="D344" s="5">
        <f>SUM(D345:D346)</f>
        <v>3800</v>
      </c>
      <c r="E344" s="5">
        <f>SUM(E345:E346)</f>
        <v>3800</v>
      </c>
    </row>
    <row r="345" spans="1:10" hidden="1" outlineLevel="3">
      <c r="A345" s="29"/>
      <c r="B345" s="28" t="s">
        <v>274</v>
      </c>
      <c r="C345" s="30">
        <v>2300</v>
      </c>
      <c r="D345" s="30">
        <f t="shared" ref="D345:E347" si="27">C345</f>
        <v>2300</v>
      </c>
      <c r="E345" s="30">
        <f t="shared" si="27"/>
        <v>2300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27"/>
        <v>1500</v>
      </c>
      <c r="E346" s="30">
        <f t="shared" si="27"/>
        <v>1500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13000</v>
      </c>
      <c r="D348" s="5">
        <f>SUM(D349:D352)</f>
        <v>13000</v>
      </c>
      <c r="E348" s="5">
        <f>SUM(E349:E352)</f>
        <v>13000</v>
      </c>
    </row>
    <row r="349" spans="1:10" hidden="1" outlineLevel="3">
      <c r="A349" s="29"/>
      <c r="B349" s="28" t="s">
        <v>278</v>
      </c>
      <c r="C349" s="30">
        <v>13000</v>
      </c>
      <c r="D349" s="30">
        <f>C349</f>
        <v>13000</v>
      </c>
      <c r="E349" s="30">
        <f>D349</f>
        <v>13000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100</v>
      </c>
      <c r="D353" s="5">
        <f>SUM(D354:D355)</f>
        <v>100</v>
      </c>
      <c r="E353" s="5">
        <f>SUM(E354:E355)</f>
        <v>100</v>
      </c>
    </row>
    <row r="354" spans="1:5" hidden="1" outlineLevel="3">
      <c r="A354" s="29"/>
      <c r="B354" s="28" t="s">
        <v>42</v>
      </c>
      <c r="C354" s="30">
        <v>100</v>
      </c>
      <c r="D354" s="30">
        <f t="shared" ref="D354:E356" si="29">C354</f>
        <v>100</v>
      </c>
      <c r="E354" s="30">
        <f t="shared" si="29"/>
        <v>100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1800</v>
      </c>
      <c r="D356" s="5">
        <f t="shared" si="29"/>
        <v>1800</v>
      </c>
      <c r="E356" s="5">
        <f t="shared" si="29"/>
        <v>1800</v>
      </c>
    </row>
    <row r="357" spans="1:5" hidden="1" outlineLevel="2">
      <c r="A357" s="6">
        <v>2201</v>
      </c>
      <c r="B357" s="4" t="s">
        <v>285</v>
      </c>
      <c r="C357" s="5">
        <f>SUM(C358:C361)</f>
        <v>1000</v>
      </c>
      <c r="D357" s="5">
        <f>SUM(D358:D361)</f>
        <v>1000</v>
      </c>
      <c r="E357" s="5">
        <f>SUM(E358:E361)</f>
        <v>1000</v>
      </c>
    </row>
    <row r="358" spans="1:5" hidden="1" outlineLevel="3">
      <c r="A358" s="29"/>
      <c r="B358" s="28" t="s">
        <v>286</v>
      </c>
      <c r="C358" s="30">
        <v>1000</v>
      </c>
      <c r="D358" s="30">
        <f>C358</f>
        <v>1000</v>
      </c>
      <c r="E358" s="30">
        <f>D358</f>
        <v>1000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7000</v>
      </c>
      <c r="D362" s="5">
        <f>SUM(D363:D366)</f>
        <v>7000</v>
      </c>
      <c r="E362" s="5">
        <f>SUM(E363:E366)</f>
        <v>7000</v>
      </c>
    </row>
    <row r="363" spans="1:5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hidden="1" outlineLevel="3">
      <c r="A364" s="29"/>
      <c r="B364" s="28" t="s">
        <v>292</v>
      </c>
      <c r="C364" s="30">
        <v>5000</v>
      </c>
      <c r="D364" s="30">
        <f t="shared" ref="D364:E366" si="31">C364</f>
        <v>5000</v>
      </c>
      <c r="E364" s="30">
        <f t="shared" si="31"/>
        <v>5000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100</v>
      </c>
      <c r="D367" s="5">
        <f>C367</f>
        <v>100</v>
      </c>
      <c r="E367" s="5">
        <f>D367</f>
        <v>100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hidden="1" outlineLevel="2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hidden="1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</row>
    <row r="379" spans="1:5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1500</v>
      </c>
      <c r="D381" s="30">
        <f t="shared" si="34"/>
        <v>1500</v>
      </c>
      <c r="E381" s="30">
        <f t="shared" si="34"/>
        <v>1500</v>
      </c>
    </row>
    <row r="382" spans="1:5" hidden="1" outlineLevel="2">
      <c r="A382" s="6">
        <v>2201</v>
      </c>
      <c r="B382" s="4" t="s">
        <v>114</v>
      </c>
      <c r="C382" s="5">
        <f>SUM(C383:C387)</f>
        <v>900</v>
      </c>
      <c r="D382" s="5">
        <f>SUM(D383:D387)</f>
        <v>900</v>
      </c>
      <c r="E382" s="5">
        <f>SUM(E383:E387)</f>
        <v>900</v>
      </c>
    </row>
    <row r="383" spans="1:5" hidden="1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600</v>
      </c>
      <c r="D386" s="30">
        <f t="shared" si="35"/>
        <v>600</v>
      </c>
      <c r="E386" s="30">
        <f t="shared" si="35"/>
        <v>600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hidden="1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</row>
    <row r="395" spans="1:5" hidden="1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</row>
    <row r="396" spans="1:5" hidden="1" outlineLevel="3">
      <c r="A396" s="29"/>
      <c r="B396" s="28" t="s">
        <v>315</v>
      </c>
      <c r="C396" s="30">
        <v>300</v>
      </c>
      <c r="D396" s="30">
        <f t="shared" ref="D396:E398" si="37">C396</f>
        <v>300</v>
      </c>
      <c r="E396" s="30">
        <f t="shared" si="37"/>
        <v>300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hidden="1" outlineLevel="3" collapsed="1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300</v>
      </c>
      <c r="D415" s="5">
        <f t="shared" si="40"/>
        <v>300</v>
      </c>
      <c r="E415" s="5">
        <f t="shared" si="40"/>
        <v>300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43250</v>
      </c>
      <c r="D429" s="5">
        <f>SUM(D430:D442)</f>
        <v>43250</v>
      </c>
      <c r="E429" s="5">
        <f>SUM(E430:E442)</f>
        <v>43250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12210</v>
      </c>
      <c r="D431" s="30">
        <f t="shared" ref="D431:E442" si="43">C431</f>
        <v>12210</v>
      </c>
      <c r="E431" s="30">
        <f t="shared" si="43"/>
        <v>12210</v>
      </c>
    </row>
    <row r="432" spans="1:5" hidden="1" outlineLevel="3">
      <c r="A432" s="29"/>
      <c r="B432" s="28" t="s">
        <v>345</v>
      </c>
      <c r="C432" s="30">
        <v>610</v>
      </c>
      <c r="D432" s="30">
        <f t="shared" si="43"/>
        <v>610</v>
      </c>
      <c r="E432" s="30">
        <f t="shared" si="43"/>
        <v>610</v>
      </c>
    </row>
    <row r="433" spans="1:5" hidden="1" outlineLevel="3">
      <c r="A433" s="29"/>
      <c r="B433" s="28" t="s">
        <v>346</v>
      </c>
      <c r="C433" s="30">
        <v>700</v>
      </c>
      <c r="D433" s="30">
        <f t="shared" si="43"/>
        <v>700</v>
      </c>
      <c r="E433" s="30">
        <f t="shared" si="43"/>
        <v>700</v>
      </c>
    </row>
    <row r="434" spans="1:5" hidden="1" outlineLevel="3">
      <c r="A434" s="29"/>
      <c r="B434" s="28" t="s">
        <v>347</v>
      </c>
      <c r="C434" s="30">
        <v>4000</v>
      </c>
      <c r="D434" s="30">
        <f t="shared" si="43"/>
        <v>4000</v>
      </c>
      <c r="E434" s="30">
        <f t="shared" si="43"/>
        <v>4000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1800</v>
      </c>
      <c r="D439" s="30">
        <f t="shared" si="43"/>
        <v>1800</v>
      </c>
      <c r="E439" s="30">
        <f t="shared" si="43"/>
        <v>1800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18930</v>
      </c>
      <c r="D441" s="30">
        <f t="shared" si="43"/>
        <v>18930</v>
      </c>
      <c r="E441" s="30">
        <f t="shared" si="43"/>
        <v>18930</v>
      </c>
    </row>
    <row r="442" spans="1:5" hidden="1" outlineLevel="3">
      <c r="A442" s="29"/>
      <c r="B442" s="28" t="s">
        <v>355</v>
      </c>
      <c r="C442" s="30">
        <v>5000</v>
      </c>
      <c r="D442" s="30">
        <f t="shared" si="43"/>
        <v>5000</v>
      </c>
      <c r="E442" s="30">
        <f t="shared" si="43"/>
        <v>5000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4" t="s">
        <v>357</v>
      </c>
      <c r="B444" s="175"/>
      <c r="C444" s="32">
        <f>C445+C454+C455+C459+C462+C463+C468+C474+C477+C480+C481+C450</f>
        <v>3352.4650000000001</v>
      </c>
      <c r="D444" s="32">
        <f>D445+D454+D455+D459+D462+D463+D468+D474+D477+D480+D481+D450</f>
        <v>3352.4650000000001</v>
      </c>
      <c r="E444" s="32">
        <f>E445+E454+E455+E459+E462+E463+E468+E474+E477+E480+E481+E450</f>
        <v>3352.4650000000001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2752.4650000000001</v>
      </c>
      <c r="D445" s="5">
        <f>SUM(D446:D449)</f>
        <v>2752.4650000000001</v>
      </c>
      <c r="E445" s="5">
        <f>SUM(E446:E449)</f>
        <v>2752.4650000000001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2752.4650000000001</v>
      </c>
      <c r="D449" s="30">
        <f t="shared" si="44"/>
        <v>2752.4650000000001</v>
      </c>
      <c r="E449" s="30">
        <f t="shared" si="44"/>
        <v>2752.4650000000001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100</v>
      </c>
      <c r="D474" s="5">
        <f>SUM(D475:D476)</f>
        <v>100</v>
      </c>
      <c r="E474" s="5">
        <f>SUM(E475:E476)</f>
        <v>100</v>
      </c>
    </row>
    <row r="475" spans="1:5" ht="15" hidden="1" customHeight="1" outlineLevel="3">
      <c r="A475" s="28"/>
      <c r="B475" s="28" t="s">
        <v>383</v>
      </c>
      <c r="C475" s="30">
        <v>100</v>
      </c>
      <c r="D475" s="30">
        <f>C475</f>
        <v>100</v>
      </c>
      <c r="E475" s="30">
        <f>D475</f>
        <v>100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 collapsed="1">
      <c r="A483" s="184" t="s">
        <v>389</v>
      </c>
      <c r="B483" s="185"/>
      <c r="C483" s="35">
        <f>C484+C504+C509+C522+C528+C538</f>
        <v>6000</v>
      </c>
      <c r="D483" s="35">
        <f>D484+D504+D509+D522+D528+D538</f>
        <v>6000</v>
      </c>
      <c r="E483" s="35">
        <f>E484+E504+E509+E522+E528+E538</f>
        <v>6000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1500</v>
      </c>
      <c r="D484" s="32">
        <f>D485+D486+D490+D491+D494+D497+D500+D501+D502+D503</f>
        <v>1500</v>
      </c>
      <c r="E484" s="32">
        <f>E485+E486+E490+E491+E494+E497+E500+E501+E502+E503</f>
        <v>1500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2"/>
        <v>500</v>
      </c>
      <c r="E502" s="5">
        <f t="shared" si="52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4" t="s">
        <v>410</v>
      </c>
      <c r="B504" s="175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500</v>
      </c>
      <c r="D506" s="5">
        <f t="shared" ref="D506:E508" si="53">C506</f>
        <v>500</v>
      </c>
      <c r="E506" s="5">
        <f t="shared" si="53"/>
        <v>500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3500</v>
      </c>
      <c r="D509" s="32">
        <f>D510+D511+D512+D513+D517+D518+D519+D520+D521</f>
        <v>3500</v>
      </c>
      <c r="E509" s="32">
        <f>E510+E511+E512+E513+E517+E518+E519+E520+E521</f>
        <v>3500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400</v>
      </c>
      <c r="D513" s="5">
        <f>SUM(D514:D516)</f>
        <v>400</v>
      </c>
      <c r="E513" s="5">
        <f>SUM(E514:E516)</f>
        <v>400</v>
      </c>
    </row>
    <row r="514" spans="1:5" ht="15" hidden="1" customHeight="1" outlineLevel="3">
      <c r="A514" s="29"/>
      <c r="B514" s="28" t="s">
        <v>419</v>
      </c>
      <c r="C514" s="30">
        <v>400</v>
      </c>
      <c r="D514" s="30">
        <f t="shared" ref="D514:E521" si="55">C514</f>
        <v>400</v>
      </c>
      <c r="E514" s="30">
        <f t="shared" si="55"/>
        <v>400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100</v>
      </c>
      <c r="D519" s="5">
        <f t="shared" si="55"/>
        <v>100</v>
      </c>
      <c r="E519" s="5">
        <f t="shared" si="55"/>
        <v>100</v>
      </c>
    </row>
    <row r="520" spans="1:5" hidden="1" outlineLevel="2">
      <c r="A520" s="6">
        <v>3305</v>
      </c>
      <c r="B520" s="4" t="s">
        <v>425</v>
      </c>
      <c r="C520" s="5">
        <v>3000</v>
      </c>
      <c r="D520" s="5">
        <f t="shared" si="55"/>
        <v>3000</v>
      </c>
      <c r="E520" s="5">
        <f t="shared" si="55"/>
        <v>3000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4" t="s">
        <v>441</v>
      </c>
      <c r="B538" s="17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0" t="s">
        <v>455</v>
      </c>
      <c r="B550" s="181"/>
      <c r="C550" s="36">
        <f>C551</f>
        <v>29820</v>
      </c>
      <c r="D550" s="36">
        <f>D551</f>
        <v>29820</v>
      </c>
      <c r="E550" s="36">
        <f>E551</f>
        <v>29820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29820</v>
      </c>
      <c r="D551" s="33">
        <f>D552+D556</f>
        <v>29820</v>
      </c>
      <c r="E551" s="33">
        <f>E552+E556</f>
        <v>29820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4" t="s">
        <v>457</v>
      </c>
      <c r="B552" s="175"/>
      <c r="C552" s="32">
        <f>SUM(C553:C555)</f>
        <v>29820</v>
      </c>
      <c r="D552" s="32">
        <f>SUM(D553:D555)</f>
        <v>29820</v>
      </c>
      <c r="E552" s="32">
        <f>SUM(E553:E555)</f>
        <v>29820</v>
      </c>
    </row>
    <row r="553" spans="1:10" hidden="1" outlineLevel="2" collapsed="1">
      <c r="A553" s="6">
        <v>5500</v>
      </c>
      <c r="B553" s="4" t="s">
        <v>458</v>
      </c>
      <c r="C553" s="5">
        <v>29820</v>
      </c>
      <c r="D553" s="5">
        <f t="shared" ref="D553:E555" si="59">C553</f>
        <v>29820</v>
      </c>
      <c r="E553" s="5">
        <f t="shared" si="59"/>
        <v>29820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8" t="s">
        <v>62</v>
      </c>
      <c r="B559" s="179"/>
      <c r="C559" s="37">
        <f>C560+C716+C725</f>
        <v>632098.10199999996</v>
      </c>
      <c r="D559" s="37">
        <f>D560+D716+D725</f>
        <v>632098.10199999996</v>
      </c>
      <c r="E559" s="37">
        <f>E560+E716+E725</f>
        <v>632098.10199999996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0" t="s">
        <v>464</v>
      </c>
      <c r="B560" s="181"/>
      <c r="C560" s="36">
        <f>C561+C638+C642+C645</f>
        <v>596698.10199999996</v>
      </c>
      <c r="D560" s="36">
        <f>D561+D638+D642+D645</f>
        <v>596698.10199999996</v>
      </c>
      <c r="E560" s="36">
        <f>E561+E638+E642+E645</f>
        <v>596698.10199999996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596698.10199999996</v>
      </c>
      <c r="D561" s="38">
        <f>D562+D567+D568+D569+D576+D577+D581+D584+D585+D586+D587+D592+D595+D599+D603+D610+D616+D628</f>
        <v>596698.10199999996</v>
      </c>
      <c r="E561" s="38">
        <f>E562+E567+E568+E569+E576+E577+E581+E584+E585+E586+E587+E592+E595+E599+E603+E610+E616+E628</f>
        <v>596698.10199999996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27227</v>
      </c>
      <c r="D562" s="32">
        <f>SUM(D563:D566)</f>
        <v>27227</v>
      </c>
      <c r="E562" s="32">
        <f>SUM(E563:E566)</f>
        <v>27227</v>
      </c>
    </row>
    <row r="563" spans="1:10" hidden="1" outlineLevel="2">
      <c r="A563" s="7">
        <v>6600</v>
      </c>
      <c r="B563" s="4" t="s">
        <v>468</v>
      </c>
      <c r="C563" s="5">
        <v>17000</v>
      </c>
      <c r="D563" s="5">
        <f>C563</f>
        <v>17000</v>
      </c>
      <c r="E563" s="5">
        <f>D563</f>
        <v>17000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10227</v>
      </c>
      <c r="D566" s="5">
        <f t="shared" si="60"/>
        <v>10227</v>
      </c>
      <c r="E566" s="5">
        <f t="shared" si="60"/>
        <v>10227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4" t="s">
        <v>473</v>
      </c>
      <c r="B569" s="175"/>
      <c r="C569" s="32">
        <f>SUM(C570:C575)</f>
        <v>81428</v>
      </c>
      <c r="D569" s="32">
        <f>SUM(D570:D575)</f>
        <v>81428</v>
      </c>
      <c r="E569" s="32">
        <f>SUM(E570:E575)</f>
        <v>81428</v>
      </c>
    </row>
    <row r="570" spans="1:10" hidden="1" outlineLevel="2">
      <c r="A570" s="7">
        <v>6603</v>
      </c>
      <c r="B570" s="4" t="s">
        <v>474</v>
      </c>
      <c r="C570" s="5">
        <v>40000</v>
      </c>
      <c r="D570" s="5">
        <f>C570</f>
        <v>40000</v>
      </c>
      <c r="E570" s="5">
        <f>D570</f>
        <v>40000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31225</v>
      </c>
      <c r="D572" s="5">
        <f t="shared" si="61"/>
        <v>31225</v>
      </c>
      <c r="E572" s="5">
        <f t="shared" si="61"/>
        <v>31225</v>
      </c>
    </row>
    <row r="573" spans="1:10" hidden="1" outlineLevel="2">
      <c r="A573" s="7">
        <v>6603</v>
      </c>
      <c r="B573" s="4" t="s">
        <v>477</v>
      </c>
      <c r="C573" s="5">
        <v>10203</v>
      </c>
      <c r="D573" s="5">
        <f t="shared" si="61"/>
        <v>10203</v>
      </c>
      <c r="E573" s="5">
        <f t="shared" si="61"/>
        <v>10203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4" t="s">
        <v>485</v>
      </c>
      <c r="B581" s="175"/>
      <c r="C581" s="32">
        <f>SUM(C582:C583)</f>
        <v>139668.10200000001</v>
      </c>
      <c r="D581" s="32">
        <f>SUM(D582:D583)</f>
        <v>139668.10200000001</v>
      </c>
      <c r="E581" s="32">
        <f>SUM(E582:E583)</f>
        <v>139668.10200000001</v>
      </c>
    </row>
    <row r="582" spans="1:5" hidden="1" outlineLevel="2">
      <c r="A582" s="7">
        <v>6606</v>
      </c>
      <c r="B582" s="4" t="s">
        <v>486</v>
      </c>
      <c r="C582" s="5">
        <v>97363</v>
      </c>
      <c r="D582" s="5">
        <f t="shared" ref="D582:E586" si="63">C582</f>
        <v>97363</v>
      </c>
      <c r="E582" s="5">
        <f t="shared" si="63"/>
        <v>97363</v>
      </c>
    </row>
    <row r="583" spans="1:5" hidden="1" outlineLevel="2">
      <c r="A583" s="7">
        <v>6606</v>
      </c>
      <c r="B583" s="4" t="s">
        <v>487</v>
      </c>
      <c r="C583" s="5">
        <v>42305.101999999999</v>
      </c>
      <c r="D583" s="5">
        <f t="shared" si="63"/>
        <v>42305.101999999999</v>
      </c>
      <c r="E583" s="5">
        <f t="shared" si="63"/>
        <v>42305.101999999999</v>
      </c>
    </row>
    <row r="584" spans="1:5" hidden="1" outlineLevel="1">
      <c r="A584" s="174" t="s">
        <v>488</v>
      </c>
      <c r="B584" s="175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4" t="s">
        <v>489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4" t="s">
        <v>490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4" t="s">
        <v>491</v>
      </c>
      <c r="B587" s="175"/>
      <c r="C587" s="32">
        <f>SUM(C588:C591)</f>
        <v>37375</v>
      </c>
      <c r="D587" s="32">
        <f>SUM(D588:D591)</f>
        <v>37375</v>
      </c>
      <c r="E587" s="32">
        <f>SUM(E588:E591)</f>
        <v>37375</v>
      </c>
    </row>
    <row r="588" spans="1:5" hidden="1" outlineLevel="2">
      <c r="A588" s="7">
        <v>6610</v>
      </c>
      <c r="B588" s="4" t="s">
        <v>492</v>
      </c>
      <c r="C588" s="5">
        <v>37375</v>
      </c>
      <c r="D588" s="5">
        <f>C588</f>
        <v>37375</v>
      </c>
      <c r="E588" s="5">
        <f>D588</f>
        <v>37375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4" t="s">
        <v>503</v>
      </c>
      <c r="B599" s="175"/>
      <c r="C599" s="32">
        <f>SUM(C600:C602)</f>
        <v>216000</v>
      </c>
      <c r="D599" s="32">
        <f>SUM(D600:D602)</f>
        <v>216000</v>
      </c>
      <c r="E599" s="32">
        <f>SUM(E600:E602)</f>
        <v>216000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201000</v>
      </c>
      <c r="D601" s="5">
        <f t="shared" si="66"/>
        <v>201000</v>
      </c>
      <c r="E601" s="5">
        <f t="shared" si="66"/>
        <v>201000</v>
      </c>
    </row>
    <row r="602" spans="1:5" hidden="1" outlineLevel="2">
      <c r="A602" s="7">
        <v>6613</v>
      </c>
      <c r="B602" s="4" t="s">
        <v>501</v>
      </c>
      <c r="C602" s="5">
        <v>15000</v>
      </c>
      <c r="D602" s="5">
        <f t="shared" si="66"/>
        <v>15000</v>
      </c>
      <c r="E602" s="5">
        <f t="shared" si="66"/>
        <v>15000</v>
      </c>
    </row>
    <row r="603" spans="1:5" hidden="1" outlineLevel="1">
      <c r="A603" s="174" t="s">
        <v>506</v>
      </c>
      <c r="B603" s="175"/>
      <c r="C603" s="32">
        <f>SUM(C604:C609)</f>
        <v>30000</v>
      </c>
      <c r="D603" s="32">
        <f>SUM(D604:D609)</f>
        <v>30000</v>
      </c>
      <c r="E603" s="32">
        <f>SUM(E604:E609)</f>
        <v>30000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30000</v>
      </c>
      <c r="D609" s="5">
        <f t="shared" si="67"/>
        <v>30000</v>
      </c>
      <c r="E609" s="5">
        <f t="shared" si="67"/>
        <v>30000</v>
      </c>
    </row>
    <row r="610" spans="1:5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4" t="s">
        <v>531</v>
      </c>
      <c r="B628" s="175"/>
      <c r="C628" s="32">
        <f>SUM(C629:C637)</f>
        <v>65000</v>
      </c>
      <c r="D628" s="32">
        <f>SUM(D629:D637)</f>
        <v>65000</v>
      </c>
      <c r="E628" s="32">
        <f>SUM(E629:E637)</f>
        <v>65000</v>
      </c>
    </row>
    <row r="629" spans="1:10" hidden="1" outlineLevel="2">
      <c r="A629" s="7">
        <v>6617</v>
      </c>
      <c r="B629" s="4" t="s">
        <v>532</v>
      </c>
      <c r="C629" s="5">
        <v>50000</v>
      </c>
      <c r="D629" s="5">
        <f>C629</f>
        <v>50000</v>
      </c>
      <c r="E629" s="5">
        <f>D629</f>
        <v>50000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15000</v>
      </c>
      <c r="D632" s="5">
        <f t="shared" si="70"/>
        <v>15000</v>
      </c>
      <c r="E632" s="5">
        <f t="shared" si="70"/>
        <v>15000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4" t="s">
        <v>556</v>
      </c>
      <c r="B668" s="175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4" t="s">
        <v>557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4" t="s">
        <v>558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0" t="s">
        <v>570</v>
      </c>
      <c r="B716" s="181"/>
      <c r="C716" s="36">
        <f>C717</f>
        <v>35400</v>
      </c>
      <c r="D716" s="36">
        <f>D717</f>
        <v>35400</v>
      </c>
      <c r="E716" s="36">
        <f>E717</f>
        <v>35400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35400</v>
      </c>
      <c r="D717" s="33">
        <f>D718+D722</f>
        <v>35400</v>
      </c>
      <c r="E717" s="33">
        <f>E718+E722</f>
        <v>35400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35400</v>
      </c>
      <c r="D718" s="31">
        <f>SUM(D719:D721)</f>
        <v>35400</v>
      </c>
      <c r="E718" s="31">
        <f>SUM(E719:E721)</f>
        <v>35400</v>
      </c>
    </row>
    <row r="719" spans="1:10" ht="15" hidden="1" customHeight="1" outlineLevel="2">
      <c r="A719" s="6">
        <v>10950</v>
      </c>
      <c r="B719" s="4" t="s">
        <v>572</v>
      </c>
      <c r="C719" s="5">
        <v>35400</v>
      </c>
      <c r="D719" s="5">
        <f>C719</f>
        <v>35400</v>
      </c>
      <c r="E719" s="5">
        <f>D719</f>
        <v>35400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B97" zoomScaleNormal="100" workbookViewId="0">
      <selection activeCell="D561" sqref="D5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4" width="16.42578125" bestFit="1" customWidth="1"/>
    <col min="5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v>33422.508000000002</v>
      </c>
      <c r="D2" s="26">
        <v>408000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0" t="s">
        <v>62</v>
      </c>
      <c r="B114" s="171"/>
      <c r="C114" s="26">
        <f>C115+C152+C177</f>
        <v>0</v>
      </c>
      <c r="D114" s="26" t="s">
        <v>971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v>349700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 collapsed="1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4" t="s">
        <v>970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hidden="1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8" t="s">
        <v>62</v>
      </c>
      <c r="B560" s="179"/>
      <c r="C560" s="37">
        <f>C561+C717+C726</f>
        <v>0</v>
      </c>
      <c r="D560" s="37">
        <v>1185294.933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B247" zoomScale="140" zoomScaleNormal="140" workbookViewId="0">
      <selection activeCell="H777" sqref="H777"/>
    </sheetView>
  </sheetViews>
  <sheetFormatPr defaultColWidth="9.140625" defaultRowHeight="15" outlineLevelRow="3"/>
  <cols>
    <col min="1" max="1" width="7" bestFit="1" customWidth="1"/>
    <col min="2" max="2" width="31.5703125" customWidth="1"/>
    <col min="3" max="3" width="16.7109375" bestFit="1" customWidth="1"/>
    <col min="4" max="5" width="13.85546875" bestFit="1" customWidth="1"/>
    <col min="7" max="7" width="15.5703125" bestFit="1" customWidth="1"/>
    <col min="8" max="8" width="16.5703125" bestFit="1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1124585.0819999999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410000</v>
      </c>
      <c r="D2" s="26">
        <f>D3+D67</f>
        <v>410000</v>
      </c>
      <c r="E2" s="26">
        <f>E3+E67</f>
        <v>410000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144031.46</v>
      </c>
      <c r="D3" s="23">
        <f>D4+D11+D38+D61</f>
        <v>144031.46</v>
      </c>
      <c r="E3" s="23">
        <f>E4+E11+E38+E61</f>
        <v>144031.46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67700</v>
      </c>
      <c r="D4" s="21">
        <f>SUM(D5:D10)</f>
        <v>67700</v>
      </c>
      <c r="E4" s="21">
        <f>SUM(E5:E10)</f>
        <v>67700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16000</v>
      </c>
      <c r="D5" s="2">
        <f>C5</f>
        <v>16000</v>
      </c>
      <c r="E5" s="2">
        <f>D5</f>
        <v>16000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</v>
      </c>
      <c r="D6" s="2">
        <f t="shared" ref="D6:E10" si="0">C6</f>
        <v>1500</v>
      </c>
      <c r="E6" s="2">
        <f t="shared" si="0"/>
        <v>1500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</v>
      </c>
      <c r="D7" s="2">
        <f t="shared" si="0"/>
        <v>40000</v>
      </c>
      <c r="E7" s="2">
        <f t="shared" si="0"/>
        <v>40000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</v>
      </c>
      <c r="D8" s="2">
        <f t="shared" si="0"/>
        <v>10000</v>
      </c>
      <c r="E8" s="2">
        <f t="shared" si="0"/>
        <v>10000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37031.46</v>
      </c>
      <c r="D11" s="21">
        <f>SUM(D12:D37)</f>
        <v>37031.46</v>
      </c>
      <c r="E11" s="21">
        <f>SUM(E12:E37)</f>
        <v>37031.46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24100</v>
      </c>
      <c r="D12" s="2">
        <f>C12</f>
        <v>24100</v>
      </c>
      <c r="E12" s="2">
        <f>D12</f>
        <v>24100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10000</v>
      </c>
      <c r="D15" s="2">
        <f t="shared" si="1"/>
        <v>10000</v>
      </c>
      <c r="E15" s="2">
        <f t="shared" si="1"/>
        <v>10000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</v>
      </c>
      <c r="D32" s="2">
        <f t="shared" si="2"/>
        <v>1500</v>
      </c>
      <c r="E32" s="2">
        <f t="shared" si="2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431.46</v>
      </c>
      <c r="D36" s="2">
        <f t="shared" si="2"/>
        <v>431.46</v>
      </c>
      <c r="E36" s="2">
        <f t="shared" si="2"/>
        <v>431.46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39300</v>
      </c>
      <c r="D38" s="21">
        <f>SUM(D39:D60)</f>
        <v>39300</v>
      </c>
      <c r="E38" s="21">
        <f>SUM(E39:E60)</f>
        <v>39300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3">C40</f>
        <v>1500</v>
      </c>
      <c r="E40" s="2">
        <f t="shared" si="3"/>
        <v>1500</v>
      </c>
    </row>
    <row r="41" spans="1:10" outlineLevel="1">
      <c r="A41" s="20">
        <v>3103</v>
      </c>
      <c r="B41" s="20" t="s">
        <v>13</v>
      </c>
      <c r="C41" s="2">
        <v>2500</v>
      </c>
      <c r="D41" s="2">
        <f t="shared" si="3"/>
        <v>2500</v>
      </c>
      <c r="E41" s="2">
        <f t="shared" si="3"/>
        <v>2500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152</v>
      </c>
      <c r="C52" s="2">
        <v>200</v>
      </c>
      <c r="D52" s="2">
        <f t="shared" si="3"/>
        <v>200</v>
      </c>
      <c r="E52" s="2">
        <f t="shared" si="3"/>
        <v>200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3"/>
        <v>1500</v>
      </c>
      <c r="E54" s="2">
        <f t="shared" si="3"/>
        <v>1500</v>
      </c>
    </row>
    <row r="55" spans="1:10" outlineLevel="1">
      <c r="A55" s="20">
        <v>3303</v>
      </c>
      <c r="B55" s="20" t="s">
        <v>153</v>
      </c>
      <c r="C55" s="2">
        <v>15000</v>
      </c>
      <c r="D55" s="2">
        <f t="shared" si="3"/>
        <v>15000</v>
      </c>
      <c r="E55" s="2">
        <f t="shared" si="3"/>
        <v>15000</v>
      </c>
    </row>
    <row r="56" spans="1:10" outlineLevel="1">
      <c r="A56" s="20">
        <v>3303</v>
      </c>
      <c r="B56" s="20" t="s">
        <v>154</v>
      </c>
      <c r="C56" s="2">
        <v>6000</v>
      </c>
      <c r="D56" s="2">
        <f t="shared" ref="D56:E60" si="4">C56</f>
        <v>6000</v>
      </c>
      <c r="E56" s="2">
        <f t="shared" si="4"/>
        <v>6000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4"/>
        <v>500</v>
      </c>
      <c r="E57" s="2">
        <f t="shared" si="4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4"/>
        <v>5000</v>
      </c>
      <c r="E60" s="2">
        <f t="shared" si="4"/>
        <v>5000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265968.54000000004</v>
      </c>
      <c r="D67" s="25">
        <f>D97+D68</f>
        <v>265968.54000000004</v>
      </c>
      <c r="E67" s="25">
        <f>E97+E68</f>
        <v>265968.54000000004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3500</v>
      </c>
      <c r="D68" s="21">
        <f>SUM(D69:D96)</f>
        <v>3500</v>
      </c>
      <c r="E68" s="21">
        <f>SUM(E69:E96)</f>
        <v>3500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2000</v>
      </c>
      <c r="D79" s="2">
        <f t="shared" si="6"/>
        <v>2000</v>
      </c>
      <c r="E79" s="2">
        <f t="shared" si="6"/>
        <v>2000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1500</v>
      </c>
      <c r="D95" s="2">
        <f t="shared" si="7"/>
        <v>1500</v>
      </c>
      <c r="E95" s="2">
        <f t="shared" si="7"/>
        <v>1500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262468.54000000004</v>
      </c>
      <c r="D97" s="21">
        <f>SUM(D98:D113)</f>
        <v>262468.54000000004</v>
      </c>
      <c r="E97" s="21">
        <f>SUM(E98:E113)</f>
        <v>262468.54000000004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200000</v>
      </c>
      <c r="D98" s="2">
        <f>C98</f>
        <v>200000</v>
      </c>
      <c r="E98" s="2">
        <f>D98</f>
        <v>200000</v>
      </c>
    </row>
    <row r="99" spans="1:10" ht="15" customHeight="1" outlineLevel="1">
      <c r="A99" s="3">
        <v>6002</v>
      </c>
      <c r="B99" s="1" t="s">
        <v>185</v>
      </c>
      <c r="C99" s="2">
        <v>51468.54</v>
      </c>
      <c r="D99" s="2">
        <f t="shared" ref="D99:E113" si="8">C99</f>
        <v>51468.54</v>
      </c>
      <c r="E99" s="2">
        <f t="shared" si="8"/>
        <v>51468.54</v>
      </c>
    </row>
    <row r="100" spans="1:10" ht="15" customHeight="1" outlineLevel="1">
      <c r="A100" s="3">
        <v>6003</v>
      </c>
      <c r="B100" s="1" t="s">
        <v>186</v>
      </c>
      <c r="C100" s="2">
        <v>9000</v>
      </c>
      <c r="D100" s="2">
        <f t="shared" si="8"/>
        <v>9000</v>
      </c>
      <c r="E100" s="2">
        <f t="shared" si="8"/>
        <v>9000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70" t="s">
        <v>62</v>
      </c>
      <c r="B114" s="171"/>
      <c r="C114" s="26">
        <f>C115+C152+C177</f>
        <v>714585.08199999994</v>
      </c>
      <c r="D114" s="26">
        <f>D115+D152+D177</f>
        <v>714585.08199999994</v>
      </c>
      <c r="E114" s="26">
        <f>E115+E152+E177</f>
        <v>714585.08199999994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566031.08199999994</v>
      </c>
      <c r="D115" s="23">
        <f>D116+D135</f>
        <v>566031.08199999994</v>
      </c>
      <c r="E115" s="23">
        <f>E116+E135</f>
        <v>566031.08199999994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433490</v>
      </c>
      <c r="D116" s="21">
        <f>D117+D120+D123+D126+D129+D132</f>
        <v>433490</v>
      </c>
      <c r="E116" s="21">
        <f>E117+E120+E123+E126+E129+E132</f>
        <v>433490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426490</v>
      </c>
      <c r="D117" s="2">
        <f>D118+D119</f>
        <v>426490</v>
      </c>
      <c r="E117" s="2">
        <f>E118+E119</f>
        <v>426490</v>
      </c>
    </row>
    <row r="118" spans="1:10" ht="15" customHeight="1" outlineLevel="2">
      <c r="A118" s="131"/>
      <c r="B118" s="130" t="s">
        <v>855</v>
      </c>
      <c r="C118" s="129">
        <v>10000</v>
      </c>
      <c r="D118" s="129">
        <f>C118</f>
        <v>10000</v>
      </c>
      <c r="E118" s="129">
        <f>D118</f>
        <v>10000</v>
      </c>
    </row>
    <row r="119" spans="1:10" ht="15" customHeight="1" outlineLevel="2">
      <c r="A119" s="131"/>
      <c r="B119" s="130" t="s">
        <v>860</v>
      </c>
      <c r="C119" s="129">
        <v>416490</v>
      </c>
      <c r="D119" s="129">
        <f>C119</f>
        <v>416490</v>
      </c>
      <c r="E119" s="129">
        <f>D119</f>
        <v>416490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7000</v>
      </c>
      <c r="D126" s="2">
        <f>D127+D128</f>
        <v>7000</v>
      </c>
      <c r="E126" s="2">
        <f>E127+E128</f>
        <v>7000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>
        <v>7000</v>
      </c>
      <c r="D128" s="129">
        <f>C128</f>
        <v>7000</v>
      </c>
      <c r="E128" s="129">
        <f>D128</f>
        <v>7000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>
        <v>0</v>
      </c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132541.08199999999</v>
      </c>
      <c r="D135" s="21">
        <f>D136+D140+D143+D146+D149</f>
        <v>132541.08199999999</v>
      </c>
      <c r="E135" s="21">
        <f>E136+E140+E143+E146+E149</f>
        <v>132541.08199999999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13035.652</v>
      </c>
      <c r="D136" s="2">
        <f>D137+D138+D139</f>
        <v>13035.652</v>
      </c>
      <c r="E136" s="2">
        <f>E137+E138+E139</f>
        <v>13035.652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>
        <v>0</v>
      </c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>
        <v>13035.652</v>
      </c>
      <c r="D139" s="129">
        <f t="shared" si="9"/>
        <v>13035.652</v>
      </c>
      <c r="E139" s="129">
        <f t="shared" si="9"/>
        <v>13035.652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119505.43</v>
      </c>
      <c r="D149" s="2">
        <f>D150+D151</f>
        <v>119505.43</v>
      </c>
      <c r="E149" s="2">
        <f>E150+E151</f>
        <v>119505.43</v>
      </c>
    </row>
    <row r="150" spans="1:10" ht="15" customHeight="1" outlineLevel="2">
      <c r="A150" s="131"/>
      <c r="B150" s="130" t="s">
        <v>855</v>
      </c>
      <c r="C150" s="129">
        <v>119505.43</v>
      </c>
      <c r="D150" s="129">
        <f>C150</f>
        <v>119505.43</v>
      </c>
      <c r="E150" s="129">
        <f>D150</f>
        <v>119505.43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148554</v>
      </c>
      <c r="D152" s="23">
        <f>D153+D163+D170</f>
        <v>148554</v>
      </c>
      <c r="E152" s="23">
        <f>E153+E163+E170</f>
        <v>148554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148554</v>
      </c>
      <c r="D153" s="21">
        <f>D154+D157+D160</f>
        <v>148554</v>
      </c>
      <c r="E153" s="21">
        <f>E154+E157+E160</f>
        <v>148554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148554</v>
      </c>
      <c r="D154" s="2">
        <f>D155+D156</f>
        <v>148554</v>
      </c>
      <c r="E154" s="2">
        <f>E155+E156</f>
        <v>148554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>
        <v>148554</v>
      </c>
      <c r="D156" s="129">
        <f>C156</f>
        <v>148554</v>
      </c>
      <c r="E156" s="129">
        <f>D156</f>
        <v>148554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1126585.0819999999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389500</v>
      </c>
      <c r="D257" s="37">
        <f>D258+D550</f>
        <v>349479.21499999997</v>
      </c>
      <c r="E257" s="37">
        <f>E258+E550</f>
        <v>349479.21499999997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C259+C339+C483+C547</f>
        <v>368500</v>
      </c>
      <c r="D258" s="36">
        <f>D259+D339+D483+D547</f>
        <v>328479.21499999997</v>
      </c>
      <c r="E258" s="36">
        <f>E259+E339+E483+E547</f>
        <v>328479.21499999997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235481.50899999999</v>
      </c>
      <c r="D259" s="33">
        <f>D260+D263+D314</f>
        <v>195460.72399999999</v>
      </c>
      <c r="E259" s="33">
        <f>E260+E263+E314</f>
        <v>195460.72399999999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234761.50899999999</v>
      </c>
      <c r="D263" s="32">
        <f>D264+D265+D289+D296+D298+D302+D305+D308+D313</f>
        <v>194740.72399999999</v>
      </c>
      <c r="E263" s="32">
        <f>E264+E265+E289+E296+E298+E302+E305+E308+E313</f>
        <v>194740.72399999999</v>
      </c>
    </row>
    <row r="264" spans="1:10" outlineLevel="2">
      <c r="A264" s="6">
        <v>1101</v>
      </c>
      <c r="B264" s="4" t="s">
        <v>34</v>
      </c>
      <c r="C264" s="5">
        <v>194740.72399999999</v>
      </c>
      <c r="D264" s="5">
        <f>C264</f>
        <v>194740.72399999999</v>
      </c>
      <c r="E264" s="5">
        <f>D264</f>
        <v>194740.72399999999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2770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2500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34150.785000000003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122398.49100000001</v>
      </c>
      <c r="D339" s="33">
        <f>D340+D444+D482</f>
        <v>122398.49100000001</v>
      </c>
      <c r="E339" s="33">
        <f>E340+E444+E482</f>
        <v>122398.49100000001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C341+C342+C343+C344+C347+C348+C353+C356+C357+C362+C367+BG290668+C371+C372+C373+C376+C377+C378+C382+C388+C391+C392+C395+C398+C399+C404+C407+C408+C409+C412+C415+C416+C419+C420+C421+C422+C429+C443</f>
        <v>115098.49100000001</v>
      </c>
      <c r="D340" s="32">
        <f>D341+D342+D343+D344+D347+D348+D353+D356+D357+D362+D367+BH290668+D371+D372+D373+D376+D377+D378+D382+D388+D391+D392+D395+D398+D399+D404+D407+D408+D409+D412+D415+D416+D419+D420+D421+D422+D429+D443</f>
        <v>115098.49100000001</v>
      </c>
      <c r="E340" s="32">
        <f>E341+E342+E343+E344+E347+E348+E353+E356+E357+E362+E367+BI290668+E371+E372+E373+E376+E377+E378+E382+E388+E391+E392+E395+E398+E399+E404+E407+E408+E409+E412+E415+E416+E419+E420+E421+E422+E429+E443</f>
        <v>115098.49100000001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26">C342</f>
        <v>1500</v>
      </c>
      <c r="E342" s="5">
        <f t="shared" si="26"/>
        <v>1500</v>
      </c>
    </row>
    <row r="343" spans="1:10" outlineLevel="2">
      <c r="A343" s="6">
        <v>2201</v>
      </c>
      <c r="B343" s="4" t="s">
        <v>41</v>
      </c>
      <c r="C343" s="5">
        <v>43000</v>
      </c>
      <c r="D343" s="5">
        <f t="shared" si="26"/>
        <v>43000</v>
      </c>
      <c r="E343" s="5">
        <f t="shared" si="26"/>
        <v>43000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1500</v>
      </c>
      <c r="D347" s="5">
        <f t="shared" si="27"/>
        <v>1500</v>
      </c>
      <c r="E347" s="5">
        <f t="shared" si="27"/>
        <v>1500</v>
      </c>
    </row>
    <row r="348" spans="1:10" outlineLevel="2">
      <c r="A348" s="6">
        <v>2201</v>
      </c>
      <c r="B348" s="4" t="s">
        <v>277</v>
      </c>
      <c r="C348" s="5">
        <f>SUM(C349:C352)</f>
        <v>17000</v>
      </c>
      <c r="D348" s="5">
        <f>SUM(D349:D352)</f>
        <v>17000</v>
      </c>
      <c r="E348" s="5">
        <f>SUM(E349:E352)</f>
        <v>17000</v>
      </c>
    </row>
    <row r="349" spans="1:10" outlineLevel="3">
      <c r="A349" s="29"/>
      <c r="B349" s="28" t="s">
        <v>278</v>
      </c>
      <c r="C349" s="30">
        <v>17000</v>
      </c>
      <c r="D349" s="30">
        <f>C349</f>
        <v>17000</v>
      </c>
      <c r="E349" s="30">
        <f>D349</f>
        <v>17000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</row>
    <row r="354" spans="1:5" outlineLevel="3">
      <c r="A354" s="29"/>
      <c r="B354" s="28" t="s">
        <v>42</v>
      </c>
      <c r="C354" s="30">
        <v>50</v>
      </c>
      <c r="D354" s="30">
        <f t="shared" ref="D354:E356" si="29">C354</f>
        <v>50</v>
      </c>
      <c r="E354" s="30">
        <f t="shared" si="29"/>
        <v>50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825</v>
      </c>
      <c r="D357" s="5">
        <f>SUM(D358:D361)</f>
        <v>825</v>
      </c>
      <c r="E357" s="5">
        <f>SUM(E358:E361)</f>
        <v>825</v>
      </c>
    </row>
    <row r="358" spans="1:5" outlineLevel="3">
      <c r="A358" s="29"/>
      <c r="B358" s="28" t="s">
        <v>286</v>
      </c>
      <c r="C358" s="30">
        <v>825</v>
      </c>
      <c r="D358" s="30">
        <f>C358</f>
        <v>825</v>
      </c>
      <c r="E358" s="30">
        <f>D358</f>
        <v>825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10500</v>
      </c>
      <c r="D362" s="5">
        <f>SUM(D363:D366)</f>
        <v>10500</v>
      </c>
      <c r="E362" s="5">
        <f>SUM(E363:E366)</f>
        <v>10500</v>
      </c>
    </row>
    <row r="363" spans="1:5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</row>
    <row r="364" spans="1:5" outlineLevel="3">
      <c r="A364" s="29"/>
      <c r="B364" s="28" t="s">
        <v>292</v>
      </c>
      <c r="C364" s="30">
        <v>8000</v>
      </c>
      <c r="D364" s="30">
        <f t="shared" ref="D364:E366" si="31">C364</f>
        <v>8000</v>
      </c>
      <c r="E364" s="30">
        <f t="shared" si="31"/>
        <v>8000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250</v>
      </c>
      <c r="D367" s="5">
        <f>C367</f>
        <v>250</v>
      </c>
      <c r="E367" s="5">
        <f>D367</f>
        <v>250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2500</v>
      </c>
      <c r="D371" s="5">
        <f t="shared" si="32"/>
        <v>2500</v>
      </c>
      <c r="E371" s="5">
        <f t="shared" si="32"/>
        <v>2500</v>
      </c>
    </row>
    <row r="372" spans="1:5" outlineLevel="2">
      <c r="A372" s="6">
        <v>2201</v>
      </c>
      <c r="B372" s="4" t="s">
        <v>45</v>
      </c>
      <c r="C372" s="5">
        <v>2675</v>
      </c>
      <c r="D372" s="5">
        <f t="shared" si="32"/>
        <v>2675</v>
      </c>
      <c r="E372" s="5">
        <f t="shared" si="32"/>
        <v>2675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700</v>
      </c>
      <c r="D377" s="5">
        <f t="shared" si="33"/>
        <v>700</v>
      </c>
      <c r="E377" s="5">
        <f t="shared" si="33"/>
        <v>700</v>
      </c>
    </row>
    <row r="378" spans="1:5" outlineLevel="2">
      <c r="A378" s="6">
        <v>2201</v>
      </c>
      <c r="B378" s="4" t="s">
        <v>303</v>
      </c>
      <c r="C378" s="5">
        <f>SUM(C379:C381)</f>
        <v>3380</v>
      </c>
      <c r="D378" s="5">
        <f>SUM(D379:D381)</f>
        <v>3380</v>
      </c>
      <c r="E378" s="5">
        <f>SUM(E379:E381)</f>
        <v>3380</v>
      </c>
    </row>
    <row r="379" spans="1:5" outlineLevel="3">
      <c r="A379" s="29"/>
      <c r="B379" s="28" t="s">
        <v>46</v>
      </c>
      <c r="C379" s="30">
        <v>2600</v>
      </c>
      <c r="D379" s="30">
        <f>C379</f>
        <v>2600</v>
      </c>
      <c r="E379" s="30">
        <f>D379</f>
        <v>2600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780</v>
      </c>
      <c r="D381" s="30">
        <f t="shared" si="34"/>
        <v>780</v>
      </c>
      <c r="E381" s="30">
        <f t="shared" si="34"/>
        <v>780</v>
      </c>
    </row>
    <row r="382" spans="1:5" outlineLevel="2">
      <c r="A382" s="6">
        <v>2201</v>
      </c>
      <c r="B382" s="4" t="s">
        <v>114</v>
      </c>
      <c r="C382" s="5">
        <f>SUM(C383:C387)</f>
        <v>2700</v>
      </c>
      <c r="D382" s="5">
        <f>SUM(D383:D387)</f>
        <v>2700</v>
      </c>
      <c r="E382" s="5">
        <f>SUM(E383:E387)</f>
        <v>2700</v>
      </c>
    </row>
    <row r="383" spans="1:5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1000</v>
      </c>
      <c r="D386" s="30">
        <f t="shared" si="35"/>
        <v>1000</v>
      </c>
      <c r="E386" s="30">
        <f t="shared" si="35"/>
        <v>1000</v>
      </c>
    </row>
    <row r="387" spans="1:5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</row>
    <row r="389" spans="1:5" outlineLevel="3">
      <c r="A389" s="29"/>
      <c r="B389" s="28" t="s">
        <v>48</v>
      </c>
      <c r="C389" s="30">
        <v>100</v>
      </c>
      <c r="D389" s="30">
        <f t="shared" ref="D389:E391" si="36">C389</f>
        <v>100</v>
      </c>
      <c r="E389" s="30">
        <f t="shared" si="36"/>
        <v>100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 outlineLevel="3" collapsed="1">
      <c r="A410" s="29"/>
      <c r="B410" s="28" t="s">
        <v>49</v>
      </c>
      <c r="C410" s="30">
        <v>700</v>
      </c>
      <c r="D410" s="30">
        <f>C410</f>
        <v>700</v>
      </c>
      <c r="E410" s="30">
        <f>D410</f>
        <v>700</v>
      </c>
    </row>
    <row r="411" spans="1:5" outlineLevel="3">
      <c r="A411" s="29"/>
      <c r="B411" s="28" t="s">
        <v>50</v>
      </c>
      <c r="C411" s="30">
        <v>800</v>
      </c>
      <c r="D411" s="30">
        <f>C411</f>
        <v>800</v>
      </c>
      <c r="E411" s="30">
        <f>D411</f>
        <v>800</v>
      </c>
    </row>
    <row r="412" spans="1:5" outlineLevel="2">
      <c r="A412" s="6">
        <v>2201</v>
      </c>
      <c r="B412" s="4" t="s">
        <v>117</v>
      </c>
      <c r="C412" s="5">
        <f>SUM(C413:C414)</f>
        <v>700</v>
      </c>
      <c r="D412" s="5">
        <f>SUM(D413:D414)</f>
        <v>700</v>
      </c>
      <c r="E412" s="5">
        <f>SUM(E413:E414)</f>
        <v>700</v>
      </c>
    </row>
    <row r="413" spans="1:5" outlineLevel="3" collapsed="1">
      <c r="A413" s="29"/>
      <c r="B413" s="28" t="s">
        <v>328</v>
      </c>
      <c r="C413" s="30">
        <v>700</v>
      </c>
      <c r="D413" s="30">
        <f t="shared" ref="D413:E415" si="40">C413</f>
        <v>700</v>
      </c>
      <c r="E413" s="30">
        <f t="shared" si="40"/>
        <v>700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700</v>
      </c>
      <c r="D415" s="5">
        <f t="shared" si="40"/>
        <v>700</v>
      </c>
      <c r="E415" s="5">
        <f t="shared" si="40"/>
        <v>700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17118.491000000002</v>
      </c>
      <c r="D429" s="5">
        <f>SUM(D430:D442)</f>
        <v>17118.491000000002</v>
      </c>
      <c r="E429" s="5">
        <f>SUM(E430:E442)</f>
        <v>17118.491000000002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0</v>
      </c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200</v>
      </c>
      <c r="D432" s="30">
        <f t="shared" si="43"/>
        <v>200</v>
      </c>
      <c r="E432" s="30">
        <f t="shared" si="43"/>
        <v>200</v>
      </c>
    </row>
    <row r="433" spans="1:5" outlineLevel="3">
      <c r="A433" s="29"/>
      <c r="B433" s="28" t="s">
        <v>346</v>
      </c>
      <c r="C433" s="30">
        <v>1118.491</v>
      </c>
      <c r="D433" s="30">
        <f t="shared" si="43"/>
        <v>1118.491</v>
      </c>
      <c r="E433" s="30">
        <f t="shared" si="43"/>
        <v>1118.491</v>
      </c>
    </row>
    <row r="434" spans="1:5" outlineLevel="3">
      <c r="A434" s="29"/>
      <c r="B434" s="28" t="s">
        <v>347</v>
      </c>
      <c r="C434" s="30">
        <v>1000</v>
      </c>
      <c r="D434" s="30">
        <f t="shared" si="43"/>
        <v>1000</v>
      </c>
      <c r="E434" s="30">
        <f t="shared" si="43"/>
        <v>1000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2300</v>
      </c>
      <c r="D439" s="30">
        <f t="shared" si="43"/>
        <v>2300</v>
      </c>
      <c r="E439" s="30">
        <f t="shared" si="43"/>
        <v>2300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10000</v>
      </c>
      <c r="D441" s="30">
        <f t="shared" si="43"/>
        <v>10000</v>
      </c>
      <c r="E441" s="30">
        <f t="shared" si="43"/>
        <v>10000</v>
      </c>
    </row>
    <row r="442" spans="1:5" outlineLevel="3">
      <c r="A442" s="29"/>
      <c r="B442" s="28" t="s">
        <v>355</v>
      </c>
      <c r="C442" s="30">
        <v>2500</v>
      </c>
      <c r="D442" s="30">
        <f t="shared" si="43"/>
        <v>2500</v>
      </c>
      <c r="E442" s="30">
        <f t="shared" si="43"/>
        <v>2500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7300</v>
      </c>
      <c r="D444" s="32">
        <f>D445+D454+D455+D459+D462+D463+D468+D474+D477+D480+D481+D450</f>
        <v>7300</v>
      </c>
      <c r="E444" s="32">
        <f>E445+E454+E455+E459+E462+E463+E468+E474+E477+E480+E481+E450</f>
        <v>7300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4000</v>
      </c>
      <c r="D449" s="30">
        <f t="shared" si="44"/>
        <v>4000</v>
      </c>
      <c r="E449" s="30">
        <f t="shared" si="44"/>
        <v>4000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300</v>
      </c>
      <c r="D468" s="5">
        <f>SUM(D469:D473)</f>
        <v>300</v>
      </c>
      <c r="E468" s="5">
        <f>SUM(E469:E473)</f>
        <v>300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300</v>
      </c>
      <c r="D473" s="30">
        <f t="shared" si="49"/>
        <v>300</v>
      </c>
      <c r="E473" s="30">
        <f t="shared" si="49"/>
        <v>300</v>
      </c>
    </row>
    <row r="474" spans="1:5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C484+C504+C509+C522+C528+C538</f>
        <v>9620</v>
      </c>
      <c r="D483" s="35">
        <f>D484+D504+D509+D522+D528+D538</f>
        <v>9620</v>
      </c>
      <c r="E483" s="35">
        <f>E484+E504+E509+E522+E528+E538</f>
        <v>9620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3920</v>
      </c>
      <c r="D484" s="32">
        <f>D485+D486+D490+D491+D494+D497+D500+D501+D502+D503</f>
        <v>3920</v>
      </c>
      <c r="E484" s="32">
        <f>E485+E486+E490+E491+E494+E497+E500+E501+E502+E503</f>
        <v>3920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2500</v>
      </c>
      <c r="D486" s="5">
        <f>SUM(D487:D489)</f>
        <v>2500</v>
      </c>
      <c r="E486" s="5">
        <f>SUM(E487:E489)</f>
        <v>2500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2500</v>
      </c>
      <c r="D488" s="30">
        <f t="shared" ref="D488:E489" si="51">C488</f>
        <v>2500</v>
      </c>
      <c r="E488" s="30">
        <f t="shared" si="51"/>
        <v>2500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>
        <v>0</v>
      </c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920</v>
      </c>
      <c r="D500" s="5">
        <f t="shared" si="52"/>
        <v>920</v>
      </c>
      <c r="E500" s="5">
        <f t="shared" si="52"/>
        <v>920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2"/>
        <v>500</v>
      </c>
      <c r="E502" s="5">
        <f t="shared" si="52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4" t="s">
        <v>414</v>
      </c>
      <c r="B509" s="175"/>
      <c r="C509" s="32">
        <f>C510+C511+C512+C513+C517+C518+C519+C520+C521</f>
        <v>5700</v>
      </c>
      <c r="D509" s="32">
        <f>D510+D511+D512+D513+D517+D518+D519+D520+D521</f>
        <v>5700</v>
      </c>
      <c r="E509" s="32">
        <f>E510+E511+E512+E513+E517+E518+E519+E520+E521</f>
        <v>5700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700</v>
      </c>
      <c r="D513" s="5">
        <f>SUM(D514:D516)</f>
        <v>700</v>
      </c>
      <c r="E513" s="5">
        <f>SUM(E514:E516)</f>
        <v>700</v>
      </c>
    </row>
    <row r="514" spans="1:5" ht="15" customHeight="1" outlineLevel="3">
      <c r="A514" s="29"/>
      <c r="B514" s="28" t="s">
        <v>419</v>
      </c>
      <c r="C514" s="30">
        <v>700</v>
      </c>
      <c r="D514" s="30">
        <f t="shared" ref="D514:E521" si="55">C514</f>
        <v>700</v>
      </c>
      <c r="E514" s="30">
        <f t="shared" si="55"/>
        <v>700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5000</v>
      </c>
      <c r="D520" s="5">
        <f t="shared" si="55"/>
        <v>5000</v>
      </c>
      <c r="E520" s="5">
        <f t="shared" si="55"/>
        <v>5000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4" t="s">
        <v>441</v>
      </c>
      <c r="B538" s="17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0</v>
      </c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2" t="s">
        <v>449</v>
      </c>
      <c r="B547" s="183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4" t="s">
        <v>450</v>
      </c>
      <c r="B548" s="175"/>
      <c r="C548" s="32">
        <v>1000</v>
      </c>
      <c r="D548" s="32">
        <f>C548</f>
        <v>1000</v>
      </c>
      <c r="E548" s="32">
        <f>D548</f>
        <v>1000</v>
      </c>
    </row>
    <row r="549" spans="1:10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</row>
    <row r="550" spans="1:10">
      <c r="A550" s="180" t="s">
        <v>455</v>
      </c>
      <c r="B550" s="181"/>
      <c r="C550" s="36">
        <f>C551</f>
        <v>21000</v>
      </c>
      <c r="D550" s="36">
        <f>D551</f>
        <v>21000</v>
      </c>
      <c r="E550" s="36">
        <f>E551</f>
        <v>21000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21000</v>
      </c>
      <c r="D551" s="33">
        <f>D552+D556</f>
        <v>21000</v>
      </c>
      <c r="E551" s="33">
        <f>E552+E556</f>
        <v>21000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4" t="s">
        <v>457</v>
      </c>
      <c r="B552" s="175"/>
      <c r="C552" s="32">
        <f>SUM(C553:C555)</f>
        <v>21000</v>
      </c>
      <c r="D552" s="32">
        <f>SUM(D553:D555)</f>
        <v>21000</v>
      </c>
      <c r="E552" s="32">
        <f>SUM(E553:E555)</f>
        <v>21000</v>
      </c>
    </row>
    <row r="553" spans="1:10" outlineLevel="2" collapsed="1">
      <c r="A553" s="6">
        <v>5500</v>
      </c>
      <c r="B553" s="4" t="s">
        <v>458</v>
      </c>
      <c r="C553" s="5">
        <v>21000</v>
      </c>
      <c r="D553" s="5">
        <f t="shared" ref="D553:E555" si="59">C553</f>
        <v>21000</v>
      </c>
      <c r="E553" s="5">
        <f t="shared" si="59"/>
        <v>21000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8" t="s">
        <v>62</v>
      </c>
      <c r="B559" s="179"/>
      <c r="C559" s="37">
        <f>C560+C716+C725</f>
        <v>737085.08200000005</v>
      </c>
      <c r="D559" s="37">
        <f>D560+D716+D725</f>
        <v>737085.08200000005</v>
      </c>
      <c r="E559" s="37">
        <f>E560+E716+E725</f>
        <v>737085.08200000005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0" t="s">
        <v>464</v>
      </c>
      <c r="B560" s="181"/>
      <c r="C560" s="36">
        <f>C561+C638+C642+C645</f>
        <v>703585.08200000005</v>
      </c>
      <c r="D560" s="36">
        <f>D561+D638+D642+D645</f>
        <v>703585.08200000005</v>
      </c>
      <c r="E560" s="36">
        <f>E561+E638+E642+E645</f>
        <v>703585.08200000005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660590</v>
      </c>
      <c r="D561" s="38">
        <f>D562+D567+D568+D569+D576+D577+D581+D584+D585+D586+D587+D592+D595+D599+D603+D610+D616+D628</f>
        <v>660590</v>
      </c>
      <c r="E561" s="38">
        <f>E562+E567+E568+E569+E576+E577+E581+E584+E585+E586+E587+E592+E595+E599+E603+E610+E616+E628</f>
        <v>660590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4" t="s">
        <v>466</v>
      </c>
      <c r="B562" s="175"/>
      <c r="C562" s="32">
        <f>SUM(C563:C566)</f>
        <v>27227</v>
      </c>
      <c r="D562" s="32">
        <f>SUM(D563:D566)</f>
        <v>27227</v>
      </c>
      <c r="E562" s="32">
        <f>SUM(E563:E566)</f>
        <v>27227</v>
      </c>
    </row>
    <row r="563" spans="1:10" outlineLevel="2">
      <c r="A563" s="7">
        <v>6600</v>
      </c>
      <c r="B563" s="4" t="s">
        <v>468</v>
      </c>
      <c r="C563" s="5">
        <v>17000</v>
      </c>
      <c r="D563" s="5">
        <f>C563</f>
        <v>17000</v>
      </c>
      <c r="E563" s="5">
        <f>D563</f>
        <v>17000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10227</v>
      </c>
      <c r="D566" s="5">
        <f t="shared" si="60"/>
        <v>10227</v>
      </c>
      <c r="E566" s="5">
        <f t="shared" si="60"/>
        <v>10227</v>
      </c>
    </row>
    <row r="567" spans="1:10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4" t="s">
        <v>473</v>
      </c>
      <c r="B569" s="175"/>
      <c r="C569" s="32">
        <f>SUM(C570:C575)</f>
        <v>60000</v>
      </c>
      <c r="D569" s="32">
        <f>SUM(D570:D575)</f>
        <v>60000</v>
      </c>
      <c r="E569" s="32">
        <f>SUM(E570:E575)</f>
        <v>60000</v>
      </c>
    </row>
    <row r="570" spans="1:10" outlineLevel="2">
      <c r="A570" s="7">
        <v>6603</v>
      </c>
      <c r="B570" s="4" t="s">
        <v>474</v>
      </c>
      <c r="C570" s="5">
        <v>40000</v>
      </c>
      <c r="D570" s="5">
        <f>C570</f>
        <v>40000</v>
      </c>
      <c r="E570" s="5">
        <f>D570</f>
        <v>40000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20000</v>
      </c>
      <c r="D572" s="5">
        <f t="shared" si="61"/>
        <v>20000</v>
      </c>
      <c r="E572" s="5">
        <f t="shared" si="61"/>
        <v>20000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4" t="s">
        <v>485</v>
      </c>
      <c r="B581" s="175"/>
      <c r="C581" s="32">
        <f>SUM(C582:C583)</f>
        <v>127363</v>
      </c>
      <c r="D581" s="32">
        <f>SUM(D582:D583)</f>
        <v>127363</v>
      </c>
      <c r="E581" s="32">
        <f>SUM(E582:E583)</f>
        <v>127363</v>
      </c>
    </row>
    <row r="582" spans="1:5" outlineLevel="2">
      <c r="A582" s="7">
        <v>6606</v>
      </c>
      <c r="B582" s="4" t="s">
        <v>486</v>
      </c>
      <c r="C582" s="5">
        <v>80463</v>
      </c>
      <c r="D582" s="5">
        <f t="shared" ref="D582:E586" si="63">C582</f>
        <v>80463</v>
      </c>
      <c r="E582" s="5">
        <f t="shared" si="63"/>
        <v>80463</v>
      </c>
    </row>
    <row r="583" spans="1:5" outlineLevel="2">
      <c r="A583" s="7">
        <v>6606</v>
      </c>
      <c r="B583" s="4" t="s">
        <v>487</v>
      </c>
      <c r="C583" s="5">
        <v>46900</v>
      </c>
      <c r="D583" s="5">
        <f t="shared" si="63"/>
        <v>46900</v>
      </c>
      <c r="E583" s="5">
        <f t="shared" si="63"/>
        <v>46900</v>
      </c>
    </row>
    <row r="584" spans="1:5" outlineLevel="1">
      <c r="A584" s="174" t="s">
        <v>488</v>
      </c>
      <c r="B584" s="175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4" t="s">
        <v>489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490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4" t="s">
        <v>503</v>
      </c>
      <c r="B599" s="175"/>
      <c r="C599" s="32">
        <f>SUM(C600:C602)</f>
        <v>401000</v>
      </c>
      <c r="D599" s="32">
        <f>SUM(D600:D602)</f>
        <v>401000</v>
      </c>
      <c r="E599" s="32">
        <f>SUM(E600:E602)</f>
        <v>401000</v>
      </c>
    </row>
    <row r="600" spans="1:5" outlineLevel="2">
      <c r="A600" s="7">
        <v>6613</v>
      </c>
      <c r="B600" s="4" t="s">
        <v>504</v>
      </c>
      <c r="C600" s="5">
        <v>25000</v>
      </c>
      <c r="D600" s="5">
        <f t="shared" ref="D600:E602" si="66">C600</f>
        <v>25000</v>
      </c>
      <c r="E600" s="5">
        <f t="shared" si="66"/>
        <v>25000</v>
      </c>
    </row>
    <row r="601" spans="1:5" outlineLevel="2">
      <c r="A601" s="7">
        <v>6613</v>
      </c>
      <c r="B601" s="4" t="s">
        <v>505</v>
      </c>
      <c r="C601" s="5">
        <v>301000</v>
      </c>
      <c r="D601" s="5">
        <f t="shared" si="66"/>
        <v>301000</v>
      </c>
      <c r="E601" s="5">
        <f t="shared" si="66"/>
        <v>301000</v>
      </c>
    </row>
    <row r="602" spans="1:5" outlineLevel="2">
      <c r="A602" s="7">
        <v>6613</v>
      </c>
      <c r="B602" s="4" t="s">
        <v>501</v>
      </c>
      <c r="C602" s="5">
        <v>75000</v>
      </c>
      <c r="D602" s="5">
        <f t="shared" si="66"/>
        <v>75000</v>
      </c>
      <c r="E602" s="5">
        <f t="shared" si="66"/>
        <v>75000</v>
      </c>
    </row>
    <row r="603" spans="1:5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4" t="s">
        <v>513</v>
      </c>
      <c r="B610" s="175"/>
      <c r="C610" s="32">
        <f>SUM(C611:C615)</f>
        <v>30000</v>
      </c>
      <c r="D610" s="32">
        <f>SUM(D611:D615)</f>
        <v>30000</v>
      </c>
      <c r="E610" s="32">
        <f>SUM(E611:E615)</f>
        <v>30000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30000</v>
      </c>
      <c r="D615" s="5">
        <f t="shared" si="68"/>
        <v>30000</v>
      </c>
      <c r="E615" s="5">
        <f t="shared" si="68"/>
        <v>30000</v>
      </c>
    </row>
    <row r="616" spans="1:5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4" t="s">
        <v>531</v>
      </c>
      <c r="B628" s="175"/>
      <c r="C628" s="32">
        <f>SUM(C629:C637)</f>
        <v>15000</v>
      </c>
      <c r="D628" s="32">
        <f>SUM(D629:D637)</f>
        <v>15000</v>
      </c>
      <c r="E628" s="32">
        <f>SUM(E629:E637)</f>
        <v>15000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15000</v>
      </c>
      <c r="D632" s="5">
        <f t="shared" si="70"/>
        <v>15000</v>
      </c>
      <c r="E632" s="5">
        <f t="shared" si="70"/>
        <v>15000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4" t="s">
        <v>542</v>
      </c>
      <c r="B639" s="17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4" t="s">
        <v>543</v>
      </c>
      <c r="B640" s="175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4" t="s">
        <v>544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6" t="s">
        <v>545</v>
      </c>
      <c r="B642" s="177"/>
      <c r="C642" s="38">
        <f>C643+C644</f>
        <v>12500</v>
      </c>
      <c r="D642" s="38">
        <f>D643+D644</f>
        <v>12500</v>
      </c>
      <c r="E642" s="38">
        <f>E643+E644</f>
        <v>12500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4" t="s">
        <v>547</v>
      </c>
      <c r="B644" s="175"/>
      <c r="C644" s="32">
        <v>12500</v>
      </c>
      <c r="D644" s="32">
        <f>C644</f>
        <v>12500</v>
      </c>
      <c r="E644" s="32">
        <f>D644</f>
        <v>12500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30495.081999999999</v>
      </c>
      <c r="D645" s="38">
        <f>D646+D651+D652+D653+D660+D661+D665+D668+D669+D670+D671+D676+D679+D683+D687+D694+D700+D712+D713+D714+D715</f>
        <v>30495.081999999999</v>
      </c>
      <c r="E645" s="38">
        <f>E646+E651+E652+E653+E660+E661+E665+E668+E669+E670+E671+E676+E679+E683+E687+E694+E700+E712+E713+E714+E715</f>
        <v>30495.081999999999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4" t="s">
        <v>556</v>
      </c>
      <c r="B668" s="175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4" t="s">
        <v>557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558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4" t="s">
        <v>561</v>
      </c>
      <c r="B679" s="175"/>
      <c r="C679" s="32">
        <f>SUM(C680:C682)</f>
        <v>30495.081999999999</v>
      </c>
      <c r="D679" s="32">
        <f>SUM(D680:D682)</f>
        <v>30495.081999999999</v>
      </c>
      <c r="E679" s="32">
        <f>SUM(E680:E682)</f>
        <v>30495.081999999999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30495.081999999999</v>
      </c>
      <c r="D682" s="5">
        <f t="shared" si="77"/>
        <v>30495.081999999999</v>
      </c>
      <c r="E682" s="5">
        <f t="shared" si="77"/>
        <v>30495.081999999999</v>
      </c>
    </row>
    <row r="683" spans="1:5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4" t="s">
        <v>567</v>
      </c>
      <c r="B713" s="17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4" t="s">
        <v>568</v>
      </c>
      <c r="B714" s="175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4" t="s">
        <v>569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0" t="s">
        <v>570</v>
      </c>
      <c r="B716" s="181"/>
      <c r="C716" s="36">
        <f>C717</f>
        <v>33500</v>
      </c>
      <c r="D716" s="36">
        <f>D717</f>
        <v>33500</v>
      </c>
      <c r="E716" s="36">
        <f>E717</f>
        <v>33500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33500</v>
      </c>
      <c r="D717" s="33">
        <f>D718+D722</f>
        <v>33500</v>
      </c>
      <c r="E717" s="33">
        <f>E718+E722</f>
        <v>33500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6" t="s">
        <v>851</v>
      </c>
      <c r="B718" s="187"/>
      <c r="C718" s="31">
        <f>SUM(C719:C721)</f>
        <v>33500</v>
      </c>
      <c r="D718" s="31">
        <f>SUM(D719:D721)</f>
        <v>33500</v>
      </c>
      <c r="E718" s="31">
        <f>SUM(E719:E721)</f>
        <v>33500</v>
      </c>
    </row>
    <row r="719" spans="1:10" ht="15" customHeight="1" outlineLevel="2">
      <c r="A719" s="6">
        <v>10950</v>
      </c>
      <c r="B719" s="4" t="s">
        <v>572</v>
      </c>
      <c r="C719" s="5">
        <v>33500</v>
      </c>
      <c r="D719" s="5">
        <f>C719</f>
        <v>33500</v>
      </c>
      <c r="E719" s="5">
        <f>D719</f>
        <v>33500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6" t="s">
        <v>848</v>
      </c>
      <c r="B730" s="187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D246" zoomScale="170" zoomScaleNormal="170" workbookViewId="0">
      <selection activeCell="H779" sqref="H779"/>
    </sheetView>
  </sheetViews>
  <sheetFormatPr defaultColWidth="9.140625" defaultRowHeight="15" outlineLevelRow="3"/>
  <cols>
    <col min="1" max="1" width="7" bestFit="1" customWidth="1"/>
    <col min="2" max="2" width="39.140625" customWidth="1"/>
    <col min="3" max="3" width="27.42578125" customWidth="1"/>
    <col min="4" max="5" width="13.85546875" bestFit="1" customWidth="1"/>
    <col min="7" max="7" width="15.5703125" bestFit="1" customWidth="1"/>
    <col min="8" max="8" width="26.285156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891889.36199999996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500000</v>
      </c>
      <c r="D2" s="26">
        <f>D3+D67</f>
        <v>500000</v>
      </c>
      <c r="E2" s="26">
        <f>E3+E67</f>
        <v>500000</v>
      </c>
      <c r="G2" s="39" t="s">
        <v>60</v>
      </c>
      <c r="H2" s="41">
        <f>C2</f>
        <v>500000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188100</v>
      </c>
      <c r="D3" s="23">
        <f>D4+D11+D38+D61</f>
        <v>188100</v>
      </c>
      <c r="E3" s="23">
        <f>E4+E11+E38+E61</f>
        <v>188100</v>
      </c>
      <c r="G3" s="39" t="s">
        <v>57</v>
      </c>
      <c r="H3" s="41">
        <f t="shared" ref="H3:H66" si="0">C3</f>
        <v>188100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102700</v>
      </c>
      <c r="D4" s="21">
        <f>SUM(D5:D10)</f>
        <v>102700</v>
      </c>
      <c r="E4" s="21">
        <f>SUM(E5:E10)</f>
        <v>102700</v>
      </c>
      <c r="F4" s="17"/>
      <c r="G4" s="39" t="s">
        <v>53</v>
      </c>
      <c r="H4" s="41">
        <f t="shared" si="0"/>
        <v>102700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60500</v>
      </c>
      <c r="D7" s="2">
        <f t="shared" si="1"/>
        <v>60500</v>
      </c>
      <c r="E7" s="2">
        <f t="shared" si="1"/>
        <v>60500</v>
      </c>
      <c r="F7" s="17"/>
      <c r="G7" s="17"/>
      <c r="H7" s="41">
        <f t="shared" si="0"/>
        <v>60500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34100</v>
      </c>
      <c r="D11" s="21">
        <f>SUM(D12:D37)</f>
        <v>34100</v>
      </c>
      <c r="E11" s="21">
        <f>SUM(E12:E37)</f>
        <v>34100</v>
      </c>
      <c r="F11" s="17"/>
      <c r="G11" s="39" t="s">
        <v>54</v>
      </c>
      <c r="H11" s="41">
        <f t="shared" si="0"/>
        <v>34100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17000</v>
      </c>
      <c r="D12" s="2">
        <f>C12</f>
        <v>17000</v>
      </c>
      <c r="E12" s="2">
        <f>D12</f>
        <v>17000</v>
      </c>
      <c r="H12" s="41">
        <f t="shared" si="0"/>
        <v>17000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10500</v>
      </c>
      <c r="D14" s="2">
        <f t="shared" si="2"/>
        <v>10500</v>
      </c>
      <c r="E14" s="2">
        <f t="shared" si="2"/>
        <v>10500</v>
      </c>
      <c r="H14" s="41">
        <f t="shared" si="0"/>
        <v>10500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3500</v>
      </c>
      <c r="D32" s="2">
        <f t="shared" si="3"/>
        <v>3500</v>
      </c>
      <c r="E32" s="2">
        <f t="shared" si="3"/>
        <v>3500</v>
      </c>
      <c r="H32" s="41">
        <f t="shared" si="0"/>
        <v>3500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2500</v>
      </c>
      <c r="D34" s="2">
        <f t="shared" si="3"/>
        <v>2500</v>
      </c>
      <c r="E34" s="2">
        <f t="shared" si="3"/>
        <v>2500</v>
      </c>
      <c r="H34" s="41">
        <f t="shared" si="0"/>
        <v>2500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600</v>
      </c>
      <c r="D36" s="2">
        <f t="shared" si="3"/>
        <v>600</v>
      </c>
      <c r="E36" s="2">
        <f t="shared" si="3"/>
        <v>600</v>
      </c>
      <c r="H36" s="41">
        <f t="shared" si="0"/>
        <v>600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6" t="s">
        <v>145</v>
      </c>
      <c r="B38" s="167"/>
      <c r="C38" s="21">
        <f>SUM(C39:C60)</f>
        <v>51300</v>
      </c>
      <c r="D38" s="21">
        <f>SUM(D39:D60)</f>
        <v>51300</v>
      </c>
      <c r="E38" s="21">
        <f>SUM(E39:E60)</f>
        <v>51300</v>
      </c>
      <c r="G38" s="39" t="s">
        <v>55</v>
      </c>
      <c r="H38" s="41">
        <f t="shared" si="0"/>
        <v>51300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600</v>
      </c>
      <c r="D45" s="2">
        <f t="shared" si="4"/>
        <v>600</v>
      </c>
      <c r="E45" s="2">
        <f t="shared" si="4"/>
        <v>600</v>
      </c>
      <c r="H45" s="41">
        <f t="shared" si="0"/>
        <v>600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>
        <v>700</v>
      </c>
      <c r="D49" s="2">
        <f t="shared" si="4"/>
        <v>700</v>
      </c>
      <c r="E49" s="2">
        <f t="shared" si="4"/>
        <v>700</v>
      </c>
      <c r="H49" s="41">
        <f t="shared" si="0"/>
        <v>700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>
        <v>200</v>
      </c>
      <c r="D52" s="2">
        <f t="shared" si="4"/>
        <v>200</v>
      </c>
      <c r="E52" s="2">
        <f t="shared" si="4"/>
        <v>200</v>
      </c>
      <c r="H52" s="41">
        <f t="shared" si="0"/>
        <v>200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18000</v>
      </c>
      <c r="D55" s="2">
        <f t="shared" si="4"/>
        <v>18000</v>
      </c>
      <c r="E55" s="2">
        <f t="shared" si="4"/>
        <v>18000</v>
      </c>
      <c r="H55" s="41">
        <f t="shared" si="0"/>
        <v>18000</v>
      </c>
    </row>
    <row r="56" spans="1:10" outlineLevel="1">
      <c r="A56" s="20">
        <v>3303</v>
      </c>
      <c r="B56" s="20" t="s">
        <v>154</v>
      </c>
      <c r="C56" s="2">
        <v>6000</v>
      </c>
      <c r="D56" s="2">
        <f t="shared" ref="D56:E60" si="5">C56</f>
        <v>6000</v>
      </c>
      <c r="E56" s="2">
        <f t="shared" si="5"/>
        <v>6000</v>
      </c>
      <c r="H56" s="41">
        <f t="shared" si="0"/>
        <v>6000</v>
      </c>
    </row>
    <row r="57" spans="1:10" outlineLevel="1">
      <c r="A57" s="20">
        <v>3304</v>
      </c>
      <c r="B57" s="20" t="s">
        <v>155</v>
      </c>
      <c r="C57" s="2">
        <v>700</v>
      </c>
      <c r="D57" s="2">
        <f t="shared" si="5"/>
        <v>700</v>
      </c>
      <c r="E57" s="2">
        <f t="shared" si="5"/>
        <v>700</v>
      </c>
      <c r="H57" s="41">
        <f t="shared" si="0"/>
        <v>700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5500</v>
      </c>
      <c r="D60" s="2">
        <f t="shared" si="5"/>
        <v>5500</v>
      </c>
      <c r="E60" s="2">
        <f t="shared" si="5"/>
        <v>5500</v>
      </c>
      <c r="H60" s="41">
        <f t="shared" si="0"/>
        <v>5500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311900</v>
      </c>
      <c r="D67" s="25">
        <f>D97+D68</f>
        <v>311900</v>
      </c>
      <c r="E67" s="25">
        <f>E97+E68</f>
        <v>311900</v>
      </c>
      <c r="G67" s="39" t="s">
        <v>59</v>
      </c>
      <c r="H67" s="41">
        <f t="shared" ref="H67:H130" si="7">C67</f>
        <v>311900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8000</v>
      </c>
      <c r="D68" s="21">
        <f>SUM(D69:D96)</f>
        <v>8000</v>
      </c>
      <c r="E68" s="21">
        <f>SUM(E69:E96)</f>
        <v>8000</v>
      </c>
      <c r="G68" s="39" t="s">
        <v>56</v>
      </c>
      <c r="H68" s="41">
        <f t="shared" si="7"/>
        <v>8000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</v>
      </c>
      <c r="D79" s="2">
        <f t="shared" si="8"/>
        <v>3000</v>
      </c>
      <c r="E79" s="2">
        <f t="shared" si="8"/>
        <v>3000</v>
      </c>
      <c r="H79" s="41">
        <f t="shared" si="7"/>
        <v>3000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2500</v>
      </c>
      <c r="D95" s="2">
        <f t="shared" si="9"/>
        <v>2500</v>
      </c>
      <c r="E95" s="2">
        <f t="shared" si="9"/>
        <v>2500</v>
      </c>
      <c r="H95" s="41">
        <f t="shared" si="7"/>
        <v>2500</v>
      </c>
    </row>
    <row r="96" spans="1:8" ht="13.5" customHeight="1" outlineLevel="1">
      <c r="A96" s="3">
        <v>5399</v>
      </c>
      <c r="B96" s="2" t="s">
        <v>183</v>
      </c>
      <c r="C96" s="2">
        <v>2500</v>
      </c>
      <c r="D96" s="2">
        <f t="shared" si="9"/>
        <v>2500</v>
      </c>
      <c r="E96" s="2">
        <f t="shared" si="9"/>
        <v>2500</v>
      </c>
      <c r="H96" s="41">
        <f t="shared" si="7"/>
        <v>2500</v>
      </c>
    </row>
    <row r="97" spans="1:10">
      <c r="A97" s="19" t="s">
        <v>184</v>
      </c>
      <c r="B97" s="24"/>
      <c r="C97" s="21">
        <f>SUM(C98:C113)</f>
        <v>303900</v>
      </c>
      <c r="D97" s="21">
        <f>SUM(D98:D113)</f>
        <v>303900</v>
      </c>
      <c r="E97" s="21">
        <f>SUM(E98:E113)</f>
        <v>303900</v>
      </c>
      <c r="G97" s="39" t="s">
        <v>58</v>
      </c>
      <c r="H97" s="41">
        <f t="shared" si="7"/>
        <v>303900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  <c r="H98" s="41">
        <f t="shared" si="7"/>
        <v>240000</v>
      </c>
    </row>
    <row r="99" spans="1:10" ht="15" customHeight="1" outlineLevel="1">
      <c r="A99" s="3">
        <v>6002</v>
      </c>
      <c r="B99" s="1" t="s">
        <v>185</v>
      </c>
      <c r="C99" s="2">
        <v>48400</v>
      </c>
      <c r="D99" s="2">
        <f t="shared" ref="D99:E113" si="10">C99</f>
        <v>48400</v>
      </c>
      <c r="E99" s="2">
        <f t="shared" si="10"/>
        <v>48400</v>
      </c>
      <c r="H99" s="41">
        <f t="shared" si="7"/>
        <v>48400</v>
      </c>
    </row>
    <row r="100" spans="1:10" ht="15" customHeight="1" outlineLevel="1">
      <c r="A100" s="3">
        <v>6003</v>
      </c>
      <c r="B100" s="1" t="s">
        <v>186</v>
      </c>
      <c r="C100" s="2">
        <v>9000</v>
      </c>
      <c r="D100" s="2">
        <f t="shared" si="10"/>
        <v>9000</v>
      </c>
      <c r="E100" s="2">
        <f t="shared" si="10"/>
        <v>9000</v>
      </c>
      <c r="H100" s="41">
        <f t="shared" si="7"/>
        <v>9000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2500</v>
      </c>
      <c r="D106" s="2">
        <f t="shared" si="10"/>
        <v>2500</v>
      </c>
      <c r="E106" s="2">
        <f t="shared" si="10"/>
        <v>2500</v>
      </c>
      <c r="H106" s="41">
        <f t="shared" si="7"/>
        <v>2500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>
      <c r="A114" s="170" t="s">
        <v>62</v>
      </c>
      <c r="B114" s="171"/>
      <c r="C114" s="26">
        <f>C115+C152+C177</f>
        <v>391889.36200000002</v>
      </c>
      <c r="D114" s="26">
        <f>D115+D152+D177</f>
        <v>391889.36200000002</v>
      </c>
      <c r="E114" s="26">
        <f>E115+E152+E177</f>
        <v>391889.36200000002</v>
      </c>
      <c r="G114" s="39" t="s">
        <v>62</v>
      </c>
      <c r="H114" s="41">
        <f t="shared" si="7"/>
        <v>391889.36200000002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340428.92500000005</v>
      </c>
      <c r="D115" s="23">
        <f>D116+D135</f>
        <v>340428.92500000005</v>
      </c>
      <c r="E115" s="23">
        <f>E116+E135</f>
        <v>340428.92500000005</v>
      </c>
      <c r="G115" s="39" t="s">
        <v>61</v>
      </c>
      <c r="H115" s="41">
        <f t="shared" si="7"/>
        <v>340428.92500000005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127567.986</v>
      </c>
      <c r="D116" s="21">
        <f>D117+D120+D123+D126+D129+D132</f>
        <v>127567.986</v>
      </c>
      <c r="E116" s="21">
        <f>E117+E120+E123+E126+E129+E132</f>
        <v>127567.986</v>
      </c>
      <c r="G116" s="39" t="s">
        <v>583</v>
      </c>
      <c r="H116" s="41">
        <f t="shared" si="7"/>
        <v>127567.986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97567.986000000004</v>
      </c>
      <c r="D117" s="2">
        <f>D118+D119</f>
        <v>97567.986000000004</v>
      </c>
      <c r="E117" s="2">
        <f>E118+E119</f>
        <v>97567.986000000004</v>
      </c>
      <c r="H117" s="41">
        <f t="shared" si="7"/>
        <v>97567.986000000004</v>
      </c>
    </row>
    <row r="118" spans="1:10" ht="15" customHeight="1" outlineLevel="2">
      <c r="A118" s="131"/>
      <c r="B118" s="130" t="s">
        <v>855</v>
      </c>
      <c r="C118" s="129">
        <v>567.98599999999999</v>
      </c>
      <c r="D118" s="129">
        <f>C118</f>
        <v>567.98599999999999</v>
      </c>
      <c r="E118" s="129">
        <f>D118</f>
        <v>567.98599999999999</v>
      </c>
      <c r="H118" s="41">
        <f t="shared" si="7"/>
        <v>567.98599999999999</v>
      </c>
    </row>
    <row r="119" spans="1:10" ht="15" customHeight="1" outlineLevel="2">
      <c r="A119" s="131"/>
      <c r="B119" s="130" t="s">
        <v>860</v>
      </c>
      <c r="C119" s="129">
        <v>97000</v>
      </c>
      <c r="D119" s="129">
        <f>C119</f>
        <v>97000</v>
      </c>
      <c r="E119" s="129">
        <f>D119</f>
        <v>97000</v>
      </c>
      <c r="H119" s="41">
        <f t="shared" si="7"/>
        <v>97000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</v>
      </c>
      <c r="D126" s="2">
        <f>D127+D128</f>
        <v>30000</v>
      </c>
      <c r="E126" s="2">
        <f>E127+E128</f>
        <v>30000</v>
      </c>
      <c r="H126" s="41">
        <f t="shared" si="7"/>
        <v>30000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>
        <v>30000</v>
      </c>
      <c r="D128" s="129">
        <f>C128</f>
        <v>30000</v>
      </c>
      <c r="E128" s="129">
        <f>D128</f>
        <v>30000</v>
      </c>
      <c r="H128" s="41">
        <f t="shared" si="7"/>
        <v>30000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66" t="s">
        <v>202</v>
      </c>
      <c r="B135" s="167"/>
      <c r="C135" s="21">
        <f>C136+C140+C143+C146+C149</f>
        <v>212860.93900000001</v>
      </c>
      <c r="D135" s="21">
        <f>D136+D140+D143+D146+D149</f>
        <v>212860.93900000001</v>
      </c>
      <c r="E135" s="21">
        <f>E136+E140+E143+E146+E149</f>
        <v>212860.93900000001</v>
      </c>
      <c r="G135" s="39" t="s">
        <v>584</v>
      </c>
      <c r="H135" s="41">
        <f t="shared" si="11"/>
        <v>212860.93900000001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102038.30500000001</v>
      </c>
      <c r="D136" s="2">
        <f>D137+D138+D139</f>
        <v>102038.30500000001</v>
      </c>
      <c r="E136" s="2">
        <f>E137+E138+E139</f>
        <v>102038.30500000001</v>
      </c>
      <c r="H136" s="41">
        <f t="shared" si="11"/>
        <v>102038.30500000001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customHeight="1" outlineLevel="2">
      <c r="A138" s="131"/>
      <c r="B138" s="130" t="s">
        <v>862</v>
      </c>
      <c r="C138" s="129">
        <v>76135.517000000007</v>
      </c>
      <c r="D138" s="129">
        <f t="shared" ref="D138:E139" si="12">C138</f>
        <v>76135.517000000007</v>
      </c>
      <c r="E138" s="129">
        <f t="shared" si="12"/>
        <v>76135.517000000007</v>
      </c>
      <c r="H138" s="41">
        <f t="shared" si="11"/>
        <v>76135.517000000007</v>
      </c>
    </row>
    <row r="139" spans="1:10" ht="15" customHeight="1" outlineLevel="2">
      <c r="A139" s="131"/>
      <c r="B139" s="130" t="s">
        <v>861</v>
      </c>
      <c r="C139" s="129">
        <v>25902.788</v>
      </c>
      <c r="D139" s="129">
        <f t="shared" si="12"/>
        <v>25902.788</v>
      </c>
      <c r="E139" s="129">
        <f t="shared" si="12"/>
        <v>25902.788</v>
      </c>
      <c r="H139" s="41">
        <f t="shared" si="11"/>
        <v>25902.788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110822.63400000001</v>
      </c>
      <c r="D149" s="2">
        <f>D150+D151</f>
        <v>110822.63400000001</v>
      </c>
      <c r="E149" s="2">
        <f>E150+E151</f>
        <v>110822.63400000001</v>
      </c>
      <c r="H149" s="41">
        <f t="shared" si="11"/>
        <v>110822.63400000001</v>
      </c>
    </row>
    <row r="150" spans="1:10" ht="15" customHeight="1" outlineLevel="2">
      <c r="A150" s="131"/>
      <c r="B150" s="130" t="s">
        <v>855</v>
      </c>
      <c r="C150" s="129">
        <v>110822.63400000001</v>
      </c>
      <c r="D150" s="129">
        <f>C150</f>
        <v>110822.63400000001</v>
      </c>
      <c r="E150" s="129">
        <f>D150</f>
        <v>110822.63400000001</v>
      </c>
      <c r="H150" s="41">
        <f t="shared" si="11"/>
        <v>110822.63400000001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68" t="s">
        <v>581</v>
      </c>
      <c r="B152" s="169"/>
      <c r="C152" s="23">
        <f>C153+C163+C170</f>
        <v>45460.436999999998</v>
      </c>
      <c r="D152" s="23">
        <f>D153+D163+D170</f>
        <v>45460.436999999998</v>
      </c>
      <c r="E152" s="23">
        <f>E153+E163+E170</f>
        <v>45460.436999999998</v>
      </c>
      <c r="G152" s="39" t="s">
        <v>66</v>
      </c>
      <c r="H152" s="41">
        <f t="shared" si="11"/>
        <v>45460.436999999998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45460.436999999998</v>
      </c>
      <c r="D153" s="21">
        <f>D154+D157+D160</f>
        <v>45460.436999999998</v>
      </c>
      <c r="E153" s="21">
        <f>E154+E157+E160</f>
        <v>45460.436999999998</v>
      </c>
      <c r="G153" s="39" t="s">
        <v>585</v>
      </c>
      <c r="H153" s="41">
        <f t="shared" si="11"/>
        <v>45460.436999999998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45460.436999999998</v>
      </c>
      <c r="D154" s="2">
        <f>D155+D156</f>
        <v>45460.436999999998</v>
      </c>
      <c r="E154" s="2">
        <f>E155+E156</f>
        <v>45460.436999999998</v>
      </c>
      <c r="H154" s="41">
        <f t="shared" si="11"/>
        <v>45460.436999999998</v>
      </c>
    </row>
    <row r="155" spans="1:10" ht="15" customHeight="1" outlineLevel="2">
      <c r="A155" s="131"/>
      <c r="B155" s="130" t="s">
        <v>855</v>
      </c>
      <c r="C155" s="129">
        <v>460.43700000000001</v>
      </c>
      <c r="D155" s="129">
        <f>C155</f>
        <v>460.43700000000001</v>
      </c>
      <c r="E155" s="129">
        <f>D155</f>
        <v>460.43700000000001</v>
      </c>
      <c r="H155" s="41">
        <f t="shared" si="11"/>
        <v>460.43700000000001</v>
      </c>
    </row>
    <row r="156" spans="1:10" ht="15" customHeight="1" outlineLevel="2">
      <c r="A156" s="131"/>
      <c r="B156" s="130" t="s">
        <v>860</v>
      </c>
      <c r="C156" s="129">
        <v>45000</v>
      </c>
      <c r="D156" s="129">
        <f>C156</f>
        <v>45000</v>
      </c>
      <c r="E156" s="129">
        <f>D156</f>
        <v>45000</v>
      </c>
      <c r="H156" s="41">
        <f t="shared" si="11"/>
        <v>45000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68" t="s">
        <v>582</v>
      </c>
      <c r="B177" s="169"/>
      <c r="C177" s="27">
        <f>C178</f>
        <v>6000</v>
      </c>
      <c r="D177" s="27">
        <f>D178</f>
        <v>6000</v>
      </c>
      <c r="E177" s="27">
        <f>E178</f>
        <v>6000</v>
      </c>
      <c r="G177" s="39" t="s">
        <v>216</v>
      </c>
      <c r="H177" s="41">
        <f t="shared" si="11"/>
        <v>6000</v>
      </c>
      <c r="I177" s="42"/>
      <c r="J177" s="40" t="b">
        <f>AND(H177=I177)</f>
        <v>0</v>
      </c>
    </row>
    <row r="178" spans="1:10">
      <c r="A178" s="166" t="s">
        <v>217</v>
      </c>
      <c r="B178" s="167"/>
      <c r="C178" s="21">
        <f>C179+C184+C188+C197+C200+C203+C215+C222+C228+C235+C238+C243+C250</f>
        <v>6000</v>
      </c>
      <c r="D178" s="21">
        <f>D179+D184+D188+D197+D200+D203+D215+D222+D228+D235+D238+D243+D250</f>
        <v>6000</v>
      </c>
      <c r="E178" s="21">
        <f>E179+E184+E188+E197+E200+E203+E215+E222+E228+E235+E238+E243+E250</f>
        <v>6000</v>
      </c>
      <c r="G178" s="39" t="s">
        <v>587</v>
      </c>
      <c r="H178" s="41">
        <f t="shared" si="11"/>
        <v>6000</v>
      </c>
      <c r="I178" s="42"/>
      <c r="J178" s="40" t="b">
        <f>AND(H178=I178)</f>
        <v>0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2" t="s">
        <v>817</v>
      </c>
      <c r="B250" s="173"/>
      <c r="C250" s="2">
        <f>C251+C252</f>
        <v>6000</v>
      </c>
      <c r="D250" s="2">
        <f>D251+D252</f>
        <v>6000</v>
      </c>
      <c r="E250" s="2">
        <f>E251+E252</f>
        <v>6000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6000</v>
      </c>
      <c r="D252" s="128">
        <f>C252</f>
        <v>6000</v>
      </c>
      <c r="E252" s="128">
        <f>D252</f>
        <v>6000</v>
      </c>
    </row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891889.36199999996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429999.99999999994</v>
      </c>
      <c r="D257" s="37">
        <f>D258+D550</f>
        <v>395651.35</v>
      </c>
      <c r="E257" s="37">
        <f>E258+E550</f>
        <v>395651.35</v>
      </c>
      <c r="G257" s="39" t="s">
        <v>60</v>
      </c>
      <c r="H257" s="41">
        <f>C257</f>
        <v>429999.99999999994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403999.99999999994</v>
      </c>
      <c r="D258" s="36">
        <f>D259+D339+D483+D547</f>
        <v>369651.35</v>
      </c>
      <c r="E258" s="36">
        <f>E259+E339+E483+E547</f>
        <v>369651.35</v>
      </c>
      <c r="G258" s="39" t="s">
        <v>57</v>
      </c>
      <c r="H258" s="41">
        <f t="shared" ref="H258:H321" si="21">C258</f>
        <v>403999.99999999994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236646.05799999999</v>
      </c>
      <c r="D259" s="33">
        <f>D260+D263+D314</f>
        <v>202297.408</v>
      </c>
      <c r="E259" s="33">
        <f>E260+E263+E314</f>
        <v>202297.408</v>
      </c>
      <c r="G259" s="39" t="s">
        <v>590</v>
      </c>
      <c r="H259" s="41">
        <f t="shared" si="21"/>
        <v>236646.05799999999</v>
      </c>
      <c r="I259" s="42"/>
      <c r="J259" s="40" t="b">
        <f>AND(H259=I259)</f>
        <v>0</v>
      </c>
    </row>
    <row r="260" spans="1:10" outlineLevel="1">
      <c r="A260" s="174" t="s">
        <v>268</v>
      </c>
      <c r="B260" s="175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4" t="s">
        <v>269</v>
      </c>
      <c r="B263" s="175"/>
      <c r="C263" s="32">
        <f>C264+C265+C289+C296+C298+C302+C305+C308+C313</f>
        <v>235926.05799999999</v>
      </c>
      <c r="D263" s="32">
        <f>D264+D265+D289+D296+D298+D302+D305+D308+D313</f>
        <v>201577.408</v>
      </c>
      <c r="E263" s="32">
        <f>E264+E265+E289+E296+E298+E302+E305+E308+E313</f>
        <v>201577.408</v>
      </c>
      <c r="H263" s="41">
        <f t="shared" si="21"/>
        <v>235926.05799999999</v>
      </c>
    </row>
    <row r="264" spans="1:10" outlineLevel="2">
      <c r="A264" s="6">
        <v>1101</v>
      </c>
      <c r="B264" s="4" t="s">
        <v>34</v>
      </c>
      <c r="C264" s="5">
        <v>201577.408</v>
      </c>
      <c r="D264" s="5">
        <f>C264</f>
        <v>201577.408</v>
      </c>
      <c r="E264" s="5">
        <f>D264</f>
        <v>201577.408</v>
      </c>
      <c r="H264" s="41">
        <f t="shared" si="21"/>
        <v>201577.408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34348.65</v>
      </c>
      <c r="D308" s="5">
        <f>SUM(D309:D312)</f>
        <v>0</v>
      </c>
      <c r="E308" s="5">
        <f>SUM(E309:E312)</f>
        <v>0</v>
      </c>
      <c r="H308" s="41">
        <f t="shared" si="21"/>
        <v>34348.65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144492</v>
      </c>
      <c r="D339" s="33">
        <f>D340+D444+D482</f>
        <v>144492</v>
      </c>
      <c r="E339" s="33">
        <f>E340+E444+E482</f>
        <v>144492</v>
      </c>
      <c r="G339" s="39" t="s">
        <v>591</v>
      </c>
      <c r="H339" s="41">
        <f t="shared" si="28"/>
        <v>144492</v>
      </c>
      <c r="I339" s="42"/>
      <c r="J339" s="40" t="b">
        <f>AND(H339=I339)</f>
        <v>0</v>
      </c>
    </row>
    <row r="340" spans="1:10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132192</v>
      </c>
      <c r="D340" s="32">
        <f>D341+D342+D343+D344+D347+D348+D353+D356+D357+D362+D367+BH290668+D371+D372+D373+D376+D377+D378+D382+D388+D391+D392+D395+D398+D399+D404+D407+D408+D409+D412+D415+D416+D419+D420+D421+D422+D429+D443</f>
        <v>132192</v>
      </c>
      <c r="E340" s="32">
        <f>E341+E342+E343+E344+E347+E348+E353+E356+E357+E362+E367+BI290668+E371+E372+E373+E376+E377+E378+E382+E388+E391+E392+E395+E398+E399+E404+E407+E408+E409+E412+E415+E416+E419+E420+E421+E422+E429+E443</f>
        <v>132192</v>
      </c>
      <c r="H340" s="41">
        <f t="shared" si="28"/>
        <v>132192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</v>
      </c>
      <c r="D342" s="5">
        <f t="shared" ref="D342:E343" si="31">C342</f>
        <v>600</v>
      </c>
      <c r="E342" s="5">
        <f t="shared" si="31"/>
        <v>600</v>
      </c>
      <c r="H342" s="41">
        <f t="shared" si="28"/>
        <v>600</v>
      </c>
    </row>
    <row r="343" spans="1:10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outlineLevel="2">
      <c r="A344" s="6">
        <v>2201</v>
      </c>
      <c r="B344" s="4" t="s">
        <v>273</v>
      </c>
      <c r="C344" s="5">
        <f>SUM(C345:C346)</f>
        <v>3200</v>
      </c>
      <c r="D344" s="5">
        <f>SUM(D345:D346)</f>
        <v>3200</v>
      </c>
      <c r="E344" s="5">
        <f>SUM(E345:E346)</f>
        <v>3200</v>
      </c>
      <c r="H344" s="41">
        <f t="shared" si="28"/>
        <v>3200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1200</v>
      </c>
      <c r="D346" s="30">
        <f t="shared" si="32"/>
        <v>1200</v>
      </c>
      <c r="E346" s="30">
        <f t="shared" si="32"/>
        <v>1200</v>
      </c>
      <c r="H346" s="41">
        <f t="shared" si="28"/>
        <v>1200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16000</v>
      </c>
      <c r="D348" s="5">
        <f>SUM(D349:D352)</f>
        <v>16000</v>
      </c>
      <c r="E348" s="5">
        <f>SUM(E349:E352)</f>
        <v>16000</v>
      </c>
      <c r="H348" s="41">
        <f t="shared" si="28"/>
        <v>16000</v>
      </c>
    </row>
    <row r="349" spans="1:10" outlineLevel="3">
      <c r="A349" s="29"/>
      <c r="B349" s="28" t="s">
        <v>278</v>
      </c>
      <c r="C349" s="30">
        <v>16000</v>
      </c>
      <c r="D349" s="30">
        <f>C349</f>
        <v>16000</v>
      </c>
      <c r="E349" s="30">
        <f>D349</f>
        <v>16000</v>
      </c>
      <c r="H349" s="41">
        <f t="shared" si="28"/>
        <v>16000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150</v>
      </c>
      <c r="D354" s="30">
        <f t="shared" ref="D354:E356" si="34">C354</f>
        <v>150</v>
      </c>
      <c r="E354" s="30">
        <f t="shared" si="34"/>
        <v>150</v>
      </c>
      <c r="H354" s="41">
        <f t="shared" si="28"/>
        <v>150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8"/>
        <v>3000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8"/>
        <v>10000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8000</v>
      </c>
      <c r="D364" s="30">
        <f t="shared" ref="D364:E366" si="36">C364</f>
        <v>8000</v>
      </c>
      <c r="E364" s="30">
        <f t="shared" si="36"/>
        <v>8000</v>
      </c>
      <c r="H364" s="41">
        <f t="shared" si="28"/>
        <v>8000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</v>
      </c>
      <c r="D367" s="5">
        <f>C367</f>
        <v>150</v>
      </c>
      <c r="E367" s="5">
        <f>D367</f>
        <v>150</v>
      </c>
      <c r="H367" s="41">
        <f t="shared" si="28"/>
        <v>150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1200</v>
      </c>
      <c r="D372" s="5">
        <f t="shared" si="37"/>
        <v>1200</v>
      </c>
      <c r="E372" s="5">
        <f t="shared" si="37"/>
        <v>1200</v>
      </c>
      <c r="H372" s="41">
        <f t="shared" si="28"/>
        <v>1200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700</v>
      </c>
      <c r="D377" s="5">
        <f t="shared" si="38"/>
        <v>700</v>
      </c>
      <c r="E377" s="5">
        <f t="shared" si="38"/>
        <v>700</v>
      </c>
      <c r="H377" s="41">
        <f t="shared" si="28"/>
        <v>700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2792</v>
      </c>
      <c r="D382" s="5">
        <f>SUM(D383:D387)</f>
        <v>2792</v>
      </c>
      <c r="E382" s="5">
        <f>SUM(E383:E387)</f>
        <v>2792</v>
      </c>
      <c r="H382" s="41">
        <f t="shared" si="28"/>
        <v>2792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1092</v>
      </c>
      <c r="D386" s="30">
        <f t="shared" si="40"/>
        <v>1092</v>
      </c>
      <c r="E386" s="30">
        <f t="shared" si="40"/>
        <v>1092</v>
      </c>
      <c r="H386" s="41">
        <f t="shared" ref="H386:H449" si="41">C386</f>
        <v>1092</v>
      </c>
    </row>
    <row r="387" spans="1:8" outlineLevel="3">
      <c r="A387" s="29"/>
      <c r="B387" s="28" t="s">
        <v>308</v>
      </c>
      <c r="C387" s="30">
        <v>700</v>
      </c>
      <c r="D387" s="30">
        <f t="shared" si="40"/>
        <v>700</v>
      </c>
      <c r="E387" s="30">
        <f t="shared" si="40"/>
        <v>700</v>
      </c>
      <c r="H387" s="41">
        <f t="shared" si="41"/>
        <v>700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 t="shared" si="41"/>
        <v>300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</v>
      </c>
      <c r="D409" s="5">
        <f>SUM(D410:D411)</f>
        <v>300</v>
      </c>
      <c r="E409" s="5">
        <f>SUM(E410:E411)</f>
        <v>300</v>
      </c>
      <c r="H409" s="41">
        <f t="shared" si="41"/>
        <v>300</v>
      </c>
    </row>
    <row r="410" spans="1:8" outlineLevel="3" collapsed="1">
      <c r="A410" s="29"/>
      <c r="B410" s="28" t="s">
        <v>49</v>
      </c>
      <c r="C410" s="30">
        <v>300</v>
      </c>
      <c r="D410" s="30">
        <f>C410</f>
        <v>300</v>
      </c>
      <c r="E410" s="30">
        <f>D410</f>
        <v>300</v>
      </c>
      <c r="H410" s="41">
        <f t="shared" si="41"/>
        <v>300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</v>
      </c>
      <c r="D412" s="5">
        <f>SUM(D413:D414)</f>
        <v>300</v>
      </c>
      <c r="E412" s="5">
        <f>SUM(E413:E414)</f>
        <v>300</v>
      </c>
      <c r="H412" s="41">
        <f t="shared" si="41"/>
        <v>300</v>
      </c>
    </row>
    <row r="413" spans="1:8" outlineLevel="3" collapsed="1">
      <c r="A413" s="29"/>
      <c r="B413" s="28" t="s">
        <v>328</v>
      </c>
      <c r="C413" s="30">
        <v>300</v>
      </c>
      <c r="D413" s="30">
        <f t="shared" ref="D413:E415" si="46">C413</f>
        <v>300</v>
      </c>
      <c r="E413" s="30">
        <f t="shared" si="46"/>
        <v>300</v>
      </c>
      <c r="H413" s="41">
        <f t="shared" si="41"/>
        <v>300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</v>
      </c>
      <c r="D415" s="5">
        <f t="shared" si="46"/>
        <v>300</v>
      </c>
      <c r="E415" s="5">
        <f t="shared" si="46"/>
        <v>300</v>
      </c>
      <c r="H415" s="41">
        <f t="shared" si="41"/>
        <v>300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38900</v>
      </c>
      <c r="D429" s="5">
        <f>SUM(D430:D442)</f>
        <v>38900</v>
      </c>
      <c r="E429" s="5">
        <f>SUM(E430:E442)</f>
        <v>38900</v>
      </c>
      <c r="H429" s="41">
        <f t="shared" si="41"/>
        <v>38900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17400</v>
      </c>
      <c r="D431" s="30">
        <f t="shared" ref="D431:E442" si="49">C431</f>
        <v>17400</v>
      </c>
      <c r="E431" s="30">
        <f t="shared" si="49"/>
        <v>17400</v>
      </c>
      <c r="H431" s="41">
        <f t="shared" si="41"/>
        <v>17400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7500</v>
      </c>
      <c r="D439" s="30">
        <f t="shared" si="49"/>
        <v>7500</v>
      </c>
      <c r="E439" s="30">
        <f t="shared" si="49"/>
        <v>7500</v>
      </c>
      <c r="H439" s="41">
        <f t="shared" si="41"/>
        <v>7500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4" t="s">
        <v>357</v>
      </c>
      <c r="B444" s="175"/>
      <c r="C444" s="32">
        <f>C445+C454+C455+C459+C462+C463+C468+C474+C477+C480+C481+C450</f>
        <v>12300</v>
      </c>
      <c r="D444" s="32">
        <f>D445+D454+D455+D459+D462+D463+D468+D474+D477+D480+D481+D450</f>
        <v>12300</v>
      </c>
      <c r="E444" s="32">
        <f>E445+E454+E455+E459+E462+E463+E468+E474+E477+E480+E481+E450</f>
        <v>12300</v>
      </c>
      <c r="H444" s="41">
        <f t="shared" si="41"/>
        <v>12300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8000</v>
      </c>
      <c r="D445" s="5">
        <f>SUM(D446:D449)</f>
        <v>8000</v>
      </c>
      <c r="E445" s="5">
        <f>SUM(E446:E449)</f>
        <v>8000</v>
      </c>
      <c r="H445" s="41">
        <f t="shared" si="41"/>
        <v>8000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8000</v>
      </c>
      <c r="D449" s="30">
        <f t="shared" si="50"/>
        <v>8000</v>
      </c>
      <c r="E449" s="30">
        <f t="shared" si="50"/>
        <v>8000</v>
      </c>
      <c r="H449" s="41">
        <f t="shared" si="41"/>
        <v>8000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1"/>
        <v>1500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300</v>
      </c>
      <c r="D468" s="5">
        <f>SUM(D469:D473)</f>
        <v>300</v>
      </c>
      <c r="E468" s="5">
        <f>SUM(E469:E473)</f>
        <v>300</v>
      </c>
      <c r="H468" s="41">
        <f t="shared" si="51"/>
        <v>300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300</v>
      </c>
      <c r="D473" s="30">
        <f t="shared" si="56"/>
        <v>300</v>
      </c>
      <c r="E473" s="30">
        <f t="shared" si="56"/>
        <v>300</v>
      </c>
      <c r="H473" s="41">
        <f t="shared" si="51"/>
        <v>300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17574.441999999999</v>
      </c>
      <c r="D483" s="35">
        <f>D484+D504+D509+D522+D528+D538</f>
        <v>17574.441999999999</v>
      </c>
      <c r="E483" s="35">
        <f>E484+E504+E509+E522+E528+E538</f>
        <v>17574.441999999999</v>
      </c>
      <c r="G483" s="39" t="s">
        <v>592</v>
      </c>
      <c r="H483" s="41">
        <f t="shared" si="51"/>
        <v>17574.441999999999</v>
      </c>
      <c r="I483" s="42"/>
      <c r="J483" s="40" t="b">
        <f>AND(H483=I483)</f>
        <v>0</v>
      </c>
    </row>
    <row r="484" spans="1:10" outlineLevel="1">
      <c r="A484" s="174" t="s">
        <v>390</v>
      </c>
      <c r="B484" s="175"/>
      <c r="C484" s="32">
        <f>C485+C486+C490+C491+C494+C497+C500+C501+C502+C503</f>
        <v>15774.441999999999</v>
      </c>
      <c r="D484" s="32">
        <f>D485+D486+D490+D491+D494+D497+D500+D501+D502+D503</f>
        <v>15774.441999999999</v>
      </c>
      <c r="E484" s="32">
        <f>E485+E486+E490+E491+E494+E497+E500+E501+E502+E503</f>
        <v>15774.441999999999</v>
      </c>
      <c r="H484" s="41">
        <f t="shared" si="51"/>
        <v>15774.441999999999</v>
      </c>
    </row>
    <row r="485" spans="1:10" outlineLevel="2">
      <c r="A485" s="6">
        <v>3302</v>
      </c>
      <c r="B485" s="4" t="s">
        <v>391</v>
      </c>
      <c r="C485" s="5">
        <v>6000</v>
      </c>
      <c r="D485" s="5">
        <f>C485</f>
        <v>6000</v>
      </c>
      <c r="E485" s="5">
        <f>D485</f>
        <v>6000</v>
      </c>
      <c r="H485" s="41">
        <f t="shared" si="51"/>
        <v>6000</v>
      </c>
    </row>
    <row r="486" spans="1:10" outlineLevel="2">
      <c r="A486" s="6">
        <v>3302</v>
      </c>
      <c r="B486" s="4" t="s">
        <v>392</v>
      </c>
      <c r="C486" s="5">
        <f>SUM(C487:C489)</f>
        <v>2500</v>
      </c>
      <c r="D486" s="5">
        <f>SUM(D487:D489)</f>
        <v>2500</v>
      </c>
      <c r="E486" s="5">
        <f>SUM(E487:E489)</f>
        <v>2500</v>
      </c>
      <c r="H486" s="41">
        <f t="shared" si="51"/>
        <v>2500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2500</v>
      </c>
      <c r="D488" s="30">
        <f t="shared" ref="D488:E489" si="58">C488</f>
        <v>2500</v>
      </c>
      <c r="E488" s="30">
        <f t="shared" si="58"/>
        <v>2500</v>
      </c>
      <c r="H488" s="41">
        <f t="shared" si="51"/>
        <v>2500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6000</v>
      </c>
      <c r="D500" s="5">
        <f t="shared" si="59"/>
        <v>6000</v>
      </c>
      <c r="E500" s="5">
        <f t="shared" si="59"/>
        <v>6000</v>
      </c>
      <c r="H500" s="41">
        <f t="shared" si="51"/>
        <v>6000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774.44200000000001</v>
      </c>
      <c r="D502" s="5">
        <f t="shared" si="59"/>
        <v>774.44200000000001</v>
      </c>
      <c r="E502" s="5">
        <f t="shared" si="59"/>
        <v>774.44200000000001</v>
      </c>
      <c r="H502" s="41">
        <f t="shared" si="51"/>
        <v>774.44200000000001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4" t="s">
        <v>410</v>
      </c>
      <c r="B504" s="175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4" t="s">
        <v>414</v>
      </c>
      <c r="B509" s="175"/>
      <c r="C509" s="32">
        <f>C510+C511+C512+C513+C517+C518+C519+C520+C521</f>
        <v>800</v>
      </c>
      <c r="D509" s="32">
        <f>D510+D511+D512+D513+D517+D518+D519+D520+D521</f>
        <v>800</v>
      </c>
      <c r="E509" s="32">
        <f>E510+E511+E512+E513+E517+E518+E519+E520+E521</f>
        <v>800</v>
      </c>
      <c r="F509" s="51"/>
      <c r="H509" s="41">
        <f t="shared" si="51"/>
        <v>800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</v>
      </c>
      <c r="D513" s="5">
        <f>SUM(D514:D516)</f>
        <v>300</v>
      </c>
      <c r="E513" s="5">
        <f>SUM(E514:E516)</f>
        <v>300</v>
      </c>
      <c r="H513" s="41">
        <f t="shared" si="51"/>
        <v>300</v>
      </c>
    </row>
    <row r="514" spans="1:8" ht="15" customHeight="1" outlineLevel="3">
      <c r="A514" s="29"/>
      <c r="B514" s="28" t="s">
        <v>419</v>
      </c>
      <c r="C514" s="30">
        <v>300</v>
      </c>
      <c r="D514" s="30">
        <f t="shared" ref="D514:E521" si="62">C514</f>
        <v>300</v>
      </c>
      <c r="E514" s="30">
        <f t="shared" si="62"/>
        <v>300</v>
      </c>
      <c r="H514" s="41">
        <f t="shared" ref="H514:H577" si="63">C514</f>
        <v>300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500</v>
      </c>
      <c r="D520" s="5">
        <f t="shared" si="62"/>
        <v>500</v>
      </c>
      <c r="E520" s="5">
        <f t="shared" si="62"/>
        <v>500</v>
      </c>
      <c r="H520" s="41">
        <f t="shared" si="63"/>
        <v>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4" t="s">
        <v>441</v>
      </c>
      <c r="B538" s="17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5287.5</v>
      </c>
      <c r="D547" s="35">
        <f>D548+D549</f>
        <v>5287.5</v>
      </c>
      <c r="E547" s="35">
        <f>E548+E549</f>
        <v>5287.5</v>
      </c>
      <c r="G547" s="39" t="s">
        <v>593</v>
      </c>
      <c r="H547" s="41">
        <f t="shared" si="63"/>
        <v>5287.5</v>
      </c>
      <c r="I547" s="42"/>
      <c r="J547" s="40" t="b">
        <f>AND(H547=I547)</f>
        <v>0</v>
      </c>
    </row>
    <row r="548" spans="1:10" outlineLevel="1">
      <c r="A548" s="174" t="s">
        <v>450</v>
      </c>
      <c r="B548" s="175"/>
      <c r="C548" s="32">
        <v>5287.5</v>
      </c>
      <c r="D548" s="32">
        <f>C548</f>
        <v>5287.5</v>
      </c>
      <c r="E548" s="32">
        <f>D548</f>
        <v>5287.5</v>
      </c>
      <c r="H548" s="41">
        <f t="shared" si="63"/>
        <v>5287.5</v>
      </c>
    </row>
    <row r="549" spans="1:10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0" t="s">
        <v>455</v>
      </c>
      <c r="B550" s="181"/>
      <c r="C550" s="36">
        <f>C551</f>
        <v>26000</v>
      </c>
      <c r="D550" s="36">
        <f>D551</f>
        <v>26000</v>
      </c>
      <c r="E550" s="36">
        <f>E551</f>
        <v>26000</v>
      </c>
      <c r="G550" s="39" t="s">
        <v>59</v>
      </c>
      <c r="H550" s="41">
        <f t="shared" si="63"/>
        <v>26000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26000</v>
      </c>
      <c r="D551" s="33">
        <f>D552+D556</f>
        <v>26000</v>
      </c>
      <c r="E551" s="33">
        <f>E552+E556</f>
        <v>26000</v>
      </c>
      <c r="G551" s="39" t="s">
        <v>594</v>
      </c>
      <c r="H551" s="41">
        <f t="shared" si="63"/>
        <v>26000</v>
      </c>
      <c r="I551" s="42"/>
      <c r="J551" s="40" t="b">
        <f>AND(H551=I551)</f>
        <v>0</v>
      </c>
    </row>
    <row r="552" spans="1:10" outlineLevel="1">
      <c r="A552" s="174" t="s">
        <v>457</v>
      </c>
      <c r="B552" s="175"/>
      <c r="C552" s="32">
        <f>SUM(C553:C555)</f>
        <v>26000</v>
      </c>
      <c r="D552" s="32">
        <f>SUM(D553:D555)</f>
        <v>26000</v>
      </c>
      <c r="E552" s="32">
        <f>SUM(E553:E555)</f>
        <v>26000</v>
      </c>
      <c r="H552" s="41">
        <f t="shared" si="63"/>
        <v>26000</v>
      </c>
    </row>
    <row r="553" spans="1:10" outlineLevel="2" collapsed="1">
      <c r="A553" s="6">
        <v>5500</v>
      </c>
      <c r="B553" s="4" t="s">
        <v>458</v>
      </c>
      <c r="C553" s="5">
        <v>26000</v>
      </c>
      <c r="D553" s="5">
        <f t="shared" ref="D553:E555" si="67">C553</f>
        <v>26000</v>
      </c>
      <c r="E553" s="5">
        <f t="shared" si="67"/>
        <v>26000</v>
      </c>
      <c r="H553" s="41">
        <f t="shared" si="63"/>
        <v>26000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461889.36199999996</v>
      </c>
      <c r="D559" s="37">
        <f>D560+D716+D725</f>
        <v>461889.36199999996</v>
      </c>
      <c r="E559" s="37">
        <f>E560+E716+E725</f>
        <v>461889.36199999996</v>
      </c>
      <c r="G559" s="39" t="s">
        <v>62</v>
      </c>
      <c r="H559" s="41">
        <f t="shared" si="63"/>
        <v>461889.36199999996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418389.36199999996</v>
      </c>
      <c r="D560" s="36">
        <f>D561+D638+D642+D645</f>
        <v>418389.36199999996</v>
      </c>
      <c r="E560" s="36">
        <f>E561+E638+E642+E645</f>
        <v>418389.36199999996</v>
      </c>
      <c r="G560" s="39" t="s">
        <v>61</v>
      </c>
      <c r="H560" s="41">
        <f t="shared" si="63"/>
        <v>418389.36199999996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415342.53899999999</v>
      </c>
      <c r="D561" s="38">
        <f>D562+D567+D568+D569+D576+D577+D581+D584+D585+D586+D587+D592+D595+D599+D603+D610+D616+D628</f>
        <v>415342.53899999999</v>
      </c>
      <c r="E561" s="38">
        <f>E562+E567+E568+E569+E576+E577+E581+E584+E585+E586+E587+E592+E595+E599+E603+E610+E616+E628</f>
        <v>415342.53899999999</v>
      </c>
      <c r="G561" s="39" t="s">
        <v>595</v>
      </c>
      <c r="H561" s="41">
        <f t="shared" si="63"/>
        <v>415342.53899999999</v>
      </c>
      <c r="I561" s="42"/>
      <c r="J561" s="40" t="b">
        <f>AND(H561=I561)</f>
        <v>0</v>
      </c>
    </row>
    <row r="562" spans="1:10" outlineLevel="1">
      <c r="A562" s="174" t="s">
        <v>466</v>
      </c>
      <c r="B562" s="175"/>
      <c r="C562" s="32">
        <f>SUM(C563:C566)</f>
        <v>20227</v>
      </c>
      <c r="D562" s="32">
        <f>SUM(D563:D566)</f>
        <v>20227</v>
      </c>
      <c r="E562" s="32">
        <f>SUM(E563:E566)</f>
        <v>20227</v>
      </c>
      <c r="H562" s="41">
        <f t="shared" si="63"/>
        <v>20227</v>
      </c>
    </row>
    <row r="563" spans="1:10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10227</v>
      </c>
      <c r="D566" s="5">
        <f t="shared" si="68"/>
        <v>10227</v>
      </c>
      <c r="E566" s="5">
        <f t="shared" si="68"/>
        <v>10227</v>
      </c>
      <c r="H566" s="41">
        <f t="shared" si="63"/>
        <v>10227</v>
      </c>
    </row>
    <row r="567" spans="1:10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4" t="s">
        <v>473</v>
      </c>
      <c r="B569" s="175"/>
      <c r="C569" s="32">
        <f>SUM(C570:C575)</f>
        <v>10000</v>
      </c>
      <c r="D569" s="32">
        <f>SUM(D570:D575)</f>
        <v>10000</v>
      </c>
      <c r="E569" s="32">
        <f>SUM(E570:E575)</f>
        <v>10000</v>
      </c>
      <c r="H569" s="41">
        <f t="shared" si="63"/>
        <v>10000</v>
      </c>
    </row>
    <row r="570" spans="1:10" outlineLevel="2">
      <c r="A570" s="7">
        <v>6603</v>
      </c>
      <c r="B570" s="4" t="s">
        <v>474</v>
      </c>
      <c r="C570" s="5">
        <v>10000</v>
      </c>
      <c r="D570" s="5">
        <f>C570</f>
        <v>10000</v>
      </c>
      <c r="E570" s="5">
        <f>D570</f>
        <v>10000</v>
      </c>
      <c r="H570" s="41">
        <f t="shared" si="63"/>
        <v>10000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4" t="s">
        <v>485</v>
      </c>
      <c r="B581" s="175"/>
      <c r="C581" s="32">
        <f>SUM(C582:C583)</f>
        <v>35000</v>
      </c>
      <c r="D581" s="32">
        <f>SUM(D582:D583)</f>
        <v>35000</v>
      </c>
      <c r="E581" s="32">
        <f>SUM(E582:E583)</f>
        <v>35000</v>
      </c>
      <c r="H581" s="41">
        <f t="shared" si="71"/>
        <v>35000</v>
      </c>
    </row>
    <row r="582" spans="1:8" outlineLevel="2">
      <c r="A582" s="7">
        <v>6606</v>
      </c>
      <c r="B582" s="4" t="s">
        <v>486</v>
      </c>
      <c r="C582" s="5">
        <v>35000</v>
      </c>
      <c r="D582" s="5">
        <f t="shared" ref="D582:E586" si="72">C582</f>
        <v>35000</v>
      </c>
      <c r="E582" s="5">
        <f t="shared" si="72"/>
        <v>35000</v>
      </c>
      <c r="H582" s="41">
        <f t="shared" si="71"/>
        <v>35000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4" t="s">
        <v>491</v>
      </c>
      <c r="B587" s="175"/>
      <c r="C587" s="32">
        <f>SUM(C588:C591)</f>
        <v>20000</v>
      </c>
      <c r="D587" s="32">
        <f>SUM(D588:D591)</f>
        <v>20000</v>
      </c>
      <c r="E587" s="32">
        <f>SUM(E588:E591)</f>
        <v>20000</v>
      </c>
      <c r="H587" s="41">
        <f t="shared" si="71"/>
        <v>20000</v>
      </c>
    </row>
    <row r="588" spans="1:8" outlineLevel="2">
      <c r="A588" s="7">
        <v>6610</v>
      </c>
      <c r="B588" s="4" t="s">
        <v>492</v>
      </c>
      <c r="C588" s="5">
        <v>20000</v>
      </c>
      <c r="D588" s="5">
        <f>C588</f>
        <v>20000</v>
      </c>
      <c r="E588" s="5">
        <f>D588</f>
        <v>20000</v>
      </c>
      <c r="H588" s="41">
        <f t="shared" si="71"/>
        <v>20000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4" t="s">
        <v>503</v>
      </c>
      <c r="B599" s="175"/>
      <c r="C599" s="32">
        <f>SUM(C600:C602)</f>
        <v>305115.53899999999</v>
      </c>
      <c r="D599" s="32">
        <f>SUM(D600:D602)</f>
        <v>305115.53899999999</v>
      </c>
      <c r="E599" s="32">
        <f>SUM(E600:E602)</f>
        <v>305115.53899999999</v>
      </c>
      <c r="H599" s="41">
        <f t="shared" si="71"/>
        <v>305115.53899999999</v>
      </c>
    </row>
    <row r="600" spans="1:8" outlineLevel="2">
      <c r="A600" s="7">
        <v>6613</v>
      </c>
      <c r="B600" s="4" t="s">
        <v>504</v>
      </c>
      <c r="C600" s="5">
        <v>20606.16</v>
      </c>
      <c r="D600" s="5">
        <f t="shared" ref="D600:E602" si="75">C600</f>
        <v>20606.16</v>
      </c>
      <c r="E600" s="5">
        <f t="shared" si="75"/>
        <v>20606.16</v>
      </c>
      <c r="H600" s="41">
        <f t="shared" si="71"/>
        <v>20606.16</v>
      </c>
    </row>
    <row r="601" spans="1:8" outlineLevel="2">
      <c r="A601" s="7">
        <v>6613</v>
      </c>
      <c r="B601" s="4" t="s">
        <v>505</v>
      </c>
      <c r="C601" s="5">
        <v>284509.37900000002</v>
      </c>
      <c r="D601" s="5">
        <f t="shared" si="75"/>
        <v>284509.37900000002</v>
      </c>
      <c r="E601" s="5">
        <f t="shared" si="75"/>
        <v>284509.37900000002</v>
      </c>
      <c r="H601" s="41">
        <f t="shared" si="71"/>
        <v>284509.37900000002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4" t="s">
        <v>506</v>
      </c>
      <c r="B603" s="175"/>
      <c r="C603" s="32">
        <f>SUM(C604:C609)</f>
        <v>25000</v>
      </c>
      <c r="D603" s="32">
        <f>SUM(D604:D609)</f>
        <v>25000</v>
      </c>
      <c r="E603" s="32">
        <f>SUM(E604:E609)</f>
        <v>25000</v>
      </c>
      <c r="H603" s="41">
        <f t="shared" si="71"/>
        <v>25000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25000</v>
      </c>
      <c r="D609" s="5">
        <f t="shared" si="76"/>
        <v>25000</v>
      </c>
      <c r="E609" s="5">
        <f t="shared" si="76"/>
        <v>25000</v>
      </c>
      <c r="H609" s="41">
        <f t="shared" si="71"/>
        <v>25000</v>
      </c>
    </row>
    <row r="610" spans="1:8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3046.8229999999999</v>
      </c>
      <c r="D642" s="38">
        <f>D643+D644</f>
        <v>3046.8229999999999</v>
      </c>
      <c r="E642" s="38">
        <f>E643+E644</f>
        <v>3046.8229999999999</v>
      </c>
      <c r="G642" s="39" t="s">
        <v>597</v>
      </c>
      <c r="H642" s="41">
        <f t="shared" ref="H642:H705" si="81">C642</f>
        <v>3046.8229999999999</v>
      </c>
      <c r="I642" s="42"/>
      <c r="J642" s="40" t="b">
        <f>AND(H642=I642)</f>
        <v>0</v>
      </c>
    </row>
    <row r="643" spans="1:10" outlineLevel="1">
      <c r="A643" s="174" t="s">
        <v>546</v>
      </c>
      <c r="B643" s="175"/>
      <c r="C643" s="32">
        <v>3046.8229999999999</v>
      </c>
      <c r="D643" s="32">
        <f>C643</f>
        <v>3046.8229999999999</v>
      </c>
      <c r="E643" s="32">
        <f>D643</f>
        <v>3046.8229999999999</v>
      </c>
      <c r="H643" s="41">
        <f t="shared" si="81"/>
        <v>3046.8229999999999</v>
      </c>
    </row>
    <row r="644" spans="1:10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0" t="s">
        <v>570</v>
      </c>
      <c r="B716" s="181"/>
      <c r="C716" s="36">
        <f>C717</f>
        <v>37500</v>
      </c>
      <c r="D716" s="36">
        <f>D717</f>
        <v>37500</v>
      </c>
      <c r="E716" s="36">
        <f>E717</f>
        <v>37500</v>
      </c>
      <c r="G716" s="39" t="s">
        <v>66</v>
      </c>
      <c r="H716" s="41">
        <f t="shared" si="92"/>
        <v>37500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37500</v>
      </c>
      <c r="D717" s="33">
        <f>D718+D722</f>
        <v>37500</v>
      </c>
      <c r="E717" s="33">
        <f>E718+E722</f>
        <v>37500</v>
      </c>
      <c r="G717" s="39" t="s">
        <v>599</v>
      </c>
      <c r="H717" s="41">
        <f t="shared" si="92"/>
        <v>37500</v>
      </c>
      <c r="I717" s="42"/>
      <c r="J717" s="40" t="b">
        <f>AND(H717=I717)</f>
        <v>0</v>
      </c>
    </row>
    <row r="718" spans="1:10" outlineLevel="1" collapsed="1">
      <c r="A718" s="186" t="s">
        <v>851</v>
      </c>
      <c r="B718" s="187"/>
      <c r="C718" s="31">
        <f>SUM(C719:C721)</f>
        <v>37500</v>
      </c>
      <c r="D718" s="31">
        <f>SUM(D719:D721)</f>
        <v>37500</v>
      </c>
      <c r="E718" s="31">
        <f>SUM(E719:E721)</f>
        <v>37500</v>
      </c>
      <c r="H718" s="41">
        <f t="shared" si="92"/>
        <v>37500</v>
      </c>
    </row>
    <row r="719" spans="1:10" ht="15" customHeight="1" outlineLevel="2">
      <c r="A719" s="6">
        <v>10950</v>
      </c>
      <c r="B719" s="4" t="s">
        <v>572</v>
      </c>
      <c r="C719" s="5">
        <v>37500</v>
      </c>
      <c r="D719" s="5">
        <f>C719</f>
        <v>37500</v>
      </c>
      <c r="E719" s="5">
        <f>D719</f>
        <v>37500</v>
      </c>
      <c r="H719" s="41">
        <f t="shared" si="92"/>
        <v>37500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0" t="s">
        <v>577</v>
      </c>
      <c r="B725" s="181"/>
      <c r="C725" s="36">
        <f>C726</f>
        <v>6000</v>
      </c>
      <c r="D725" s="36">
        <f>D726</f>
        <v>6000</v>
      </c>
      <c r="E725" s="36">
        <f>E726</f>
        <v>6000</v>
      </c>
      <c r="G725" s="39" t="s">
        <v>216</v>
      </c>
      <c r="H725" s="41">
        <f t="shared" si="92"/>
        <v>6000</v>
      </c>
      <c r="I725" s="42"/>
      <c r="J725" s="40" t="b">
        <f>AND(H725=I725)</f>
        <v>0</v>
      </c>
    </row>
    <row r="726" spans="1:10">
      <c r="A726" s="176" t="s">
        <v>588</v>
      </c>
      <c r="B726" s="177"/>
      <c r="C726" s="33">
        <f>C727+C730+C733+C739+C741+C743+C750+C755+C760+C765+C767+C771+C777</f>
        <v>6000</v>
      </c>
      <c r="D726" s="33">
        <f>D727+D730+D733+D739+D741+D743+D750+D755+D760+D765+D767+D771+D777</f>
        <v>6000</v>
      </c>
      <c r="E726" s="33">
        <f>E727+E730+E733+E739+E741+E743+E750+E755+E760+E765+E767+E771+E777</f>
        <v>6000</v>
      </c>
      <c r="G726" s="39" t="s">
        <v>600</v>
      </c>
      <c r="H726" s="41">
        <f t="shared" si="92"/>
        <v>6000</v>
      </c>
      <c r="I726" s="42"/>
      <c r="J726" s="40" t="b">
        <f>AND(H726=I726)</f>
        <v>0</v>
      </c>
    </row>
    <row r="727" spans="1:10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6" t="s">
        <v>817</v>
      </c>
      <c r="B777" s="187"/>
      <c r="C777" s="31">
        <f>C778</f>
        <v>6000</v>
      </c>
      <c r="D777" s="31">
        <f>D778</f>
        <v>6000</v>
      </c>
      <c r="E777" s="31">
        <f>E778</f>
        <v>6000</v>
      </c>
    </row>
    <row r="778" spans="1:5" outlineLevel="2">
      <c r="A778" s="6"/>
      <c r="B778" s="4" t="s">
        <v>816</v>
      </c>
      <c r="C778" s="5">
        <v>6000</v>
      </c>
      <c r="D778" s="5">
        <f>C778</f>
        <v>6000</v>
      </c>
      <c r="E778" s="5">
        <f>D778</f>
        <v>6000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abSelected="1" topLeftCell="A331" zoomScale="90" zoomScaleNormal="90" workbookViewId="0">
      <selection activeCell="A354" sqref="A354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970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A25" workbookViewId="0">
      <selection activeCell="A44" sqref="A44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0" t="s">
        <v>917</v>
      </c>
      <c r="I3" s="141" t="s">
        <v>918</v>
      </c>
    </row>
    <row r="4" spans="1:9">
      <c r="A4" s="142" t="s">
        <v>919</v>
      </c>
      <c r="B4" s="142"/>
      <c r="C4" s="142">
        <f t="shared" ref="C4:I4" si="0">C5+C10+C13+C16+C19+C22+C25</f>
        <v>18247796173.993999</v>
      </c>
      <c r="D4" s="142">
        <f t="shared" si="0"/>
        <v>0</v>
      </c>
      <c r="E4" s="142">
        <f t="shared" si="0"/>
        <v>43000</v>
      </c>
      <c r="F4" s="142">
        <f t="shared" si="0"/>
        <v>0</v>
      </c>
      <c r="G4" s="142">
        <f t="shared" si="0"/>
        <v>97000</v>
      </c>
      <c r="H4" s="142">
        <f t="shared" si="0"/>
        <v>0</v>
      </c>
      <c r="I4" s="142">
        <f t="shared" si="0"/>
        <v>0</v>
      </c>
    </row>
    <row r="5" spans="1:9">
      <c r="A5" s="143" t="s">
        <v>920</v>
      </c>
      <c r="B5" s="144"/>
      <c r="C5" s="144">
        <f t="shared" ref="C5:I5" si="1">SUM(C6:C9)</f>
        <v>140000</v>
      </c>
      <c r="D5" s="144">
        <f t="shared" si="1"/>
        <v>0</v>
      </c>
      <c r="E5" s="144">
        <f t="shared" si="1"/>
        <v>43000</v>
      </c>
      <c r="F5" s="144">
        <f t="shared" si="1"/>
        <v>0</v>
      </c>
      <c r="G5" s="144">
        <f t="shared" si="1"/>
        <v>97000</v>
      </c>
      <c r="H5" s="144">
        <f t="shared" si="1"/>
        <v>0</v>
      </c>
      <c r="I5" s="144">
        <f t="shared" si="1"/>
        <v>0</v>
      </c>
    </row>
    <row r="6" spans="1:9">
      <c r="A6" s="10" t="s">
        <v>921</v>
      </c>
      <c r="B6" s="10">
        <v>2016</v>
      </c>
      <c r="C6" s="10">
        <v>120000</v>
      </c>
      <c r="D6" s="10"/>
      <c r="E6" s="10">
        <v>23000</v>
      </c>
      <c r="F6" s="10"/>
      <c r="G6" s="10">
        <v>97000</v>
      </c>
      <c r="H6" s="10"/>
      <c r="I6" s="10"/>
    </row>
    <row r="7" spans="1:9">
      <c r="A7" s="10" t="s">
        <v>73</v>
      </c>
      <c r="B7" s="10">
        <v>2016</v>
      </c>
      <c r="C7" s="10">
        <v>20000</v>
      </c>
      <c r="D7" s="10"/>
      <c r="E7" s="10">
        <v>20000</v>
      </c>
      <c r="F7" s="10"/>
      <c r="G7" s="10"/>
      <c r="H7" s="10"/>
      <c r="I7" s="10"/>
    </row>
    <row r="8" spans="1:9">
      <c r="A8" s="10"/>
      <c r="B8" s="10"/>
      <c r="C8" s="10">
        <f t="shared" ref="C7:C9" si="2">SUM(D8:G8)</f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3" t="s">
        <v>922</v>
      </c>
      <c r="B10" s="143"/>
      <c r="C10" s="143">
        <f t="shared" ref="C10:I10" si="3">SUM(C11:C12)</f>
        <v>13942380885.472</v>
      </c>
      <c r="D10" s="143">
        <f t="shared" si="3"/>
        <v>0</v>
      </c>
      <c r="E10" s="143">
        <f t="shared" si="3"/>
        <v>0</v>
      </c>
      <c r="F10" s="143">
        <f t="shared" si="3"/>
        <v>0</v>
      </c>
      <c r="G10" s="143">
        <f t="shared" si="3"/>
        <v>0</v>
      </c>
      <c r="H10" s="143">
        <f t="shared" si="3"/>
        <v>0</v>
      </c>
      <c r="I10" s="143">
        <f t="shared" si="3"/>
        <v>0</v>
      </c>
    </row>
    <row r="11" spans="1:9">
      <c r="A11" s="10"/>
      <c r="B11" s="10"/>
      <c r="C11" s="10">
        <f t="shared" ref="C11" si="4">SUM(C12:C13)</f>
        <v>8616865274.0030003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5">SUM(C13:C14)</f>
        <v>5325515611.4689999</v>
      </c>
      <c r="D12" s="10"/>
      <c r="E12" s="10"/>
      <c r="F12" s="10"/>
      <c r="G12" s="10"/>
      <c r="H12" s="10"/>
      <c r="I12" s="10"/>
    </row>
    <row r="13" spans="1:9">
      <c r="A13" s="143" t="s">
        <v>923</v>
      </c>
      <c r="B13" s="143"/>
      <c r="C13" s="143">
        <f t="shared" ref="C13" si="6">SUM(C14:C15)</f>
        <v>3291349662.5339999</v>
      </c>
      <c r="D13" s="143">
        <f t="shared" ref="D13:I13" si="7">SUM(D14:D15)</f>
        <v>0</v>
      </c>
      <c r="E13" s="143">
        <f t="shared" si="7"/>
        <v>0</v>
      </c>
      <c r="F13" s="143">
        <f t="shared" si="7"/>
        <v>0</v>
      </c>
      <c r="G13" s="143">
        <f t="shared" si="7"/>
        <v>0</v>
      </c>
      <c r="H13" s="143">
        <f t="shared" si="7"/>
        <v>0</v>
      </c>
      <c r="I13" s="143">
        <f t="shared" si="7"/>
        <v>0</v>
      </c>
    </row>
    <row r="14" spans="1:9">
      <c r="A14" s="10"/>
      <c r="B14" s="10"/>
      <c r="C14" s="10">
        <f t="shared" ref="C14" si="8">SUM(C15:C16)</f>
        <v>2034165948.9349999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9">SUM(C16:C17)</f>
        <v>1257183713.599</v>
      </c>
      <c r="D15" s="10"/>
      <c r="E15" s="10"/>
      <c r="F15" s="10"/>
      <c r="G15" s="10"/>
      <c r="H15" s="10"/>
      <c r="I15" s="10"/>
    </row>
    <row r="16" spans="1:9">
      <c r="A16" s="143" t="s">
        <v>924</v>
      </c>
      <c r="B16" s="143"/>
      <c r="C16" s="143">
        <f t="shared" ref="C16" si="10">SUM(C17:C18)</f>
        <v>776982235.33599997</v>
      </c>
      <c r="D16" s="143">
        <f t="shared" ref="D16:I16" si="11">SUM(D17:D18)</f>
        <v>0</v>
      </c>
      <c r="E16" s="143">
        <f t="shared" si="11"/>
        <v>0</v>
      </c>
      <c r="F16" s="143">
        <f t="shared" si="11"/>
        <v>0</v>
      </c>
      <c r="G16" s="143">
        <f t="shared" si="11"/>
        <v>0</v>
      </c>
      <c r="H16" s="143">
        <f t="shared" si="11"/>
        <v>0</v>
      </c>
      <c r="I16" s="143">
        <f t="shared" si="11"/>
        <v>0</v>
      </c>
    </row>
    <row r="17" spans="1:9">
      <c r="A17" s="10"/>
      <c r="B17" s="10"/>
      <c r="C17" s="10">
        <f t="shared" ref="C17" si="12">SUM(C18:C19)</f>
        <v>480201478.26299995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ref="C18" si="13">SUM(C19:C20)</f>
        <v>296780757.07299995</v>
      </c>
      <c r="D18" s="10"/>
      <c r="E18" s="10"/>
      <c r="F18" s="10"/>
      <c r="G18" s="10"/>
      <c r="H18" s="10"/>
      <c r="I18" s="10"/>
    </row>
    <row r="19" spans="1:9">
      <c r="A19" s="143" t="s">
        <v>925</v>
      </c>
      <c r="B19" s="143"/>
      <c r="C19" s="143">
        <f t="shared" ref="C19" si="14">SUM(C20:C21)</f>
        <v>183420721.19</v>
      </c>
      <c r="D19" s="143">
        <f t="shared" ref="D19:I19" si="15">SUM(D20:D21)</f>
        <v>0</v>
      </c>
      <c r="E19" s="143">
        <f t="shared" si="15"/>
        <v>0</v>
      </c>
      <c r="F19" s="143">
        <f t="shared" si="15"/>
        <v>0</v>
      </c>
      <c r="G19" s="143">
        <f t="shared" si="15"/>
        <v>0</v>
      </c>
      <c r="H19" s="143">
        <f t="shared" si="15"/>
        <v>0</v>
      </c>
      <c r="I19" s="143">
        <f t="shared" si="15"/>
        <v>0</v>
      </c>
    </row>
    <row r="20" spans="1:9">
      <c r="A20" s="10"/>
      <c r="B20" s="10"/>
      <c r="C20" s="10">
        <f t="shared" ref="C20" si="16">SUM(C21:C22)</f>
        <v>113360035.88299999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ref="C21" si="17">SUM(C22:C23)</f>
        <v>70060685.306999996</v>
      </c>
      <c r="D21" s="10"/>
      <c r="E21" s="10"/>
      <c r="F21" s="10"/>
      <c r="G21" s="10"/>
      <c r="H21" s="10"/>
      <c r="I21" s="10"/>
    </row>
    <row r="22" spans="1:9">
      <c r="A22" s="143" t="s">
        <v>926</v>
      </c>
      <c r="B22" s="143"/>
      <c r="C22" s="143">
        <f t="shared" ref="C22" si="18">SUM(C23:C24)</f>
        <v>43299350.575999998</v>
      </c>
      <c r="D22" s="143">
        <f t="shared" ref="D22:I22" si="19">SUM(D23:D24)</f>
        <v>0</v>
      </c>
      <c r="E22" s="143">
        <f t="shared" si="19"/>
        <v>0</v>
      </c>
      <c r="F22" s="143">
        <f t="shared" si="19"/>
        <v>0</v>
      </c>
      <c r="G22" s="143">
        <f t="shared" si="19"/>
        <v>0</v>
      </c>
      <c r="H22" s="143">
        <f t="shared" si="19"/>
        <v>0</v>
      </c>
      <c r="I22" s="143">
        <f t="shared" si="19"/>
        <v>0</v>
      </c>
    </row>
    <row r="23" spans="1:9">
      <c r="A23" s="10"/>
      <c r="B23" s="10"/>
      <c r="C23" s="10">
        <f t="shared" ref="C23" si="20">SUM(C24:C25)</f>
        <v>26761334.730999999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ref="C24" si="21">SUM(C25:C26)</f>
        <v>16538015.845000001</v>
      </c>
      <c r="D24" s="10"/>
      <c r="E24" s="10"/>
      <c r="F24" s="10"/>
      <c r="G24" s="10"/>
      <c r="H24" s="10"/>
      <c r="I24" s="10"/>
    </row>
    <row r="25" spans="1:9">
      <c r="A25" s="143" t="s">
        <v>927</v>
      </c>
      <c r="B25" s="143"/>
      <c r="C25" s="143">
        <f t="shared" ref="C25" si="22">SUM(C26:C27)</f>
        <v>10223318.886</v>
      </c>
      <c r="D25" s="143">
        <f t="shared" ref="D25:I25" si="23">D26+D29</f>
        <v>0</v>
      </c>
      <c r="E25" s="143">
        <f t="shared" si="23"/>
        <v>0</v>
      </c>
      <c r="F25" s="143">
        <f t="shared" si="23"/>
        <v>0</v>
      </c>
      <c r="G25" s="143">
        <f t="shared" si="23"/>
        <v>0</v>
      </c>
      <c r="H25" s="143">
        <f t="shared" si="23"/>
        <v>0</v>
      </c>
      <c r="I25" s="143">
        <f t="shared" si="23"/>
        <v>0</v>
      </c>
    </row>
    <row r="26" spans="1:9">
      <c r="A26" s="145" t="s">
        <v>928</v>
      </c>
      <c r="B26" s="145"/>
      <c r="C26" s="145">
        <f t="shared" ref="C26" si="24">SUM(C27:C28)</f>
        <v>6314696.9590000007</v>
      </c>
      <c r="D26" s="145">
        <f t="shared" ref="D26:I26" si="25">SUM(D27:D28)</f>
        <v>0</v>
      </c>
      <c r="E26" s="145">
        <f t="shared" si="25"/>
        <v>0</v>
      </c>
      <c r="F26" s="145">
        <f t="shared" si="25"/>
        <v>0</v>
      </c>
      <c r="G26" s="145">
        <f t="shared" si="25"/>
        <v>0</v>
      </c>
      <c r="H26" s="145">
        <f t="shared" si="25"/>
        <v>0</v>
      </c>
      <c r="I26" s="145">
        <f t="shared" si="25"/>
        <v>0</v>
      </c>
    </row>
    <row r="27" spans="1:9">
      <c r="A27" s="10"/>
      <c r="B27" s="10"/>
      <c r="C27" s="10">
        <f t="shared" ref="C27" si="26">SUM(C28:C29)</f>
        <v>3908621.9270000001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27">SUM(C29:C30)</f>
        <v>2406075.0320000001</v>
      </c>
      <c r="D28" s="10"/>
      <c r="E28" s="10"/>
      <c r="F28" s="10"/>
      <c r="G28" s="10"/>
      <c r="H28" s="10"/>
      <c r="I28" s="10"/>
    </row>
    <row r="29" spans="1:9">
      <c r="A29" s="145" t="s">
        <v>929</v>
      </c>
      <c r="B29" s="145"/>
      <c r="C29" s="145">
        <f t="shared" ref="C29" si="28">SUM(C30:C31)</f>
        <v>1502546.895</v>
      </c>
      <c r="D29" s="145">
        <f t="shared" ref="D29:I29" si="29">SUM(D30:D31)</f>
        <v>0</v>
      </c>
      <c r="E29" s="145">
        <f t="shared" si="29"/>
        <v>0</v>
      </c>
      <c r="F29" s="145">
        <f t="shared" si="29"/>
        <v>0</v>
      </c>
      <c r="G29" s="145">
        <f t="shared" si="29"/>
        <v>0</v>
      </c>
      <c r="H29" s="145">
        <f t="shared" si="29"/>
        <v>0</v>
      </c>
      <c r="I29" s="145">
        <f t="shared" si="29"/>
        <v>0</v>
      </c>
    </row>
    <row r="30" spans="1:9">
      <c r="A30" s="10"/>
      <c r="B30" s="10"/>
      <c r="C30" s="10">
        <f t="shared" ref="C30" si="30">SUM(C31:C32)</f>
        <v>903528.1370000001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31">SUM(C32:C33)</f>
        <v>599018.75800000003</v>
      </c>
      <c r="D31" s="10"/>
      <c r="E31" s="10"/>
      <c r="F31" s="10"/>
      <c r="G31" s="10"/>
      <c r="H31" s="10"/>
      <c r="I31" s="10"/>
    </row>
    <row r="32" spans="1:9">
      <c r="A32" s="146" t="s">
        <v>930</v>
      </c>
      <c r="B32" s="146"/>
      <c r="C32" s="146">
        <f t="shared" ref="C32" si="32">SUM(C33:C34)</f>
        <v>304509.37900000002</v>
      </c>
      <c r="D32" s="146">
        <f t="shared" ref="D32:I32" si="33">D33+D48+D51+D54+D57+D60+D63+D70+D73</f>
        <v>0</v>
      </c>
      <c r="E32" s="146">
        <f t="shared" si="33"/>
        <v>0</v>
      </c>
      <c r="F32" s="146">
        <f t="shared" si="33"/>
        <v>13000</v>
      </c>
      <c r="G32" s="146">
        <f t="shared" si="33"/>
        <v>0</v>
      </c>
      <c r="H32" s="146">
        <f t="shared" si="33"/>
        <v>326509.37900000002</v>
      </c>
      <c r="I32" s="146">
        <f t="shared" si="33"/>
        <v>0</v>
      </c>
    </row>
    <row r="33" spans="1:9">
      <c r="A33" s="143" t="s">
        <v>920</v>
      </c>
      <c r="B33" s="143"/>
      <c r="C33" s="143">
        <f t="shared" ref="C33" si="34">SUM(C34:C35)</f>
        <v>294509.37900000002</v>
      </c>
      <c r="D33" s="143">
        <f t="shared" ref="D33:I33" si="35">SUM(D34:D47)</f>
        <v>0</v>
      </c>
      <c r="E33" s="143">
        <f t="shared" si="35"/>
        <v>0</v>
      </c>
      <c r="F33" s="143">
        <f t="shared" si="35"/>
        <v>13000</v>
      </c>
      <c r="G33" s="143">
        <f t="shared" si="35"/>
        <v>0</v>
      </c>
      <c r="H33" s="143">
        <f t="shared" si="35"/>
        <v>326509.37900000002</v>
      </c>
      <c r="I33" s="143">
        <f t="shared" si="35"/>
        <v>0</v>
      </c>
    </row>
    <row r="34" spans="1:9">
      <c r="A34" s="10" t="s">
        <v>1042</v>
      </c>
      <c r="B34" s="10"/>
      <c r="C34" s="10">
        <v>10000</v>
      </c>
      <c r="D34" s="10"/>
      <c r="E34" s="10"/>
      <c r="F34" s="10">
        <v>3000</v>
      </c>
      <c r="G34" s="10"/>
      <c r="H34" s="10">
        <v>7000</v>
      </c>
      <c r="I34" s="10"/>
    </row>
    <row r="35" spans="1:9">
      <c r="A35" s="10" t="s">
        <v>921</v>
      </c>
      <c r="B35" s="10"/>
      <c r="C35" s="10">
        <v>284509.37900000002</v>
      </c>
      <c r="D35" s="10"/>
      <c r="E35" s="10"/>
      <c r="F35" s="10"/>
      <c r="G35" s="10"/>
      <c r="H35" s="10">
        <v>284509.37900000002</v>
      </c>
      <c r="I35" s="10"/>
    </row>
    <row r="36" spans="1:9">
      <c r="A36" s="10" t="s">
        <v>1043</v>
      </c>
      <c r="B36" s="10"/>
      <c r="C36" s="10">
        <v>10000</v>
      </c>
      <c r="D36" s="10"/>
      <c r="E36" s="10"/>
      <c r="F36" s="10">
        <v>10000</v>
      </c>
      <c r="G36" s="10"/>
      <c r="H36" s="10"/>
      <c r="I36" s="10"/>
    </row>
    <row r="37" spans="1:9">
      <c r="A37" s="10" t="s">
        <v>1044</v>
      </c>
      <c r="B37" s="10"/>
      <c r="C37" s="10">
        <v>35000</v>
      </c>
      <c r="D37" s="10"/>
      <c r="E37" s="10"/>
      <c r="F37" s="10"/>
      <c r="G37" s="10"/>
      <c r="H37" s="10">
        <v>35000</v>
      </c>
      <c r="I37" s="10"/>
    </row>
    <row r="38" spans="1:9">
      <c r="A38" s="10"/>
      <c r="B38" s="10"/>
      <c r="C38" s="10">
        <f t="shared" ref="C38" si="36">SUM(C39:C40)</f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ref="C39" si="37">SUM(C40:C41)</f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ref="C40" si="38">SUM(C41:C42)</f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ref="C41" si="39">SUM(C42:C43)</f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ref="C42" si="40">SUM(C43:C44)</f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ref="C43" si="41">SUM(C44:C45)</f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ref="C44" si="42">SUM(C45:C46)</f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ref="C45" si="43">SUM(C46:C47)</f>
        <v>0</v>
      </c>
      <c r="D45" s="10"/>
      <c r="E45" s="10"/>
      <c r="F45" s="10"/>
      <c r="G45" s="10"/>
      <c r="H45" s="10"/>
      <c r="I45" s="10"/>
    </row>
    <row r="46" spans="1:9">
      <c r="A46" s="147"/>
      <c r="B46" s="147"/>
      <c r="C46" s="147">
        <f t="shared" ref="C46" si="44">SUM(C47:C48)</f>
        <v>0</v>
      </c>
      <c r="D46" s="147"/>
      <c r="E46" s="147"/>
      <c r="F46" s="147"/>
      <c r="G46" s="147"/>
      <c r="H46" s="147"/>
      <c r="I46" s="147"/>
    </row>
    <row r="47" spans="1:9">
      <c r="A47" s="10"/>
      <c r="B47" s="10"/>
      <c r="C47" s="10">
        <f t="shared" ref="C47" si="45">SUM(C48:C49)</f>
        <v>0</v>
      </c>
      <c r="D47" s="10"/>
      <c r="E47" s="10"/>
      <c r="F47" s="10"/>
      <c r="G47" s="10"/>
      <c r="H47" s="10"/>
      <c r="I47" s="10"/>
    </row>
    <row r="48" spans="1:9">
      <c r="A48" s="143" t="s">
        <v>922</v>
      </c>
      <c r="B48" s="143"/>
      <c r="C48" s="143">
        <f t="shared" ref="C48" si="46">SUM(C49:C50)</f>
        <v>0</v>
      </c>
      <c r="D48" s="143">
        <f t="shared" ref="D48:I48" si="47">SUM(D49:D50)</f>
        <v>0</v>
      </c>
      <c r="E48" s="143">
        <f t="shared" si="47"/>
        <v>0</v>
      </c>
      <c r="F48" s="143">
        <f t="shared" si="47"/>
        <v>0</v>
      </c>
      <c r="G48" s="143">
        <f t="shared" si="47"/>
        <v>0</v>
      </c>
      <c r="H48" s="143">
        <f t="shared" si="47"/>
        <v>0</v>
      </c>
      <c r="I48" s="143">
        <f t="shared" si="47"/>
        <v>0</v>
      </c>
    </row>
    <row r="49" spans="1:9">
      <c r="A49" s="10"/>
      <c r="B49" s="10"/>
      <c r="C49" s="10">
        <f t="shared" ref="C49" si="48">SUM(C50:C51)</f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ref="C50" si="49">SUM(C51:C52)</f>
        <v>0</v>
      </c>
      <c r="D50" s="10"/>
      <c r="E50" s="10"/>
      <c r="F50" s="10"/>
      <c r="G50" s="10"/>
      <c r="H50" s="10"/>
      <c r="I50" s="10"/>
    </row>
    <row r="51" spans="1:9">
      <c r="A51" s="143" t="s">
        <v>923</v>
      </c>
      <c r="B51" s="143"/>
      <c r="C51" s="143">
        <f t="shared" ref="C51" si="50">SUM(C52:C53)</f>
        <v>0</v>
      </c>
      <c r="D51" s="143">
        <f t="shared" ref="D51:I51" si="51">SUM(D52:D53)</f>
        <v>0</v>
      </c>
      <c r="E51" s="143">
        <f t="shared" si="51"/>
        <v>0</v>
      </c>
      <c r="F51" s="143">
        <f t="shared" si="51"/>
        <v>0</v>
      </c>
      <c r="G51" s="143">
        <f t="shared" si="51"/>
        <v>0</v>
      </c>
      <c r="H51" s="143">
        <f t="shared" si="51"/>
        <v>0</v>
      </c>
      <c r="I51" s="143">
        <f t="shared" si="51"/>
        <v>0</v>
      </c>
    </row>
    <row r="52" spans="1:9">
      <c r="A52" s="10"/>
      <c r="B52" s="10"/>
      <c r="C52" s="10">
        <f t="shared" ref="C52" si="52">SUM(C53:C54)</f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ref="C53" si="53">SUM(C54:C55)</f>
        <v>0</v>
      </c>
      <c r="D53" s="10"/>
      <c r="E53" s="10"/>
      <c r="F53" s="10"/>
      <c r="G53" s="10"/>
      <c r="H53" s="10"/>
      <c r="I53" s="10"/>
    </row>
    <row r="54" spans="1:9">
      <c r="A54" s="143" t="s">
        <v>924</v>
      </c>
      <c r="B54" s="143"/>
      <c r="C54" s="143">
        <f t="shared" ref="C54" si="54">SUM(C55:C56)</f>
        <v>0</v>
      </c>
      <c r="D54" s="143">
        <f t="shared" ref="D54:I54" si="55">SUM(D55:D56)</f>
        <v>0</v>
      </c>
      <c r="E54" s="143">
        <f t="shared" si="55"/>
        <v>0</v>
      </c>
      <c r="F54" s="143">
        <f t="shared" si="55"/>
        <v>0</v>
      </c>
      <c r="G54" s="143">
        <f t="shared" si="55"/>
        <v>0</v>
      </c>
      <c r="H54" s="143">
        <f t="shared" si="55"/>
        <v>0</v>
      </c>
      <c r="I54" s="143">
        <f t="shared" si="55"/>
        <v>0</v>
      </c>
    </row>
    <row r="55" spans="1:9">
      <c r="A55" s="10"/>
      <c r="B55" s="10"/>
      <c r="C55" s="10">
        <f t="shared" ref="C55" si="56">SUM(C56:C57)</f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ref="C56" si="57">SUM(C57:C58)</f>
        <v>0</v>
      </c>
      <c r="D56" s="10"/>
      <c r="E56" s="10"/>
      <c r="F56" s="10"/>
      <c r="G56" s="10"/>
      <c r="H56" s="10"/>
      <c r="I56" s="10"/>
    </row>
    <row r="57" spans="1:9">
      <c r="A57" s="143" t="s">
        <v>925</v>
      </c>
      <c r="B57" s="143"/>
      <c r="C57" s="143">
        <f t="shared" ref="C57" si="58">SUM(C58:C59)</f>
        <v>0</v>
      </c>
      <c r="D57" s="143">
        <f t="shared" ref="D57:I57" si="59">SUM(D58:D59)</f>
        <v>0</v>
      </c>
      <c r="E57" s="143">
        <f t="shared" si="59"/>
        <v>0</v>
      </c>
      <c r="F57" s="143">
        <f t="shared" si="59"/>
        <v>0</v>
      </c>
      <c r="G57" s="143">
        <f t="shared" si="59"/>
        <v>0</v>
      </c>
      <c r="H57" s="143">
        <f t="shared" si="59"/>
        <v>0</v>
      </c>
      <c r="I57" s="143">
        <f t="shared" si="59"/>
        <v>0</v>
      </c>
    </row>
    <row r="58" spans="1:9">
      <c r="A58" s="10"/>
      <c r="B58" s="10"/>
      <c r="C58" s="10">
        <f t="shared" ref="C58" si="60">SUM(C59:C60)</f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ref="C59" si="61">SUM(C60:C61)</f>
        <v>0</v>
      </c>
      <c r="D59" s="10"/>
      <c r="E59" s="10"/>
      <c r="F59" s="10"/>
      <c r="G59" s="10"/>
      <c r="H59" s="10"/>
      <c r="I59" s="10"/>
    </row>
    <row r="60" spans="1:9">
      <c r="A60" s="143" t="s">
        <v>926</v>
      </c>
      <c r="B60" s="143"/>
      <c r="C60" s="143">
        <f t="shared" ref="C60" si="62">SUM(C61:C62)</f>
        <v>0</v>
      </c>
      <c r="D60" s="143">
        <f t="shared" ref="D60:H60" si="63">SUM(D61:D62)</f>
        <v>0</v>
      </c>
      <c r="E60" s="143">
        <f t="shared" si="63"/>
        <v>0</v>
      </c>
      <c r="F60" s="143">
        <f t="shared" si="63"/>
        <v>0</v>
      </c>
      <c r="G60" s="143">
        <f t="shared" si="63"/>
        <v>0</v>
      </c>
      <c r="H60" s="143">
        <f t="shared" si="63"/>
        <v>0</v>
      </c>
      <c r="I60" s="143"/>
    </row>
    <row r="61" spans="1:9">
      <c r="A61" s="10"/>
      <c r="B61" s="10"/>
      <c r="C61" s="10">
        <f t="shared" ref="C61" si="64">SUM(C62:C63)</f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65">SUM(C63:C64)</f>
        <v>0</v>
      </c>
      <c r="D62" s="10"/>
      <c r="E62" s="10"/>
      <c r="F62" s="10"/>
      <c r="G62" s="10"/>
      <c r="H62" s="10"/>
      <c r="I62" s="10"/>
    </row>
    <row r="63" spans="1:9">
      <c r="A63" s="143" t="s">
        <v>927</v>
      </c>
      <c r="B63" s="143"/>
      <c r="C63" s="143">
        <f t="shared" ref="C63" si="66">SUM(C64:C65)</f>
        <v>0</v>
      </c>
      <c r="D63" s="143">
        <f t="shared" ref="D63:I63" si="67">D64+D67</f>
        <v>0</v>
      </c>
      <c r="E63" s="143">
        <f t="shared" si="67"/>
        <v>0</v>
      </c>
      <c r="F63" s="143">
        <f t="shared" si="67"/>
        <v>0</v>
      </c>
      <c r="G63" s="143">
        <f t="shared" si="67"/>
        <v>0</v>
      </c>
      <c r="H63" s="143">
        <f t="shared" si="67"/>
        <v>0</v>
      </c>
      <c r="I63" s="143">
        <f t="shared" si="67"/>
        <v>0</v>
      </c>
    </row>
    <row r="64" spans="1:9">
      <c r="A64" s="145" t="s">
        <v>928</v>
      </c>
      <c r="B64" s="145"/>
      <c r="C64" s="145">
        <f t="shared" ref="C64" si="68">SUM(C65:C66)</f>
        <v>0</v>
      </c>
      <c r="D64" s="145">
        <f t="shared" ref="D64:I64" si="69">SUM(D65:D66)</f>
        <v>0</v>
      </c>
      <c r="E64" s="145">
        <f t="shared" si="69"/>
        <v>0</v>
      </c>
      <c r="F64" s="145">
        <f t="shared" si="69"/>
        <v>0</v>
      </c>
      <c r="G64" s="145">
        <f t="shared" si="69"/>
        <v>0</v>
      </c>
      <c r="H64" s="145">
        <f t="shared" si="69"/>
        <v>0</v>
      </c>
      <c r="I64" s="145">
        <f t="shared" si="69"/>
        <v>0</v>
      </c>
    </row>
    <row r="65" spans="1:9">
      <c r="A65" s="10"/>
      <c r="B65" s="10"/>
      <c r="C65" s="10">
        <f t="shared" ref="C65" si="70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71">SUM(C67:C68)</f>
        <v>0</v>
      </c>
      <c r="D66" s="10"/>
      <c r="E66" s="10"/>
      <c r="F66" s="10"/>
      <c r="G66" s="10"/>
      <c r="H66" s="10"/>
      <c r="I66" s="10"/>
    </row>
    <row r="67" spans="1:9">
      <c r="A67" s="145" t="s">
        <v>929</v>
      </c>
      <c r="B67" s="145"/>
      <c r="C67" s="145">
        <f t="shared" ref="C67" si="72">SUM(C68:C69)</f>
        <v>0</v>
      </c>
      <c r="D67" s="145">
        <f t="shared" ref="D67:I67" si="73">SUM(D68:D69)</f>
        <v>0</v>
      </c>
      <c r="E67" s="145">
        <f t="shared" si="73"/>
        <v>0</v>
      </c>
      <c r="F67" s="145">
        <f t="shared" si="73"/>
        <v>0</v>
      </c>
      <c r="G67" s="145">
        <f t="shared" si="73"/>
        <v>0</v>
      </c>
      <c r="H67" s="145">
        <f t="shared" si="73"/>
        <v>0</v>
      </c>
      <c r="I67" s="145">
        <f t="shared" si="73"/>
        <v>0</v>
      </c>
    </row>
    <row r="68" spans="1:9">
      <c r="A68" s="10"/>
      <c r="B68" s="10"/>
      <c r="C68" s="10">
        <f t="shared" ref="C68" si="74">SUM(C69:C70)</f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" si="75">SUM(C70:C71)</f>
        <v>0</v>
      </c>
      <c r="D69" s="10"/>
      <c r="E69" s="10"/>
      <c r="F69" s="10"/>
      <c r="G69" s="10"/>
      <c r="H69" s="10"/>
      <c r="I69" s="10"/>
    </row>
    <row r="70" spans="1:9">
      <c r="A70" s="143" t="s">
        <v>944</v>
      </c>
      <c r="B70" s="143"/>
      <c r="C70" s="143">
        <f t="shared" ref="C70" si="76">SUM(C71:C72)</f>
        <v>0</v>
      </c>
      <c r="D70" s="143">
        <f t="shared" ref="D70:I70" si="77">SUM(D71:D72)</f>
        <v>0</v>
      </c>
      <c r="E70" s="143">
        <f t="shared" si="77"/>
        <v>0</v>
      </c>
      <c r="F70" s="143">
        <f t="shared" si="77"/>
        <v>0</v>
      </c>
      <c r="G70" s="143">
        <f t="shared" si="77"/>
        <v>0</v>
      </c>
      <c r="H70" s="143">
        <f t="shared" si="77"/>
        <v>0</v>
      </c>
      <c r="I70" s="143">
        <f t="shared" si="77"/>
        <v>0</v>
      </c>
    </row>
    <row r="71" spans="1:9">
      <c r="A71" s="10"/>
      <c r="B71" s="10"/>
      <c r="C71" s="10">
        <f t="shared" ref="C71" si="78">SUM(C72:C73)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ref="C72" si="79">SUM(C73:C74)</f>
        <v>0</v>
      </c>
      <c r="D72" s="10"/>
      <c r="E72" s="10"/>
      <c r="F72" s="10"/>
      <c r="G72" s="10"/>
      <c r="H72" s="10"/>
      <c r="I72" s="10"/>
    </row>
    <row r="73" spans="1:9">
      <c r="A73" s="143" t="s">
        <v>945</v>
      </c>
      <c r="B73" s="143"/>
      <c r="C73" s="143">
        <f t="shared" ref="C73" si="80">SUM(C74:C75)</f>
        <v>0</v>
      </c>
      <c r="D73" s="143"/>
      <c r="E73" s="143"/>
      <c r="F73" s="143"/>
      <c r="G73" s="143"/>
      <c r="H73" s="143"/>
      <c r="I73" s="143"/>
    </row>
    <row r="74" spans="1:9">
      <c r="A74" s="143" t="s">
        <v>946</v>
      </c>
      <c r="B74" s="143"/>
      <c r="C74" s="143">
        <f t="shared" ref="C74" si="81">SUM(C75:C76)</f>
        <v>0</v>
      </c>
      <c r="D74" s="143">
        <f t="shared" ref="D74:I74" si="82">D73+D70+D63+D60+D57+D54+D51+D48+D33+D25+D22+D19+D16+D13+D10+D5</f>
        <v>0</v>
      </c>
      <c r="E74" s="143">
        <f t="shared" si="82"/>
        <v>43000</v>
      </c>
      <c r="F74" s="143">
        <f t="shared" si="82"/>
        <v>13000</v>
      </c>
      <c r="G74" s="143">
        <f t="shared" si="82"/>
        <v>97000</v>
      </c>
      <c r="H74" s="143">
        <f t="shared" si="82"/>
        <v>326509.37900000002</v>
      </c>
      <c r="I74" s="143">
        <f t="shared" si="82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0" t="s">
        <v>917</v>
      </c>
      <c r="I3" s="141" t="s">
        <v>918</v>
      </c>
    </row>
    <row r="4" spans="1:9">
      <c r="A4" s="142" t="s">
        <v>919</v>
      </c>
      <c r="B4" s="142"/>
      <c r="C4" s="142">
        <f t="shared" ref="C4:I4" si="0">C5+C10+C13+C16+C19+C22+C25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920</v>
      </c>
      <c r="B5" s="144"/>
      <c r="C5" s="144">
        <f t="shared" ref="C5:I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3" t="s">
        <v>922</v>
      </c>
      <c r="B10" s="143"/>
      <c r="C10" s="143">
        <f t="shared" si="2"/>
        <v>0</v>
      </c>
      <c r="D10" s="143">
        <f t="shared" ref="D10:I10" si="3">SUM(D11:D12)</f>
        <v>0</v>
      </c>
      <c r="E10" s="143">
        <f t="shared" si="3"/>
        <v>0</v>
      </c>
      <c r="F10" s="143">
        <f t="shared" si="3"/>
        <v>0</v>
      </c>
      <c r="G10" s="143">
        <f t="shared" si="3"/>
        <v>0</v>
      </c>
      <c r="H10" s="143">
        <f t="shared" si="3"/>
        <v>0</v>
      </c>
      <c r="I10" s="143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3" t="s">
        <v>923</v>
      </c>
      <c r="B13" s="143"/>
      <c r="C13" s="143">
        <f t="shared" si="2"/>
        <v>0</v>
      </c>
      <c r="D13" s="143">
        <f t="shared" ref="D13:I13" si="4">SUM(D14:D15)</f>
        <v>0</v>
      </c>
      <c r="E13" s="143">
        <f t="shared" si="4"/>
        <v>0</v>
      </c>
      <c r="F13" s="143">
        <f t="shared" si="4"/>
        <v>0</v>
      </c>
      <c r="G13" s="143">
        <f t="shared" si="4"/>
        <v>0</v>
      </c>
      <c r="H13" s="143">
        <f t="shared" si="4"/>
        <v>0</v>
      </c>
      <c r="I13" s="143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3" t="s">
        <v>924</v>
      </c>
      <c r="B16" s="143"/>
      <c r="C16" s="143">
        <f t="shared" si="2"/>
        <v>0</v>
      </c>
      <c r="D16" s="143">
        <f t="shared" ref="D16:I16" si="5">SUM(D17:D18)</f>
        <v>0</v>
      </c>
      <c r="E16" s="143">
        <f t="shared" si="5"/>
        <v>0</v>
      </c>
      <c r="F16" s="143">
        <f t="shared" si="5"/>
        <v>0</v>
      </c>
      <c r="G16" s="143">
        <f t="shared" si="5"/>
        <v>0</v>
      </c>
      <c r="H16" s="143">
        <f t="shared" si="5"/>
        <v>0</v>
      </c>
      <c r="I16" s="143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3" t="s">
        <v>925</v>
      </c>
      <c r="B19" s="143"/>
      <c r="C19" s="143">
        <f t="shared" si="2"/>
        <v>0</v>
      </c>
      <c r="D19" s="143">
        <f t="shared" ref="D19:I19" si="6">SUM(D20:D21)</f>
        <v>0</v>
      </c>
      <c r="E19" s="143">
        <f t="shared" si="6"/>
        <v>0</v>
      </c>
      <c r="F19" s="143">
        <f t="shared" si="6"/>
        <v>0</v>
      </c>
      <c r="G19" s="143">
        <f t="shared" si="6"/>
        <v>0</v>
      </c>
      <c r="H19" s="143">
        <f t="shared" si="6"/>
        <v>0</v>
      </c>
      <c r="I19" s="143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3" t="s">
        <v>926</v>
      </c>
      <c r="B22" s="143"/>
      <c r="C22" s="143">
        <f t="shared" si="2"/>
        <v>0</v>
      </c>
      <c r="D22" s="143">
        <f t="shared" ref="D22:I22" si="7">SUM(D23:D24)</f>
        <v>0</v>
      </c>
      <c r="E22" s="143">
        <f t="shared" si="7"/>
        <v>0</v>
      </c>
      <c r="F22" s="143">
        <f t="shared" si="7"/>
        <v>0</v>
      </c>
      <c r="G22" s="143">
        <f t="shared" si="7"/>
        <v>0</v>
      </c>
      <c r="H22" s="143">
        <f t="shared" si="7"/>
        <v>0</v>
      </c>
      <c r="I22" s="143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3" t="s">
        <v>927</v>
      </c>
      <c r="B25" s="143"/>
      <c r="C25" s="143">
        <f t="shared" si="2"/>
        <v>0</v>
      </c>
      <c r="D25" s="143">
        <f t="shared" ref="D25:I25" si="8">D26+D29</f>
        <v>0</v>
      </c>
      <c r="E25" s="143">
        <f t="shared" si="8"/>
        <v>0</v>
      </c>
      <c r="F25" s="143">
        <f t="shared" si="8"/>
        <v>0</v>
      </c>
      <c r="G25" s="143">
        <f t="shared" si="8"/>
        <v>0</v>
      </c>
      <c r="H25" s="143">
        <f t="shared" si="8"/>
        <v>0</v>
      </c>
      <c r="I25" s="143">
        <f t="shared" si="8"/>
        <v>0</v>
      </c>
    </row>
    <row r="26" spans="1:9">
      <c r="A26" s="145" t="s">
        <v>928</v>
      </c>
      <c r="B26" s="145"/>
      <c r="C26" s="145">
        <f t="shared" si="2"/>
        <v>0</v>
      </c>
      <c r="D26" s="145">
        <f t="shared" ref="D26:I26" si="9">SUM(D27:D28)</f>
        <v>0</v>
      </c>
      <c r="E26" s="145">
        <f t="shared" si="9"/>
        <v>0</v>
      </c>
      <c r="F26" s="145">
        <f t="shared" si="9"/>
        <v>0</v>
      </c>
      <c r="G26" s="145">
        <f t="shared" si="9"/>
        <v>0</v>
      </c>
      <c r="H26" s="145">
        <f t="shared" si="9"/>
        <v>0</v>
      </c>
      <c r="I26" s="145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5" t="s">
        <v>929</v>
      </c>
      <c r="B29" s="145"/>
      <c r="C29" s="145">
        <f t="shared" si="2"/>
        <v>0</v>
      </c>
      <c r="D29" s="145">
        <f t="shared" ref="D29:I29" si="10">SUM(D30:D31)</f>
        <v>0</v>
      </c>
      <c r="E29" s="145">
        <f t="shared" si="10"/>
        <v>0</v>
      </c>
      <c r="F29" s="145">
        <f t="shared" si="10"/>
        <v>0</v>
      </c>
      <c r="G29" s="145">
        <f t="shared" si="10"/>
        <v>0</v>
      </c>
      <c r="H29" s="145">
        <f t="shared" si="10"/>
        <v>0</v>
      </c>
      <c r="I29" s="145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6" t="s">
        <v>930</v>
      </c>
      <c r="B32" s="146"/>
      <c r="C32" s="146">
        <f t="shared" si="2"/>
        <v>0</v>
      </c>
      <c r="D32" s="146">
        <f t="shared" ref="D32:I32" si="11">D33+D48+D51+D54+D57+D60+D63+D70+D73</f>
        <v>0</v>
      </c>
      <c r="E32" s="146">
        <f t="shared" si="11"/>
        <v>0</v>
      </c>
      <c r="F32" s="146">
        <f t="shared" si="11"/>
        <v>0</v>
      </c>
      <c r="G32" s="146">
        <f t="shared" si="11"/>
        <v>0</v>
      </c>
      <c r="H32" s="146">
        <f t="shared" si="11"/>
        <v>0</v>
      </c>
      <c r="I32" s="146">
        <f t="shared" si="11"/>
        <v>0</v>
      </c>
    </row>
    <row r="33" spans="1:9">
      <c r="A33" s="143" t="s">
        <v>920</v>
      </c>
      <c r="B33" s="143"/>
      <c r="C33" s="143">
        <f t="shared" si="2"/>
        <v>0</v>
      </c>
      <c r="D33" s="143">
        <f t="shared" ref="D33:I33" si="12">SUM(D34:D47)</f>
        <v>0</v>
      </c>
      <c r="E33" s="143">
        <f t="shared" si="12"/>
        <v>0</v>
      </c>
      <c r="F33" s="143">
        <f t="shared" si="12"/>
        <v>0</v>
      </c>
      <c r="G33" s="143">
        <f t="shared" si="12"/>
        <v>0</v>
      </c>
      <c r="H33" s="143">
        <f t="shared" si="12"/>
        <v>0</v>
      </c>
      <c r="I33" s="143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7" t="s">
        <v>942</v>
      </c>
      <c r="B46" s="147"/>
      <c r="C46" s="147">
        <f t="shared" si="2"/>
        <v>0</v>
      </c>
      <c r="D46" s="147"/>
      <c r="E46" s="147"/>
      <c r="F46" s="147"/>
      <c r="G46" s="147"/>
      <c r="H46" s="147"/>
      <c r="I46" s="147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3" t="s">
        <v>922</v>
      </c>
      <c r="B48" s="143"/>
      <c r="C48" s="143">
        <f t="shared" si="2"/>
        <v>0</v>
      </c>
      <c r="D48" s="143">
        <f t="shared" ref="D48:I48" si="13">SUM(D49:D50)</f>
        <v>0</v>
      </c>
      <c r="E48" s="143">
        <f t="shared" si="13"/>
        <v>0</v>
      </c>
      <c r="F48" s="143">
        <f t="shared" si="13"/>
        <v>0</v>
      </c>
      <c r="G48" s="143">
        <f t="shared" si="13"/>
        <v>0</v>
      </c>
      <c r="H48" s="143">
        <f t="shared" si="13"/>
        <v>0</v>
      </c>
      <c r="I48" s="143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3" t="s">
        <v>923</v>
      </c>
      <c r="B51" s="143"/>
      <c r="C51" s="143">
        <f t="shared" si="2"/>
        <v>0</v>
      </c>
      <c r="D51" s="143">
        <f t="shared" ref="D51:I51" si="14">SUM(D52:D53)</f>
        <v>0</v>
      </c>
      <c r="E51" s="143">
        <f t="shared" si="14"/>
        <v>0</v>
      </c>
      <c r="F51" s="143">
        <f t="shared" si="14"/>
        <v>0</v>
      </c>
      <c r="G51" s="143">
        <f t="shared" si="14"/>
        <v>0</v>
      </c>
      <c r="H51" s="143">
        <f t="shared" si="14"/>
        <v>0</v>
      </c>
      <c r="I51" s="143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3" t="s">
        <v>924</v>
      </c>
      <c r="B54" s="143"/>
      <c r="C54" s="143">
        <f t="shared" si="2"/>
        <v>0</v>
      </c>
      <c r="D54" s="143">
        <f t="shared" ref="D54:I54" si="15">SUM(D55:D56)</f>
        <v>0</v>
      </c>
      <c r="E54" s="143">
        <f t="shared" si="15"/>
        <v>0</v>
      </c>
      <c r="F54" s="143">
        <f t="shared" si="15"/>
        <v>0</v>
      </c>
      <c r="G54" s="143">
        <f t="shared" si="15"/>
        <v>0</v>
      </c>
      <c r="H54" s="143">
        <f t="shared" si="15"/>
        <v>0</v>
      </c>
      <c r="I54" s="143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3" t="s">
        <v>925</v>
      </c>
      <c r="B57" s="143"/>
      <c r="C57" s="143">
        <f t="shared" si="2"/>
        <v>0</v>
      </c>
      <c r="D57" s="143">
        <f t="shared" ref="D57:I57" si="16">SUM(D58:D59)</f>
        <v>0</v>
      </c>
      <c r="E57" s="143">
        <f t="shared" si="16"/>
        <v>0</v>
      </c>
      <c r="F57" s="143">
        <f t="shared" si="16"/>
        <v>0</v>
      </c>
      <c r="G57" s="143">
        <f t="shared" si="16"/>
        <v>0</v>
      </c>
      <c r="H57" s="143">
        <f t="shared" si="16"/>
        <v>0</v>
      </c>
      <c r="I57" s="143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3" t="s">
        <v>926</v>
      </c>
      <c r="B60" s="143"/>
      <c r="C60" s="143">
        <f t="shared" si="2"/>
        <v>0</v>
      </c>
      <c r="D60" s="143">
        <f t="shared" ref="D60:H60" si="17">SUM(D61:D62)</f>
        <v>0</v>
      </c>
      <c r="E60" s="143">
        <f t="shared" si="17"/>
        <v>0</v>
      </c>
      <c r="F60" s="143">
        <f t="shared" si="17"/>
        <v>0</v>
      </c>
      <c r="G60" s="143">
        <f t="shared" si="17"/>
        <v>0</v>
      </c>
      <c r="H60" s="143">
        <f t="shared" si="17"/>
        <v>0</v>
      </c>
      <c r="I60" s="143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3" t="s">
        <v>927</v>
      </c>
      <c r="B63" s="143"/>
      <c r="C63" s="143">
        <f t="shared" si="2"/>
        <v>0</v>
      </c>
      <c r="D63" s="143">
        <f t="shared" ref="D63:I63" si="18">D64+D67</f>
        <v>0</v>
      </c>
      <c r="E63" s="143">
        <f t="shared" si="18"/>
        <v>0</v>
      </c>
      <c r="F63" s="143">
        <f t="shared" si="18"/>
        <v>0</v>
      </c>
      <c r="G63" s="143">
        <f t="shared" si="18"/>
        <v>0</v>
      </c>
      <c r="H63" s="143">
        <f t="shared" si="18"/>
        <v>0</v>
      </c>
      <c r="I63" s="143">
        <f t="shared" si="18"/>
        <v>0</v>
      </c>
    </row>
    <row r="64" spans="1:9">
      <c r="A64" s="145" t="s">
        <v>928</v>
      </c>
      <c r="B64" s="145"/>
      <c r="C64" s="145">
        <f t="shared" si="2"/>
        <v>0</v>
      </c>
      <c r="D64" s="145">
        <f t="shared" ref="D64:I64" si="19">SUM(D65:D66)</f>
        <v>0</v>
      </c>
      <c r="E64" s="145">
        <f t="shared" si="19"/>
        <v>0</v>
      </c>
      <c r="F64" s="145">
        <f t="shared" si="19"/>
        <v>0</v>
      </c>
      <c r="G64" s="145">
        <f t="shared" si="19"/>
        <v>0</v>
      </c>
      <c r="H64" s="145">
        <f t="shared" si="19"/>
        <v>0</v>
      </c>
      <c r="I64" s="145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5" t="s">
        <v>929</v>
      </c>
      <c r="B67" s="145"/>
      <c r="C67" s="145">
        <f t="shared" si="2"/>
        <v>0</v>
      </c>
      <c r="D67" s="145">
        <f t="shared" ref="D67:I67" si="20">SUM(D68:D69)</f>
        <v>0</v>
      </c>
      <c r="E67" s="145">
        <f t="shared" si="20"/>
        <v>0</v>
      </c>
      <c r="F67" s="145">
        <f t="shared" si="20"/>
        <v>0</v>
      </c>
      <c r="G67" s="145">
        <f t="shared" si="20"/>
        <v>0</v>
      </c>
      <c r="H67" s="145">
        <f t="shared" si="20"/>
        <v>0</v>
      </c>
      <c r="I67" s="145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3" t="s">
        <v>944</v>
      </c>
      <c r="B70" s="143"/>
      <c r="C70" s="143">
        <f t="shared" si="2"/>
        <v>0</v>
      </c>
      <c r="D70" s="143">
        <f t="shared" ref="D70:I70" si="21">SUM(D71:D72)</f>
        <v>0</v>
      </c>
      <c r="E70" s="143">
        <f t="shared" si="21"/>
        <v>0</v>
      </c>
      <c r="F70" s="143">
        <f t="shared" si="21"/>
        <v>0</v>
      </c>
      <c r="G70" s="143">
        <f t="shared" si="21"/>
        <v>0</v>
      </c>
      <c r="H70" s="143">
        <f t="shared" si="21"/>
        <v>0</v>
      </c>
      <c r="I70" s="143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3" t="s">
        <v>945</v>
      </c>
      <c r="B73" s="143"/>
      <c r="C73" s="143">
        <f t="shared" si="22"/>
        <v>0</v>
      </c>
      <c r="D73" s="143"/>
      <c r="E73" s="143"/>
      <c r="F73" s="143"/>
      <c r="G73" s="143"/>
      <c r="H73" s="143"/>
      <c r="I73" s="143"/>
    </row>
    <row r="74" spans="1:9">
      <c r="A74" s="143" t="s">
        <v>946</v>
      </c>
      <c r="B74" s="143"/>
      <c r="C74" s="143">
        <f t="shared" si="22"/>
        <v>0</v>
      </c>
      <c r="D74" s="143">
        <f t="shared" ref="D74:I74" si="23">D73+D70+D63+D60+D57+D54+D51+D48+D33+D25+D22+D19+D16+D13+D10+D5</f>
        <v>0</v>
      </c>
      <c r="E74" s="143">
        <f t="shared" si="23"/>
        <v>0</v>
      </c>
      <c r="F74" s="143">
        <f t="shared" si="23"/>
        <v>0</v>
      </c>
      <c r="G74" s="143">
        <f t="shared" si="23"/>
        <v>0</v>
      </c>
      <c r="H74" s="143">
        <f t="shared" si="23"/>
        <v>0</v>
      </c>
      <c r="I74" s="143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 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 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2018-03-06T13:53:30Z</dcterms:modified>
</cp:coreProperties>
</file>