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Abir\نابل\"/>
    </mc:Choice>
  </mc:AlternateContent>
  <xr:revisionPtr revIDLastSave="0" documentId="12_ncr:500000_{D0CCF10B-B952-4DCE-929C-1004A20FE8A4}" xr6:coauthVersionLast="31" xr6:coauthVersionMax="31" xr10:uidLastSave="{00000000-0000-0000-0000-000000000000}"/>
  <bookViews>
    <workbookView xWindow="60" yWindow="-50" windowWidth="10170" windowHeight="8300" tabRatio="963" firstSheet="4" activeTab="6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6" r:id="rId5"/>
    <sheet name="ميزانية 2016" sheetId="37" r:id="rId6"/>
    <sheet name="ميزانية2017" sheetId="40" r:id="rId7"/>
    <sheet name="PIA 2016" sheetId="44" r:id="rId8"/>
    <sheet name="PIA 2017" sheetId="43" r:id="rId9"/>
    <sheet name="الديون البلدية" sheetId="41" r:id="rId10"/>
    <sheet name="الجباية المحلية" sheetId="42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نشاط البلدي2012" sheetId="35" r:id="rId17"/>
    <sheet name="النشاط البلدي2013" sheetId="34" r:id="rId18"/>
    <sheet name="النشاط البلدي2014" sheetId="6" r:id="rId19"/>
    <sheet name="النشاط البلدي2015" sheetId="33" r:id="rId20"/>
    <sheet name="النشاط البلدي2016" sheetId="38" r:id="rId21"/>
    <sheet name="النشاط البلدي2017" sheetId="39" r:id="rId22"/>
    <sheet name="المجلس البلدي" sheetId="5" r:id="rId23"/>
    <sheet name="الملك البلدي" sheetId="7" r:id="rId24"/>
    <sheet name="المرافق الخدماتية" sheetId="8" r:id="rId25"/>
    <sheet name="الأحياء" sheetId="13" r:id="rId26"/>
    <sheet name="المشاريع" sheetId="32" r:id="rId27"/>
    <sheet name="وسائل النقل" sheetId="15" r:id="rId28"/>
    <sheet name="قانون الإطار" sheetId="16" r:id="rId29"/>
    <sheet name="النفايات" sheetId="23" r:id="rId30"/>
  </sheets>
  <definedNames>
    <definedName name="_xlnm.Print_Area" localSheetId="26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H32" i="44" l="1"/>
  <c r="H29" i="44"/>
  <c r="H26" i="44"/>
  <c r="H22" i="44"/>
  <c r="H19" i="44"/>
  <c r="H16" i="44"/>
  <c r="H13" i="44"/>
  <c r="H10" i="44"/>
  <c r="H5" i="44"/>
  <c r="J70" i="44"/>
  <c r="I70" i="44"/>
  <c r="G70" i="44"/>
  <c r="F70" i="44"/>
  <c r="E70" i="44"/>
  <c r="D70" i="44"/>
  <c r="C70" i="44"/>
  <c r="J67" i="44"/>
  <c r="I67" i="44"/>
  <c r="G67" i="44"/>
  <c r="F67" i="44"/>
  <c r="E67" i="44"/>
  <c r="D67" i="44"/>
  <c r="C67" i="44"/>
  <c r="C63" i="44" s="1"/>
  <c r="J64" i="44"/>
  <c r="I64" i="44"/>
  <c r="G64" i="44"/>
  <c r="G63" i="44" s="1"/>
  <c r="F64" i="44"/>
  <c r="F63" i="44" s="1"/>
  <c r="E64" i="44"/>
  <c r="D64" i="44"/>
  <c r="C64" i="44"/>
  <c r="J63" i="44"/>
  <c r="E63" i="44"/>
  <c r="I60" i="44"/>
  <c r="G60" i="44"/>
  <c r="F60" i="44"/>
  <c r="E60" i="44"/>
  <c r="D60" i="44"/>
  <c r="C60" i="44"/>
  <c r="J57" i="44"/>
  <c r="I57" i="44"/>
  <c r="G57" i="44"/>
  <c r="F57" i="44"/>
  <c r="E57" i="44"/>
  <c r="D57" i="44"/>
  <c r="C57" i="44"/>
  <c r="J54" i="44"/>
  <c r="I54" i="44"/>
  <c r="G54" i="44"/>
  <c r="F54" i="44"/>
  <c r="E54" i="44"/>
  <c r="D54" i="44"/>
  <c r="C54" i="44"/>
  <c r="J51" i="44"/>
  <c r="I51" i="44"/>
  <c r="G51" i="44"/>
  <c r="F51" i="44"/>
  <c r="E51" i="44"/>
  <c r="D51" i="44"/>
  <c r="C51" i="44"/>
  <c r="J48" i="44"/>
  <c r="J32" i="44" s="1"/>
  <c r="I48" i="44"/>
  <c r="G48" i="44"/>
  <c r="F48" i="44"/>
  <c r="E48" i="44"/>
  <c r="D48" i="44"/>
  <c r="C48" i="44"/>
  <c r="J33" i="44"/>
  <c r="I33" i="44"/>
  <c r="G33" i="44"/>
  <c r="F33" i="44"/>
  <c r="E33" i="44"/>
  <c r="E32" i="44" s="1"/>
  <c r="D33" i="44"/>
  <c r="C33" i="44"/>
  <c r="J29" i="44"/>
  <c r="I29" i="44"/>
  <c r="G29" i="44"/>
  <c r="F29" i="44"/>
  <c r="E29" i="44"/>
  <c r="D29" i="44"/>
  <c r="D25" i="44" s="1"/>
  <c r="C29" i="44"/>
  <c r="J26" i="44"/>
  <c r="I26" i="44"/>
  <c r="I25" i="44" s="1"/>
  <c r="G26" i="44"/>
  <c r="G25" i="44" s="1"/>
  <c r="F26" i="44"/>
  <c r="E26" i="44"/>
  <c r="D26" i="44"/>
  <c r="C26" i="44"/>
  <c r="C25" i="44" s="1"/>
  <c r="F25" i="44"/>
  <c r="J22" i="44"/>
  <c r="I22" i="44"/>
  <c r="G22" i="44"/>
  <c r="F22" i="44"/>
  <c r="E22" i="44"/>
  <c r="D22" i="44"/>
  <c r="C22" i="44"/>
  <c r="J19" i="44"/>
  <c r="I19" i="44"/>
  <c r="G19" i="44"/>
  <c r="F19" i="44"/>
  <c r="E19" i="44"/>
  <c r="D19" i="44"/>
  <c r="C19" i="44"/>
  <c r="J16" i="44"/>
  <c r="I16" i="44"/>
  <c r="G16" i="44"/>
  <c r="F16" i="44"/>
  <c r="E16" i="44"/>
  <c r="D16" i="44"/>
  <c r="C16" i="44"/>
  <c r="J13" i="44"/>
  <c r="I13" i="44"/>
  <c r="G13" i="44"/>
  <c r="F13" i="44"/>
  <c r="E13" i="44"/>
  <c r="D13" i="44"/>
  <c r="C13" i="44"/>
  <c r="J10" i="44"/>
  <c r="I10" i="44"/>
  <c r="G10" i="44"/>
  <c r="F10" i="44"/>
  <c r="E10" i="44"/>
  <c r="D10" i="44"/>
  <c r="C10" i="44"/>
  <c r="J5" i="44"/>
  <c r="I5" i="44"/>
  <c r="G5" i="44"/>
  <c r="F5" i="44"/>
  <c r="E5" i="44"/>
  <c r="D5" i="44"/>
  <c r="C5" i="44"/>
  <c r="D3" i="42"/>
  <c r="D4" i="42"/>
  <c r="D5" i="42"/>
  <c r="D6" i="42"/>
  <c r="D7" i="42"/>
  <c r="D8" i="42"/>
  <c r="D9" i="42"/>
  <c r="D10" i="42"/>
  <c r="D11" i="42"/>
  <c r="D12" i="42"/>
  <c r="D13" i="42"/>
  <c r="D2" i="42"/>
  <c r="G32" i="44" l="1"/>
  <c r="I4" i="44"/>
  <c r="D63" i="44"/>
  <c r="I63" i="44"/>
  <c r="I74" i="44" s="1"/>
  <c r="D4" i="44"/>
  <c r="C32" i="44"/>
  <c r="D32" i="44"/>
  <c r="I32" i="44"/>
  <c r="H25" i="44"/>
  <c r="H4" i="44" s="1"/>
  <c r="H74" i="44" s="1"/>
  <c r="F4" i="44"/>
  <c r="E25" i="44"/>
  <c r="E4" i="44" s="1"/>
  <c r="J25" i="44"/>
  <c r="F32" i="44"/>
  <c r="G4" i="44"/>
  <c r="G74" i="44"/>
  <c r="C4" i="44"/>
  <c r="F74" i="44"/>
  <c r="C74" i="44"/>
  <c r="D74" i="44"/>
  <c r="I70" i="43"/>
  <c r="H70" i="43"/>
  <c r="G70" i="43"/>
  <c r="F70" i="43"/>
  <c r="E70" i="43"/>
  <c r="D70" i="43"/>
  <c r="C70" i="43"/>
  <c r="I67" i="43"/>
  <c r="H67" i="43"/>
  <c r="G67" i="43"/>
  <c r="F67" i="43"/>
  <c r="E67" i="43"/>
  <c r="D67" i="43"/>
  <c r="C67" i="43"/>
  <c r="I64" i="43"/>
  <c r="I63" i="43" s="1"/>
  <c r="H64" i="43"/>
  <c r="G64" i="43"/>
  <c r="F64" i="43"/>
  <c r="E64" i="43"/>
  <c r="E63" i="43" s="1"/>
  <c r="E32" i="43" s="1"/>
  <c r="D64" i="43"/>
  <c r="D63" i="43" s="1"/>
  <c r="C64" i="43"/>
  <c r="H63" i="43"/>
  <c r="G63" i="43"/>
  <c r="G32" i="43" s="1"/>
  <c r="C63" i="43"/>
  <c r="H60" i="43"/>
  <c r="G60" i="43"/>
  <c r="F60" i="43"/>
  <c r="E60" i="43"/>
  <c r="D60" i="43"/>
  <c r="C60" i="43"/>
  <c r="I57" i="43"/>
  <c r="H57" i="43"/>
  <c r="G57" i="43"/>
  <c r="F57" i="43"/>
  <c r="E57" i="43"/>
  <c r="D57" i="43"/>
  <c r="C57" i="43"/>
  <c r="I54" i="43"/>
  <c r="H54" i="43"/>
  <c r="G54" i="43"/>
  <c r="F54" i="43"/>
  <c r="E54" i="43"/>
  <c r="D54" i="43"/>
  <c r="C54" i="43"/>
  <c r="I51" i="43"/>
  <c r="H51" i="43"/>
  <c r="G51" i="43"/>
  <c r="F51" i="43"/>
  <c r="E51" i="43"/>
  <c r="D51" i="43"/>
  <c r="C51" i="43"/>
  <c r="I48" i="43"/>
  <c r="H48" i="43"/>
  <c r="G48" i="43"/>
  <c r="F48" i="43"/>
  <c r="E48" i="43"/>
  <c r="D48" i="43"/>
  <c r="C48" i="43"/>
  <c r="I33" i="43"/>
  <c r="H33" i="43"/>
  <c r="G33" i="43"/>
  <c r="F33" i="43"/>
  <c r="E33" i="43"/>
  <c r="D33" i="43"/>
  <c r="C33" i="43"/>
  <c r="I29" i="43"/>
  <c r="I25" i="43" s="1"/>
  <c r="H29" i="43"/>
  <c r="G29" i="43"/>
  <c r="F29" i="43"/>
  <c r="E29" i="43"/>
  <c r="D29" i="43"/>
  <c r="C29" i="43"/>
  <c r="I26" i="43"/>
  <c r="H26" i="43"/>
  <c r="G26" i="43"/>
  <c r="G25" i="43" s="1"/>
  <c r="F26" i="43"/>
  <c r="E26" i="43"/>
  <c r="D26" i="43"/>
  <c r="C26" i="43"/>
  <c r="C25" i="43" s="1"/>
  <c r="F25" i="43"/>
  <c r="E25" i="43"/>
  <c r="I22" i="43"/>
  <c r="H22" i="43"/>
  <c r="G22" i="43"/>
  <c r="F22" i="43"/>
  <c r="E22" i="43"/>
  <c r="D22" i="43"/>
  <c r="C22" i="43"/>
  <c r="I19" i="43"/>
  <c r="H19" i="43"/>
  <c r="G19" i="43"/>
  <c r="F19" i="43"/>
  <c r="E19" i="43"/>
  <c r="D19" i="43"/>
  <c r="C19" i="43"/>
  <c r="I16" i="43"/>
  <c r="H16" i="43"/>
  <c r="G16" i="43"/>
  <c r="F16" i="43"/>
  <c r="E16" i="43"/>
  <c r="D16" i="43"/>
  <c r="C16" i="43"/>
  <c r="I13" i="43"/>
  <c r="H13" i="43"/>
  <c r="G13" i="43"/>
  <c r="F13" i="43"/>
  <c r="E13" i="43"/>
  <c r="D13" i="43"/>
  <c r="C13" i="43"/>
  <c r="I10" i="43"/>
  <c r="H10" i="43"/>
  <c r="G10" i="43"/>
  <c r="F10" i="43"/>
  <c r="E10" i="43"/>
  <c r="D10" i="43"/>
  <c r="C10" i="43"/>
  <c r="I5" i="43"/>
  <c r="H5" i="43"/>
  <c r="G5" i="43"/>
  <c r="F5" i="43"/>
  <c r="F4" i="43" s="1"/>
  <c r="E5" i="43"/>
  <c r="D5" i="43"/>
  <c r="C5" i="43"/>
  <c r="I4" i="43"/>
  <c r="E31" i="42"/>
  <c r="D31" i="42"/>
  <c r="C31" i="42"/>
  <c r="E30" i="42"/>
  <c r="D30" i="42"/>
  <c r="C30" i="42"/>
  <c r="E29" i="42"/>
  <c r="D29" i="42"/>
  <c r="C29" i="42"/>
  <c r="E28" i="42"/>
  <c r="D28" i="42"/>
  <c r="C28" i="42"/>
  <c r="E27" i="42"/>
  <c r="D27" i="42"/>
  <c r="E26" i="42"/>
  <c r="D26" i="42"/>
  <c r="C26" i="42"/>
  <c r="C27" i="42" s="1"/>
  <c r="D11" i="41"/>
  <c r="D9" i="41"/>
  <c r="C9" i="41"/>
  <c r="C11" i="41" s="1"/>
  <c r="B9" i="41"/>
  <c r="B11" i="41" s="1"/>
  <c r="D7" i="41"/>
  <c r="C7" i="41"/>
  <c r="B7" i="41"/>
  <c r="D5" i="41"/>
  <c r="C5" i="41"/>
  <c r="B5" i="41"/>
  <c r="C409" i="40"/>
  <c r="E778" i="40"/>
  <c r="E777" i="40" s="1"/>
  <c r="D778" i="40"/>
  <c r="D777" i="40"/>
  <c r="C777" i="40"/>
  <c r="D776" i="40"/>
  <c r="E776" i="40" s="1"/>
  <c r="D775" i="40"/>
  <c r="E775" i="40" s="1"/>
  <c r="D774" i="40"/>
  <c r="E774" i="40" s="1"/>
  <c r="D773" i="40"/>
  <c r="E773" i="40" s="1"/>
  <c r="D772" i="40"/>
  <c r="D771" i="40" s="1"/>
  <c r="C772" i="40"/>
  <c r="C771" i="40"/>
  <c r="D770" i="40"/>
  <c r="E770" i="40" s="1"/>
  <c r="D769" i="40"/>
  <c r="D768" i="40" s="1"/>
  <c r="D767" i="40" s="1"/>
  <c r="C768" i="40"/>
  <c r="C767" i="40"/>
  <c r="D766" i="40"/>
  <c r="E766" i="40" s="1"/>
  <c r="E765" i="40" s="1"/>
  <c r="D765" i="40"/>
  <c r="C765" i="40"/>
  <c r="D764" i="40"/>
  <c r="E764" i="40" s="1"/>
  <c r="E763" i="40"/>
  <c r="D763" i="40"/>
  <c r="D762" i="40"/>
  <c r="C761" i="40"/>
  <c r="C760" i="40" s="1"/>
  <c r="D759" i="40"/>
  <c r="E759" i="40" s="1"/>
  <c r="E758" i="40"/>
  <c r="D758" i="40"/>
  <c r="D757" i="40"/>
  <c r="C756" i="40"/>
  <c r="C755" i="40" s="1"/>
  <c r="D754" i="40"/>
  <c r="E754" i="40" s="1"/>
  <c r="E753" i="40"/>
  <c r="D753" i="40"/>
  <c r="D752" i="40"/>
  <c r="C751" i="40"/>
  <c r="C750" i="40" s="1"/>
  <c r="D749" i="40"/>
  <c r="E749" i="40" s="1"/>
  <c r="E748" i="40"/>
  <c r="D748" i="40"/>
  <c r="D747" i="40"/>
  <c r="E747" i="40" s="1"/>
  <c r="E746" i="40" s="1"/>
  <c r="D746" i="40"/>
  <c r="C746" i="40"/>
  <c r="D745" i="40"/>
  <c r="E745" i="40" s="1"/>
  <c r="E744" i="40" s="1"/>
  <c r="D744" i="40"/>
  <c r="C744" i="40"/>
  <c r="C743" i="40" s="1"/>
  <c r="D742" i="40"/>
  <c r="E742" i="40" s="1"/>
  <c r="E741" i="40" s="1"/>
  <c r="D741" i="40"/>
  <c r="C741" i="40"/>
  <c r="D740" i="40"/>
  <c r="D739" i="40" s="1"/>
  <c r="C739" i="40"/>
  <c r="D738" i="40"/>
  <c r="E738" i="40" s="1"/>
  <c r="D737" i="40"/>
  <c r="E737" i="40" s="1"/>
  <c r="D736" i="40"/>
  <c r="E736" i="40" s="1"/>
  <c r="D735" i="40"/>
  <c r="C734" i="40"/>
  <c r="C733" i="40"/>
  <c r="D732" i="40"/>
  <c r="C731" i="40"/>
  <c r="C730" i="40"/>
  <c r="D729" i="40"/>
  <c r="E729" i="40" s="1"/>
  <c r="D728" i="40"/>
  <c r="C727" i="40"/>
  <c r="J726" i="40"/>
  <c r="J725" i="40"/>
  <c r="E724" i="40"/>
  <c r="D724" i="40"/>
  <c r="D723" i="40"/>
  <c r="C722" i="40"/>
  <c r="D721" i="40"/>
  <c r="E721" i="40" s="1"/>
  <c r="D720" i="40"/>
  <c r="E720" i="40" s="1"/>
  <c r="D719" i="40"/>
  <c r="C718" i="40"/>
  <c r="J717" i="40"/>
  <c r="J716" i="40"/>
  <c r="D715" i="40"/>
  <c r="E715" i="40" s="1"/>
  <c r="E714" i="40"/>
  <c r="D714" i="40"/>
  <c r="D713" i="40"/>
  <c r="E713" i="40" s="1"/>
  <c r="E712" i="40"/>
  <c r="D712" i="40"/>
  <c r="D711" i="40"/>
  <c r="E711" i="40" s="1"/>
  <c r="E710" i="40"/>
  <c r="D710" i="40"/>
  <c r="D709" i="40"/>
  <c r="E709" i="40" s="1"/>
  <c r="E708" i="40"/>
  <c r="D708" i="40"/>
  <c r="D707" i="40"/>
  <c r="E707" i="40" s="1"/>
  <c r="E706" i="40"/>
  <c r="D706" i="40"/>
  <c r="D705" i="40"/>
  <c r="E705" i="40" s="1"/>
  <c r="E704" i="40"/>
  <c r="D704" i="40"/>
  <c r="D703" i="40"/>
  <c r="E703" i="40" s="1"/>
  <c r="E702" i="40"/>
  <c r="D702" i="40"/>
  <c r="D701" i="40"/>
  <c r="E701" i="40" s="1"/>
  <c r="C700" i="40"/>
  <c r="D699" i="40"/>
  <c r="E699" i="40" s="1"/>
  <c r="D698" i="40"/>
  <c r="E698" i="40" s="1"/>
  <c r="D697" i="40"/>
  <c r="E697" i="40" s="1"/>
  <c r="D696" i="40"/>
  <c r="E696" i="40" s="1"/>
  <c r="D695" i="40"/>
  <c r="E695" i="40" s="1"/>
  <c r="C694" i="40"/>
  <c r="E693" i="40"/>
  <c r="D693" i="40"/>
  <c r="D692" i="40"/>
  <c r="E692" i="40" s="1"/>
  <c r="E691" i="40"/>
  <c r="D691" i="40"/>
  <c r="D690" i="40"/>
  <c r="E690" i="40" s="1"/>
  <c r="E689" i="40"/>
  <c r="D689" i="40"/>
  <c r="D688" i="40"/>
  <c r="D687" i="40" s="1"/>
  <c r="C687" i="40"/>
  <c r="D686" i="40"/>
  <c r="E686" i="40" s="1"/>
  <c r="D685" i="40"/>
  <c r="E685" i="40" s="1"/>
  <c r="D684" i="40"/>
  <c r="E684" i="40" s="1"/>
  <c r="C683" i="40"/>
  <c r="E682" i="40"/>
  <c r="D682" i="40"/>
  <c r="D681" i="40"/>
  <c r="E681" i="40" s="1"/>
  <c r="E680" i="40"/>
  <c r="D680" i="40"/>
  <c r="C679" i="40"/>
  <c r="D678" i="40"/>
  <c r="E678" i="40" s="1"/>
  <c r="D677" i="40"/>
  <c r="E677" i="40" s="1"/>
  <c r="C676" i="40"/>
  <c r="E675" i="40"/>
  <c r="D675" i="40"/>
  <c r="D674" i="40"/>
  <c r="E674" i="40" s="1"/>
  <c r="E673" i="40"/>
  <c r="D673" i="40"/>
  <c r="D672" i="40"/>
  <c r="E672" i="40" s="1"/>
  <c r="D671" i="40"/>
  <c r="C671" i="40"/>
  <c r="D670" i="40"/>
  <c r="E670" i="40" s="1"/>
  <c r="D669" i="40"/>
  <c r="E669" i="40" s="1"/>
  <c r="D668" i="40"/>
  <c r="E668" i="40" s="1"/>
  <c r="D667" i="40"/>
  <c r="E667" i="40" s="1"/>
  <c r="D666" i="40"/>
  <c r="E666" i="40" s="1"/>
  <c r="D665" i="40"/>
  <c r="C665" i="40"/>
  <c r="E664" i="40"/>
  <c r="D664" i="40"/>
  <c r="D663" i="40"/>
  <c r="D661" i="40" s="1"/>
  <c r="E662" i="40"/>
  <c r="D662" i="40"/>
  <c r="C661" i="40"/>
  <c r="D660" i="40"/>
  <c r="E660" i="40" s="1"/>
  <c r="D659" i="40"/>
  <c r="E659" i="40" s="1"/>
  <c r="D658" i="40"/>
  <c r="E658" i="40" s="1"/>
  <c r="D657" i="40"/>
  <c r="E657" i="40" s="1"/>
  <c r="D656" i="40"/>
  <c r="E656" i="40" s="1"/>
  <c r="D655" i="40"/>
  <c r="E655" i="40" s="1"/>
  <c r="D654" i="40"/>
  <c r="D653" i="40" s="1"/>
  <c r="C653" i="40"/>
  <c r="D652" i="40"/>
  <c r="E652" i="40" s="1"/>
  <c r="E651" i="40"/>
  <c r="D651" i="40"/>
  <c r="D650" i="40"/>
  <c r="E650" i="40" s="1"/>
  <c r="E649" i="40"/>
  <c r="D649" i="40"/>
  <c r="D648" i="40"/>
  <c r="E648" i="40" s="1"/>
  <c r="E647" i="40"/>
  <c r="E646" i="40" s="1"/>
  <c r="D647" i="40"/>
  <c r="C646" i="40"/>
  <c r="J645" i="40"/>
  <c r="D644" i="40"/>
  <c r="E644" i="40" s="1"/>
  <c r="D643" i="40"/>
  <c r="E643" i="40" s="1"/>
  <c r="J642" i="40"/>
  <c r="C642" i="40"/>
  <c r="D641" i="40"/>
  <c r="E641" i="40" s="1"/>
  <c r="D640" i="40"/>
  <c r="E640" i="40" s="1"/>
  <c r="D639" i="40"/>
  <c r="E639" i="40" s="1"/>
  <c r="J638" i="40"/>
  <c r="C638" i="40"/>
  <c r="D637" i="40"/>
  <c r="E637" i="40" s="1"/>
  <c r="D636" i="40"/>
  <c r="E636" i="40" s="1"/>
  <c r="D635" i="40"/>
  <c r="E635" i="40" s="1"/>
  <c r="D634" i="40"/>
  <c r="E634" i="40" s="1"/>
  <c r="D633" i="40"/>
  <c r="E633" i="40" s="1"/>
  <c r="D632" i="40"/>
  <c r="E632" i="40" s="1"/>
  <c r="D631" i="40"/>
  <c r="E631" i="40" s="1"/>
  <c r="D630" i="40"/>
  <c r="E630" i="40" s="1"/>
  <c r="D629" i="40"/>
  <c r="E629" i="40" s="1"/>
  <c r="C628" i="40"/>
  <c r="E627" i="40"/>
  <c r="D627" i="40"/>
  <c r="D626" i="40"/>
  <c r="E626" i="40" s="1"/>
  <c r="E625" i="40"/>
  <c r="D625" i="40"/>
  <c r="D624" i="40"/>
  <c r="E624" i="40" s="1"/>
  <c r="E623" i="40"/>
  <c r="D623" i="40"/>
  <c r="D622" i="40"/>
  <c r="E622" i="40" s="1"/>
  <c r="E621" i="40"/>
  <c r="D621" i="40"/>
  <c r="D620" i="40"/>
  <c r="E620" i="40" s="1"/>
  <c r="E619" i="40"/>
  <c r="D619" i="40"/>
  <c r="D618" i="40"/>
  <c r="E618" i="40" s="1"/>
  <c r="E617" i="40"/>
  <c r="D617" i="40"/>
  <c r="C616" i="40"/>
  <c r="D615" i="40"/>
  <c r="E615" i="40" s="1"/>
  <c r="D614" i="40"/>
  <c r="E614" i="40" s="1"/>
  <c r="D613" i="40"/>
  <c r="E613" i="40" s="1"/>
  <c r="D612" i="40"/>
  <c r="E612" i="40" s="1"/>
  <c r="D611" i="40"/>
  <c r="C610" i="40"/>
  <c r="E609" i="40"/>
  <c r="D609" i="40"/>
  <c r="D608" i="40"/>
  <c r="E608" i="40" s="1"/>
  <c r="E607" i="40"/>
  <c r="D607" i="40"/>
  <c r="D606" i="40"/>
  <c r="E606" i="40" s="1"/>
  <c r="E605" i="40"/>
  <c r="D605" i="40"/>
  <c r="D604" i="40"/>
  <c r="C603" i="40"/>
  <c r="D602" i="40"/>
  <c r="E602" i="40" s="1"/>
  <c r="D601" i="40"/>
  <c r="E601" i="40" s="1"/>
  <c r="D600" i="40"/>
  <c r="C599" i="40"/>
  <c r="E598" i="40"/>
  <c r="D598" i="40"/>
  <c r="D597" i="40"/>
  <c r="E597" i="40" s="1"/>
  <c r="E596" i="40"/>
  <c r="D596" i="40"/>
  <c r="C595" i="40"/>
  <c r="D594" i="40"/>
  <c r="E594" i="40" s="1"/>
  <c r="D593" i="40"/>
  <c r="E593" i="40" s="1"/>
  <c r="C592" i="40"/>
  <c r="E591" i="40"/>
  <c r="D591" i="40"/>
  <c r="D590" i="40"/>
  <c r="E590" i="40" s="1"/>
  <c r="E589" i="40"/>
  <c r="D589" i="40"/>
  <c r="D588" i="40"/>
  <c r="C587" i="40"/>
  <c r="D586" i="40"/>
  <c r="E586" i="40" s="1"/>
  <c r="D585" i="40"/>
  <c r="E585" i="40" s="1"/>
  <c r="D584" i="40"/>
  <c r="E584" i="40" s="1"/>
  <c r="D583" i="40"/>
  <c r="E583" i="40" s="1"/>
  <c r="D582" i="40"/>
  <c r="E582" i="40" s="1"/>
  <c r="E581" i="40" s="1"/>
  <c r="C581" i="40"/>
  <c r="D580" i="40"/>
  <c r="E580" i="40" s="1"/>
  <c r="E577" i="40" s="1"/>
  <c r="E579" i="40"/>
  <c r="D579" i="40"/>
  <c r="D578" i="40"/>
  <c r="E578" i="40" s="1"/>
  <c r="C577" i="40"/>
  <c r="D576" i="40"/>
  <c r="E576" i="40" s="1"/>
  <c r="D575" i="40"/>
  <c r="E575" i="40" s="1"/>
  <c r="D574" i="40"/>
  <c r="E574" i="40" s="1"/>
  <c r="D573" i="40"/>
  <c r="E573" i="40" s="1"/>
  <c r="D572" i="40"/>
  <c r="E572" i="40" s="1"/>
  <c r="D571" i="40"/>
  <c r="E571" i="40" s="1"/>
  <c r="D570" i="40"/>
  <c r="E570" i="40" s="1"/>
  <c r="C569" i="40"/>
  <c r="D568" i="40"/>
  <c r="E568" i="40" s="1"/>
  <c r="E567" i="40"/>
  <c r="D567" i="40"/>
  <c r="D566" i="40"/>
  <c r="E566" i="40" s="1"/>
  <c r="D565" i="40"/>
  <c r="E565" i="40" s="1"/>
  <c r="E564" i="40"/>
  <c r="D564" i="40"/>
  <c r="D563" i="40"/>
  <c r="C562" i="40"/>
  <c r="J561" i="40"/>
  <c r="J560" i="40"/>
  <c r="J559" i="40"/>
  <c r="D558" i="40"/>
  <c r="E558" i="40" s="1"/>
  <c r="D557" i="40"/>
  <c r="E557" i="40" s="1"/>
  <c r="C556" i="40"/>
  <c r="D555" i="40"/>
  <c r="E555" i="40" s="1"/>
  <c r="E554" i="40"/>
  <c r="D554" i="40"/>
  <c r="D553" i="40"/>
  <c r="E553" i="40" s="1"/>
  <c r="C552" i="40"/>
  <c r="C551" i="40" s="1"/>
  <c r="C550" i="40" s="1"/>
  <c r="J551" i="40"/>
  <c r="J550" i="40"/>
  <c r="D549" i="40"/>
  <c r="E549" i="40" s="1"/>
  <c r="D548" i="40"/>
  <c r="J547" i="40"/>
  <c r="C547" i="40"/>
  <c r="D546" i="40"/>
  <c r="E546" i="40" s="1"/>
  <c r="D545" i="40"/>
  <c r="E545" i="40" s="1"/>
  <c r="C544" i="40"/>
  <c r="D543" i="40"/>
  <c r="E543" i="40" s="1"/>
  <c r="E542" i="40"/>
  <c r="D542" i="40"/>
  <c r="D541" i="40"/>
  <c r="E541" i="40" s="1"/>
  <c r="D540" i="40"/>
  <c r="E540" i="40" s="1"/>
  <c r="D539" i="40"/>
  <c r="E539" i="40" s="1"/>
  <c r="C538" i="40"/>
  <c r="D537" i="40"/>
  <c r="E537" i="40" s="1"/>
  <c r="D536" i="40"/>
  <c r="E536" i="40" s="1"/>
  <c r="D535" i="40"/>
  <c r="E535" i="40" s="1"/>
  <c r="D534" i="40"/>
  <c r="E534" i="40" s="1"/>
  <c r="D533" i="40"/>
  <c r="E533" i="40" s="1"/>
  <c r="D532" i="40"/>
  <c r="E532" i="40" s="1"/>
  <c r="C531" i="40"/>
  <c r="E530" i="40"/>
  <c r="E529" i="40" s="1"/>
  <c r="D530" i="40"/>
  <c r="D529" i="40" s="1"/>
  <c r="C529" i="40"/>
  <c r="C528" i="40" s="1"/>
  <c r="E527" i="40"/>
  <c r="D527" i="40"/>
  <c r="D526" i="40"/>
  <c r="E526" i="40" s="1"/>
  <c r="E525" i="40"/>
  <c r="D525" i="40"/>
  <c r="D524" i="40"/>
  <c r="E524" i="40" s="1"/>
  <c r="E523" i="40"/>
  <c r="D523" i="40"/>
  <c r="C522" i="40"/>
  <c r="D521" i="40"/>
  <c r="E521" i="40" s="1"/>
  <c r="D520" i="40"/>
  <c r="E520" i="40" s="1"/>
  <c r="D519" i="40"/>
  <c r="E519" i="40" s="1"/>
  <c r="D518" i="40"/>
  <c r="E518" i="40" s="1"/>
  <c r="D517" i="40"/>
  <c r="E517" i="40" s="1"/>
  <c r="D516" i="40"/>
  <c r="E516" i="40" s="1"/>
  <c r="D515" i="40"/>
  <c r="E515" i="40" s="1"/>
  <c r="D514" i="40"/>
  <c r="E514" i="40" s="1"/>
  <c r="C513" i="40"/>
  <c r="C509" i="40" s="1"/>
  <c r="D512" i="40"/>
  <c r="E512" i="40" s="1"/>
  <c r="E511" i="40"/>
  <c r="D511" i="40"/>
  <c r="D510" i="40"/>
  <c r="E510" i="40" s="1"/>
  <c r="D508" i="40"/>
  <c r="E508" i="40" s="1"/>
  <c r="D507" i="40"/>
  <c r="E507" i="40" s="1"/>
  <c r="D506" i="40"/>
  <c r="E506" i="40" s="1"/>
  <c r="D505" i="40"/>
  <c r="E505" i="40" s="1"/>
  <c r="C504" i="40"/>
  <c r="E503" i="40"/>
  <c r="D503" i="40"/>
  <c r="D502" i="40"/>
  <c r="E502" i="40" s="1"/>
  <c r="E501" i="40"/>
  <c r="D501" i="40"/>
  <c r="D500" i="40"/>
  <c r="E500" i="40" s="1"/>
  <c r="D499" i="40"/>
  <c r="E499" i="40" s="1"/>
  <c r="D498" i="40"/>
  <c r="C497" i="40"/>
  <c r="D496" i="40"/>
  <c r="E496" i="40" s="1"/>
  <c r="D495" i="40"/>
  <c r="D494" i="40" s="1"/>
  <c r="C494" i="40"/>
  <c r="D493" i="40"/>
  <c r="E493" i="40" s="1"/>
  <c r="D492" i="40"/>
  <c r="D491" i="40" s="1"/>
  <c r="C491" i="40"/>
  <c r="D490" i="40"/>
  <c r="E490" i="40" s="1"/>
  <c r="D489" i="40"/>
  <c r="E489" i="40" s="1"/>
  <c r="D488" i="40"/>
  <c r="E488" i="40" s="1"/>
  <c r="D487" i="40"/>
  <c r="E487" i="40" s="1"/>
  <c r="C486" i="40"/>
  <c r="D485" i="40"/>
  <c r="E485" i="40" s="1"/>
  <c r="J483" i="40"/>
  <c r="D481" i="40"/>
  <c r="E481" i="40" s="1"/>
  <c r="D480" i="40"/>
  <c r="E480" i="40" s="1"/>
  <c r="D479" i="40"/>
  <c r="E479" i="40" s="1"/>
  <c r="D478" i="40"/>
  <c r="E478" i="40" s="1"/>
  <c r="C477" i="40"/>
  <c r="E476" i="40"/>
  <c r="D476" i="40"/>
  <c r="D475" i="40"/>
  <c r="C474" i="40"/>
  <c r="D473" i="40"/>
  <c r="E473" i="40" s="1"/>
  <c r="D472" i="40"/>
  <c r="E472" i="40" s="1"/>
  <c r="D471" i="40"/>
  <c r="E471" i="40" s="1"/>
  <c r="D470" i="40"/>
  <c r="E470" i="40" s="1"/>
  <c r="D469" i="40"/>
  <c r="E469" i="40" s="1"/>
  <c r="D468" i="40"/>
  <c r="C468" i="40"/>
  <c r="E467" i="40"/>
  <c r="D467" i="40"/>
  <c r="E466" i="40"/>
  <c r="D466" i="40"/>
  <c r="E465" i="40"/>
  <c r="D465" i="40"/>
  <c r="D464" i="40"/>
  <c r="C463" i="40"/>
  <c r="D462" i="40"/>
  <c r="E462" i="40" s="1"/>
  <c r="D461" i="40"/>
  <c r="E461" i="40" s="1"/>
  <c r="D460" i="40"/>
  <c r="E460" i="40" s="1"/>
  <c r="C459" i="40"/>
  <c r="D458" i="40"/>
  <c r="E458" i="40" s="1"/>
  <c r="E457" i="40"/>
  <c r="D457" i="40"/>
  <c r="D456" i="40"/>
  <c r="E456" i="40" s="1"/>
  <c r="C455" i="40"/>
  <c r="D454" i="40"/>
  <c r="D453" i="40"/>
  <c r="E453" i="40" s="1"/>
  <c r="D452" i="40"/>
  <c r="E452" i="40" s="1"/>
  <c r="D451" i="40"/>
  <c r="C450" i="40"/>
  <c r="D449" i="40"/>
  <c r="E449" i="40" s="1"/>
  <c r="D448" i="40"/>
  <c r="E448" i="40" s="1"/>
  <c r="E447" i="40"/>
  <c r="D447" i="40"/>
  <c r="D446" i="40"/>
  <c r="C445" i="40"/>
  <c r="E443" i="40"/>
  <c r="D443" i="40"/>
  <c r="D442" i="40"/>
  <c r="E442" i="40" s="1"/>
  <c r="D441" i="40"/>
  <c r="E441" i="40" s="1"/>
  <c r="E440" i="40"/>
  <c r="D440" i="40"/>
  <c r="D439" i="40"/>
  <c r="E439" i="40" s="1"/>
  <c r="E438" i="40"/>
  <c r="D438" i="40"/>
  <c r="D437" i="40"/>
  <c r="E437" i="40" s="1"/>
  <c r="E436" i="40"/>
  <c r="D436" i="40"/>
  <c r="D435" i="40"/>
  <c r="E435" i="40" s="1"/>
  <c r="E434" i="40"/>
  <c r="D434" i="40"/>
  <c r="D433" i="40"/>
  <c r="E433" i="40" s="1"/>
  <c r="D432" i="40"/>
  <c r="E432" i="40" s="1"/>
  <c r="D431" i="40"/>
  <c r="E431" i="40" s="1"/>
  <c r="D430" i="40"/>
  <c r="C429" i="40"/>
  <c r="D428" i="40"/>
  <c r="E428" i="40" s="1"/>
  <c r="D427" i="40"/>
  <c r="E427" i="40" s="1"/>
  <c r="D426" i="40"/>
  <c r="E426" i="40" s="1"/>
  <c r="D425" i="40"/>
  <c r="E425" i="40" s="1"/>
  <c r="D424" i="40"/>
  <c r="E424" i="40" s="1"/>
  <c r="D423" i="40"/>
  <c r="E423" i="40" s="1"/>
  <c r="C422" i="40"/>
  <c r="E421" i="40"/>
  <c r="D421" i="40"/>
  <c r="D420" i="40"/>
  <c r="E420" i="40" s="1"/>
  <c r="E419" i="40"/>
  <c r="D419" i="40"/>
  <c r="D418" i="40"/>
  <c r="E418" i="40" s="1"/>
  <c r="D417" i="40"/>
  <c r="C416" i="40"/>
  <c r="D415" i="40"/>
  <c r="E415" i="40" s="1"/>
  <c r="D414" i="40"/>
  <c r="E414" i="40" s="1"/>
  <c r="D413" i="40"/>
  <c r="E413" i="40" s="1"/>
  <c r="C412" i="40"/>
  <c r="E411" i="40"/>
  <c r="D411" i="40"/>
  <c r="D410" i="40"/>
  <c r="D408" i="40"/>
  <c r="E408" i="40" s="1"/>
  <c r="D407" i="40"/>
  <c r="E407" i="40" s="1"/>
  <c r="D406" i="40"/>
  <c r="E406" i="40" s="1"/>
  <c r="D405" i="40"/>
  <c r="E405" i="40" s="1"/>
  <c r="C404" i="40"/>
  <c r="D403" i="40"/>
  <c r="E403" i="40" s="1"/>
  <c r="E402" i="40"/>
  <c r="D402" i="40"/>
  <c r="E401" i="40"/>
  <c r="D401" i="40"/>
  <c r="E400" i="40"/>
  <c r="D400" i="40"/>
  <c r="C399" i="40"/>
  <c r="D398" i="40"/>
  <c r="E398" i="40" s="1"/>
  <c r="D397" i="40"/>
  <c r="E397" i="40" s="1"/>
  <c r="D396" i="40"/>
  <c r="E396" i="40" s="1"/>
  <c r="C395" i="40"/>
  <c r="D394" i="40"/>
  <c r="E394" i="40" s="1"/>
  <c r="D393" i="40"/>
  <c r="E393" i="40" s="1"/>
  <c r="C392" i="40"/>
  <c r="D391" i="40"/>
  <c r="E391" i="40" s="1"/>
  <c r="D390" i="40"/>
  <c r="E390" i="40" s="1"/>
  <c r="D389" i="40"/>
  <c r="E389" i="40" s="1"/>
  <c r="C388" i="40"/>
  <c r="D387" i="40"/>
  <c r="E387" i="40" s="1"/>
  <c r="D386" i="40"/>
  <c r="E386" i="40" s="1"/>
  <c r="D385" i="40"/>
  <c r="E385" i="40" s="1"/>
  <c r="D384" i="40"/>
  <c r="E384" i="40" s="1"/>
  <c r="D383" i="40"/>
  <c r="C382" i="40"/>
  <c r="D381" i="40"/>
  <c r="E381" i="40" s="1"/>
  <c r="D380" i="40"/>
  <c r="E380" i="40" s="1"/>
  <c r="D379" i="40"/>
  <c r="E379" i="40" s="1"/>
  <c r="C378" i="40"/>
  <c r="D377" i="40"/>
  <c r="E377" i="40" s="1"/>
  <c r="D376" i="40"/>
  <c r="E376" i="40" s="1"/>
  <c r="D375" i="40"/>
  <c r="E375" i="40" s="1"/>
  <c r="D374" i="40"/>
  <c r="C373" i="40"/>
  <c r="D372" i="40"/>
  <c r="E372" i="40" s="1"/>
  <c r="D371" i="40"/>
  <c r="E371" i="40" s="1"/>
  <c r="D370" i="40"/>
  <c r="E370" i="40" s="1"/>
  <c r="D369" i="40"/>
  <c r="E369" i="40" s="1"/>
  <c r="C368" i="40"/>
  <c r="D367" i="40"/>
  <c r="E367" i="40" s="1"/>
  <c r="E366" i="40"/>
  <c r="D366" i="40"/>
  <c r="D365" i="40"/>
  <c r="E365" i="40" s="1"/>
  <c r="D364" i="40"/>
  <c r="E364" i="40" s="1"/>
  <c r="D363" i="40"/>
  <c r="E363" i="40" s="1"/>
  <c r="C362" i="40"/>
  <c r="D361" i="40"/>
  <c r="E361" i="40" s="1"/>
  <c r="D360" i="40"/>
  <c r="E360" i="40" s="1"/>
  <c r="D359" i="40"/>
  <c r="E359" i="40" s="1"/>
  <c r="D358" i="40"/>
  <c r="E358" i="40" s="1"/>
  <c r="C357" i="40"/>
  <c r="D356" i="40"/>
  <c r="E356" i="40" s="1"/>
  <c r="D355" i="40"/>
  <c r="E355" i="40" s="1"/>
  <c r="D354" i="40"/>
  <c r="C353" i="40"/>
  <c r="D352" i="40"/>
  <c r="E352" i="40" s="1"/>
  <c r="D351" i="40"/>
  <c r="E351" i="40" s="1"/>
  <c r="D350" i="40"/>
  <c r="E350" i="40" s="1"/>
  <c r="D349" i="40"/>
  <c r="E349" i="40" s="1"/>
  <c r="C348" i="40"/>
  <c r="D347" i="40"/>
  <c r="E347" i="40" s="1"/>
  <c r="D346" i="40"/>
  <c r="E346" i="40" s="1"/>
  <c r="D345" i="40"/>
  <c r="C344" i="40"/>
  <c r="D343" i="40"/>
  <c r="E343" i="40" s="1"/>
  <c r="D342" i="40"/>
  <c r="E342" i="40" s="1"/>
  <c r="D341" i="40"/>
  <c r="E341" i="40" s="1"/>
  <c r="J339" i="40"/>
  <c r="D338" i="40"/>
  <c r="E338" i="40" s="1"/>
  <c r="E337" i="40"/>
  <c r="D337" i="40"/>
  <c r="D336" i="40"/>
  <c r="E336" i="40" s="1"/>
  <c r="D335" i="40"/>
  <c r="E335" i="40" s="1"/>
  <c r="D334" i="40"/>
  <c r="E334" i="40" s="1"/>
  <c r="D333" i="40"/>
  <c r="E333" i="40" s="1"/>
  <c r="D332" i="40"/>
  <c r="E332" i="40" s="1"/>
  <c r="C331" i="40"/>
  <c r="D330" i="40"/>
  <c r="E330" i="40" s="1"/>
  <c r="D329" i="40"/>
  <c r="E329" i="40" s="1"/>
  <c r="C328" i="40"/>
  <c r="E327" i="40"/>
  <c r="D327" i="40"/>
  <c r="D326" i="40"/>
  <c r="C325" i="40"/>
  <c r="D324" i="40"/>
  <c r="E324" i="40" s="1"/>
  <c r="D323" i="40"/>
  <c r="E323" i="40" s="1"/>
  <c r="D322" i="40"/>
  <c r="E322" i="40" s="1"/>
  <c r="D321" i="40"/>
  <c r="E321" i="40" s="1"/>
  <c r="D320" i="40"/>
  <c r="E320" i="40" s="1"/>
  <c r="D319" i="40"/>
  <c r="E319" i="40" s="1"/>
  <c r="D318" i="40"/>
  <c r="E318" i="40" s="1"/>
  <c r="D317" i="40"/>
  <c r="E317" i="40" s="1"/>
  <c r="D316" i="40"/>
  <c r="E316" i="40" s="1"/>
  <c r="C315" i="40"/>
  <c r="D313" i="40"/>
  <c r="E313" i="40" s="1"/>
  <c r="D312" i="40"/>
  <c r="E312" i="40" s="1"/>
  <c r="D311" i="40"/>
  <c r="E311" i="40" s="1"/>
  <c r="D310" i="40"/>
  <c r="E310" i="40" s="1"/>
  <c r="D309" i="40"/>
  <c r="E309" i="40" s="1"/>
  <c r="C308" i="40"/>
  <c r="D307" i="40"/>
  <c r="E307" i="40" s="1"/>
  <c r="D306" i="40"/>
  <c r="C305" i="40"/>
  <c r="D304" i="40"/>
  <c r="E304" i="40" s="1"/>
  <c r="D303" i="40"/>
  <c r="E303" i="40" s="1"/>
  <c r="C302" i="40"/>
  <c r="E301" i="40"/>
  <c r="D301" i="40"/>
  <c r="D300" i="40"/>
  <c r="E300" i="40" s="1"/>
  <c r="D299" i="40"/>
  <c r="C298" i="40"/>
  <c r="D297" i="40"/>
  <c r="E297" i="40" s="1"/>
  <c r="E296" i="40" s="1"/>
  <c r="C296" i="40"/>
  <c r="D295" i="40"/>
  <c r="E295" i="40" s="1"/>
  <c r="D294" i="40"/>
  <c r="E294" i="40" s="1"/>
  <c r="D293" i="40"/>
  <c r="E293" i="40" s="1"/>
  <c r="D292" i="40"/>
  <c r="E292" i="40" s="1"/>
  <c r="E291" i="40"/>
  <c r="D291" i="40"/>
  <c r="D290" i="40"/>
  <c r="C289" i="40"/>
  <c r="D288" i="40"/>
  <c r="E288" i="40" s="1"/>
  <c r="D287" i="40"/>
  <c r="E287" i="40" s="1"/>
  <c r="D286" i="40"/>
  <c r="E286" i="40" s="1"/>
  <c r="D285" i="40"/>
  <c r="E285" i="40" s="1"/>
  <c r="D284" i="40"/>
  <c r="E284" i="40" s="1"/>
  <c r="D283" i="40"/>
  <c r="E283" i="40" s="1"/>
  <c r="D282" i="40"/>
  <c r="E282" i="40" s="1"/>
  <c r="D281" i="40"/>
  <c r="E281" i="40" s="1"/>
  <c r="D280" i="40"/>
  <c r="E280" i="40" s="1"/>
  <c r="D279" i="40"/>
  <c r="E279" i="40" s="1"/>
  <c r="D278" i="40"/>
  <c r="E278" i="40" s="1"/>
  <c r="D277" i="40"/>
  <c r="E277" i="40" s="1"/>
  <c r="D276" i="40"/>
  <c r="E276" i="40" s="1"/>
  <c r="D275" i="40"/>
  <c r="E275" i="40" s="1"/>
  <c r="D274" i="40"/>
  <c r="E274" i="40" s="1"/>
  <c r="D273" i="40"/>
  <c r="E273" i="40" s="1"/>
  <c r="D272" i="40"/>
  <c r="E272" i="40" s="1"/>
  <c r="D271" i="40"/>
  <c r="E271" i="40" s="1"/>
  <c r="D270" i="40"/>
  <c r="E270" i="40" s="1"/>
  <c r="D269" i="40"/>
  <c r="E269" i="40" s="1"/>
  <c r="D268" i="40"/>
  <c r="E268" i="40" s="1"/>
  <c r="D267" i="40"/>
  <c r="E267" i="40" s="1"/>
  <c r="D266" i="40"/>
  <c r="E266" i="40" s="1"/>
  <c r="C265" i="40"/>
  <c r="D264" i="40"/>
  <c r="E264" i="40" s="1"/>
  <c r="D262" i="40"/>
  <c r="E262" i="40" s="1"/>
  <c r="D261" i="40"/>
  <c r="E261" i="40" s="1"/>
  <c r="C260" i="40"/>
  <c r="J259" i="40"/>
  <c r="J258" i="40"/>
  <c r="J257" i="40"/>
  <c r="J256" i="40"/>
  <c r="D252" i="40"/>
  <c r="E252" i="40" s="1"/>
  <c r="D251" i="40"/>
  <c r="E251" i="40" s="1"/>
  <c r="D250" i="40"/>
  <c r="C250" i="40"/>
  <c r="D249" i="40"/>
  <c r="E249" i="40" s="1"/>
  <c r="D248" i="40"/>
  <c r="E248" i="40" s="1"/>
  <c r="D247" i="40"/>
  <c r="D246" i="40"/>
  <c r="E246" i="40" s="1"/>
  <c r="D245" i="40"/>
  <c r="E245" i="40" s="1"/>
  <c r="C244" i="40"/>
  <c r="C243" i="40" s="1"/>
  <c r="D242" i="40"/>
  <c r="E242" i="40" s="1"/>
  <c r="E241" i="40"/>
  <c r="E239" i="40" s="1"/>
  <c r="E238" i="40" s="1"/>
  <c r="D241" i="40"/>
  <c r="D240" i="40"/>
  <c r="E240" i="40" s="1"/>
  <c r="D239" i="40"/>
  <c r="D238" i="40" s="1"/>
  <c r="C239" i="40"/>
  <c r="C238" i="40" s="1"/>
  <c r="D237" i="40"/>
  <c r="D236" i="40" s="1"/>
  <c r="D235" i="40" s="1"/>
  <c r="C236" i="40"/>
  <c r="C235" i="40" s="1"/>
  <c r="D234" i="40"/>
  <c r="E234" i="40" s="1"/>
  <c r="E233" i="40"/>
  <c r="D233" i="40"/>
  <c r="C233" i="40"/>
  <c r="D232" i="40"/>
  <c r="D231" i="40"/>
  <c r="E231" i="40" s="1"/>
  <c r="D230" i="40"/>
  <c r="E230" i="40" s="1"/>
  <c r="C229" i="40"/>
  <c r="C228" i="40"/>
  <c r="D227" i="40"/>
  <c r="E227" i="40" s="1"/>
  <c r="D226" i="40"/>
  <c r="E226" i="40" s="1"/>
  <c r="D225" i="40"/>
  <c r="E225" i="40" s="1"/>
  <c r="D224" i="40"/>
  <c r="E224" i="40" s="1"/>
  <c r="C223" i="40"/>
  <c r="C222" i="40" s="1"/>
  <c r="D221" i="40"/>
  <c r="E221" i="40" s="1"/>
  <c r="E220" i="40" s="1"/>
  <c r="D220" i="40"/>
  <c r="C220" i="40"/>
  <c r="D219" i="40"/>
  <c r="E219" i="40" s="1"/>
  <c r="D218" i="40"/>
  <c r="E218" i="40" s="1"/>
  <c r="E216" i="40" s="1"/>
  <c r="D217" i="40"/>
  <c r="E217" i="40" s="1"/>
  <c r="C216" i="40"/>
  <c r="D214" i="40"/>
  <c r="D213" i="40" s="1"/>
  <c r="C213" i="40"/>
  <c r="D212" i="40"/>
  <c r="D211" i="40" s="1"/>
  <c r="C211" i="40"/>
  <c r="D210" i="40"/>
  <c r="E210" i="40" s="1"/>
  <c r="E209" i="40"/>
  <c r="D209" i="40"/>
  <c r="D208" i="40"/>
  <c r="C207" i="40"/>
  <c r="C203" i="40" s="1"/>
  <c r="D206" i="40"/>
  <c r="E206" i="40" s="1"/>
  <c r="D205" i="40"/>
  <c r="D204" i="40" s="1"/>
  <c r="C204" i="40"/>
  <c r="D202" i="40"/>
  <c r="D201" i="40" s="1"/>
  <c r="D200" i="40" s="1"/>
  <c r="C201" i="40"/>
  <c r="C200" i="40"/>
  <c r="D199" i="40"/>
  <c r="D198" i="40" s="1"/>
  <c r="D197" i="40" s="1"/>
  <c r="C198" i="40"/>
  <c r="C197" i="40" s="1"/>
  <c r="D196" i="40"/>
  <c r="D195" i="40" s="1"/>
  <c r="C195" i="40"/>
  <c r="E194" i="40"/>
  <c r="E193" i="40" s="1"/>
  <c r="D194" i="40"/>
  <c r="D193" i="40" s="1"/>
  <c r="C193" i="40"/>
  <c r="D192" i="40"/>
  <c r="E192" i="40" s="1"/>
  <c r="D191" i="40"/>
  <c r="D190" i="40"/>
  <c r="E190" i="40" s="1"/>
  <c r="C189" i="40"/>
  <c r="C188" i="40"/>
  <c r="D187" i="40"/>
  <c r="E187" i="40" s="1"/>
  <c r="D186" i="40"/>
  <c r="D185" i="40" s="1"/>
  <c r="D184" i="40" s="1"/>
  <c r="C185" i="40"/>
  <c r="C184" i="40"/>
  <c r="D183" i="40"/>
  <c r="D182" i="40" s="1"/>
  <c r="D181" i="40"/>
  <c r="D180" i="40" s="1"/>
  <c r="C179" i="40"/>
  <c r="J178" i="40"/>
  <c r="J177" i="40"/>
  <c r="D176" i="40"/>
  <c r="E176" i="40" s="1"/>
  <c r="E175" i="40"/>
  <c r="D175" i="40"/>
  <c r="C174" i="40"/>
  <c r="C170" i="40" s="1"/>
  <c r="D173" i="40"/>
  <c r="E173" i="40" s="1"/>
  <c r="D172" i="40"/>
  <c r="C171" i="40"/>
  <c r="J170" i="40"/>
  <c r="E169" i="40"/>
  <c r="E167" i="40" s="1"/>
  <c r="D169" i="40"/>
  <c r="D168" i="40"/>
  <c r="E168" i="40" s="1"/>
  <c r="D167" i="40"/>
  <c r="C167" i="40"/>
  <c r="D166" i="40"/>
  <c r="E166" i="40" s="1"/>
  <c r="D165" i="40"/>
  <c r="E165" i="40" s="1"/>
  <c r="E164" i="40" s="1"/>
  <c r="D164" i="40"/>
  <c r="D163" i="40" s="1"/>
  <c r="C164" i="40"/>
  <c r="J163" i="40"/>
  <c r="E162" i="40"/>
  <c r="D162" i="40"/>
  <c r="D161" i="40"/>
  <c r="C160" i="40"/>
  <c r="C153" i="40" s="1"/>
  <c r="D159" i="40"/>
  <c r="E159" i="40" s="1"/>
  <c r="D158" i="40"/>
  <c r="D157" i="40" s="1"/>
  <c r="C157" i="40"/>
  <c r="E156" i="40"/>
  <c r="D156" i="40"/>
  <c r="D155" i="40"/>
  <c r="C154" i="40"/>
  <c r="J153" i="40"/>
  <c r="J152" i="40"/>
  <c r="D151" i="40"/>
  <c r="E151" i="40" s="1"/>
  <c r="D150" i="40"/>
  <c r="E150" i="40" s="1"/>
  <c r="D149" i="40"/>
  <c r="C149" i="40"/>
  <c r="D148" i="40"/>
  <c r="E148" i="40" s="1"/>
  <c r="D147" i="40"/>
  <c r="D146" i="40" s="1"/>
  <c r="C146" i="40"/>
  <c r="D145" i="40"/>
  <c r="E145" i="40" s="1"/>
  <c r="D144" i="40"/>
  <c r="D143" i="40" s="1"/>
  <c r="C143" i="40"/>
  <c r="D142" i="40"/>
  <c r="E142" i="40" s="1"/>
  <c r="D141" i="40"/>
  <c r="D140" i="40" s="1"/>
  <c r="C140" i="40"/>
  <c r="D139" i="40"/>
  <c r="E139" i="40" s="1"/>
  <c r="D138" i="40"/>
  <c r="E138" i="40" s="1"/>
  <c r="D137" i="40"/>
  <c r="C136" i="40"/>
  <c r="J135" i="40"/>
  <c r="D134" i="40"/>
  <c r="E134" i="40" s="1"/>
  <c r="D133" i="40"/>
  <c r="D132" i="40" s="1"/>
  <c r="C132" i="40"/>
  <c r="D131" i="40"/>
  <c r="D130" i="40"/>
  <c r="E130" i="40" s="1"/>
  <c r="C129" i="40"/>
  <c r="E128" i="40"/>
  <c r="D128" i="40"/>
  <c r="D127" i="40"/>
  <c r="C126" i="40"/>
  <c r="D125" i="40"/>
  <c r="E125" i="40" s="1"/>
  <c r="D124" i="40"/>
  <c r="D123" i="40" s="1"/>
  <c r="C123" i="40"/>
  <c r="E122" i="40"/>
  <c r="D122" i="40"/>
  <c r="D121" i="40"/>
  <c r="C120" i="40"/>
  <c r="D119" i="40"/>
  <c r="E119" i="40" s="1"/>
  <c r="D118" i="40"/>
  <c r="E118" i="40" s="1"/>
  <c r="C117" i="40"/>
  <c r="J116" i="40"/>
  <c r="J115" i="40"/>
  <c r="J114" i="40"/>
  <c r="D113" i="40"/>
  <c r="E113" i="40" s="1"/>
  <c r="D112" i="40"/>
  <c r="E112" i="40" s="1"/>
  <c r="E111" i="40"/>
  <c r="D111" i="40"/>
  <c r="D110" i="40"/>
  <c r="E110" i="40" s="1"/>
  <c r="D109" i="40"/>
  <c r="E109" i="40" s="1"/>
  <c r="D108" i="40"/>
  <c r="E108" i="40" s="1"/>
  <c r="D107" i="40"/>
  <c r="E107" i="40" s="1"/>
  <c r="D106" i="40"/>
  <c r="E106" i="40" s="1"/>
  <c r="D105" i="40"/>
  <c r="E105" i="40" s="1"/>
  <c r="D104" i="40"/>
  <c r="E104" i="40" s="1"/>
  <c r="D103" i="40"/>
  <c r="E103" i="40" s="1"/>
  <c r="D102" i="40"/>
  <c r="E102" i="40" s="1"/>
  <c r="D101" i="40"/>
  <c r="E101" i="40" s="1"/>
  <c r="E100" i="40"/>
  <c r="D100" i="40"/>
  <c r="D99" i="40"/>
  <c r="E99" i="40" s="1"/>
  <c r="D98" i="40"/>
  <c r="J97" i="40"/>
  <c r="C97" i="40"/>
  <c r="D96" i="40"/>
  <c r="E96" i="40" s="1"/>
  <c r="D95" i="40"/>
  <c r="E95" i="40" s="1"/>
  <c r="D94" i="40"/>
  <c r="E94" i="40" s="1"/>
  <c r="D93" i="40"/>
  <c r="E93" i="40" s="1"/>
  <c r="E92" i="40"/>
  <c r="D92" i="40"/>
  <c r="D91" i="40"/>
  <c r="E91" i="40" s="1"/>
  <c r="E90" i="40"/>
  <c r="D90" i="40"/>
  <c r="D89" i="40"/>
  <c r="E89" i="40" s="1"/>
  <c r="D88" i="40"/>
  <c r="E88" i="40" s="1"/>
  <c r="D87" i="40"/>
  <c r="E87" i="40" s="1"/>
  <c r="D86" i="40"/>
  <c r="E86" i="40" s="1"/>
  <c r="D85" i="40"/>
  <c r="E85" i="40" s="1"/>
  <c r="E84" i="40"/>
  <c r="D84" i="40"/>
  <c r="D83" i="40"/>
  <c r="E83" i="40" s="1"/>
  <c r="D82" i="40"/>
  <c r="E82" i="40" s="1"/>
  <c r="D81" i="40"/>
  <c r="E81" i="40" s="1"/>
  <c r="D80" i="40"/>
  <c r="E80" i="40" s="1"/>
  <c r="D79" i="40"/>
  <c r="E79" i="40" s="1"/>
  <c r="E78" i="40"/>
  <c r="D78" i="40"/>
  <c r="D77" i="40"/>
  <c r="E77" i="40" s="1"/>
  <c r="E76" i="40"/>
  <c r="D76" i="40"/>
  <c r="D75" i="40"/>
  <c r="E75" i="40" s="1"/>
  <c r="E74" i="40"/>
  <c r="D74" i="40"/>
  <c r="D73" i="40"/>
  <c r="E73" i="40" s="1"/>
  <c r="E72" i="40"/>
  <c r="D72" i="40"/>
  <c r="D71" i="40"/>
  <c r="E71" i="40" s="1"/>
  <c r="E70" i="40"/>
  <c r="D70" i="40"/>
  <c r="D69" i="40"/>
  <c r="E69" i="40" s="1"/>
  <c r="J68" i="40"/>
  <c r="C68" i="40"/>
  <c r="J67" i="40"/>
  <c r="D66" i="40"/>
  <c r="E66" i="40" s="1"/>
  <c r="D65" i="40"/>
  <c r="E65" i="40" s="1"/>
  <c r="E64" i="40"/>
  <c r="D64" i="40"/>
  <c r="D63" i="40"/>
  <c r="E63" i="40" s="1"/>
  <c r="E62" i="40"/>
  <c r="D62" i="40"/>
  <c r="J61" i="40"/>
  <c r="C61" i="40"/>
  <c r="E60" i="40"/>
  <c r="D60" i="40"/>
  <c r="D59" i="40"/>
  <c r="E59" i="40" s="1"/>
  <c r="E58" i="40"/>
  <c r="D58" i="40"/>
  <c r="D57" i="40"/>
  <c r="E57" i="40" s="1"/>
  <c r="D56" i="40"/>
  <c r="E56" i="40" s="1"/>
  <c r="D55" i="40"/>
  <c r="E55" i="40" s="1"/>
  <c r="D54" i="40"/>
  <c r="E54" i="40" s="1"/>
  <c r="E53" i="40"/>
  <c r="D53" i="40"/>
  <c r="D52" i="40"/>
  <c r="E52" i="40" s="1"/>
  <c r="D51" i="40"/>
  <c r="E51" i="40" s="1"/>
  <c r="E50" i="40"/>
  <c r="D50" i="40"/>
  <c r="D49" i="40"/>
  <c r="E49" i="40" s="1"/>
  <c r="D48" i="40"/>
  <c r="E48" i="40" s="1"/>
  <c r="D47" i="40"/>
  <c r="E47" i="40" s="1"/>
  <c r="D46" i="40"/>
  <c r="E46" i="40" s="1"/>
  <c r="D45" i="40"/>
  <c r="E45" i="40" s="1"/>
  <c r="D44" i="40"/>
  <c r="E44" i="40" s="1"/>
  <c r="D43" i="40"/>
  <c r="E43" i="40" s="1"/>
  <c r="D42" i="40"/>
  <c r="E42" i="40" s="1"/>
  <c r="D41" i="40"/>
  <c r="E41" i="40" s="1"/>
  <c r="D40" i="40"/>
  <c r="E40" i="40" s="1"/>
  <c r="D39" i="40"/>
  <c r="J38" i="40"/>
  <c r="C38" i="40"/>
  <c r="D37" i="40"/>
  <c r="E37" i="40" s="1"/>
  <c r="D36" i="40"/>
  <c r="E36" i="40" s="1"/>
  <c r="D35" i="40"/>
  <c r="E35" i="40" s="1"/>
  <c r="D34" i="40"/>
  <c r="E34" i="40" s="1"/>
  <c r="D33" i="40"/>
  <c r="E33" i="40" s="1"/>
  <c r="D32" i="40"/>
  <c r="E32" i="40" s="1"/>
  <c r="D31" i="40"/>
  <c r="E31" i="40" s="1"/>
  <c r="D30" i="40"/>
  <c r="E30" i="40" s="1"/>
  <c r="D29" i="40"/>
  <c r="E29" i="40" s="1"/>
  <c r="D28" i="40"/>
  <c r="E28" i="40" s="1"/>
  <c r="D27" i="40"/>
  <c r="E27" i="40" s="1"/>
  <c r="E26" i="40"/>
  <c r="D26" i="40"/>
  <c r="D25" i="40"/>
  <c r="E25" i="40" s="1"/>
  <c r="E24" i="40"/>
  <c r="D24" i="40"/>
  <c r="D23" i="40"/>
  <c r="E23" i="40" s="1"/>
  <c r="D22" i="40"/>
  <c r="E22" i="40" s="1"/>
  <c r="D21" i="40"/>
  <c r="E21" i="40" s="1"/>
  <c r="D20" i="40"/>
  <c r="E20" i="40" s="1"/>
  <c r="D19" i="40"/>
  <c r="E19" i="40" s="1"/>
  <c r="E18" i="40"/>
  <c r="D18" i="40"/>
  <c r="D17" i="40"/>
  <c r="E17" i="40" s="1"/>
  <c r="E16" i="40"/>
  <c r="D16" i="40"/>
  <c r="D15" i="40"/>
  <c r="E15" i="40" s="1"/>
  <c r="D14" i="40"/>
  <c r="E14" i="40" s="1"/>
  <c r="D13" i="40"/>
  <c r="E13" i="40" s="1"/>
  <c r="D12" i="40"/>
  <c r="E12" i="40" s="1"/>
  <c r="J11" i="40"/>
  <c r="C11" i="40"/>
  <c r="D10" i="40"/>
  <c r="E10" i="40" s="1"/>
  <c r="D9" i="40"/>
  <c r="E9" i="40" s="1"/>
  <c r="D8" i="40"/>
  <c r="E8" i="40" s="1"/>
  <c r="D7" i="40"/>
  <c r="E7" i="40" s="1"/>
  <c r="D6" i="40"/>
  <c r="E6" i="40" s="1"/>
  <c r="E5" i="40"/>
  <c r="D5" i="40"/>
  <c r="J4" i="40"/>
  <c r="C4" i="40"/>
  <c r="J3" i="40"/>
  <c r="J2" i="40"/>
  <c r="J1" i="40"/>
  <c r="D298" i="40" l="1"/>
  <c r="C314" i="40"/>
  <c r="D392" i="40"/>
  <c r="D399" i="40"/>
  <c r="D552" i="40"/>
  <c r="C561" i="40"/>
  <c r="C560" i="40" s="1"/>
  <c r="D577" i="40"/>
  <c r="J4" i="44"/>
  <c r="J74" i="44"/>
  <c r="D126" i="40"/>
  <c r="E127" i="40"/>
  <c r="E126" i="40" s="1"/>
  <c r="E133" i="40"/>
  <c r="E132" i="40" s="1"/>
  <c r="E147" i="40"/>
  <c r="E146" i="40" s="1"/>
  <c r="E163" i="40"/>
  <c r="D223" i="40"/>
  <c r="D222" i="40" s="1"/>
  <c r="D120" i="40"/>
  <c r="E121" i="40"/>
  <c r="E120" i="40" s="1"/>
  <c r="E131" i="40"/>
  <c r="E129" i="40" s="1"/>
  <c r="D129" i="40"/>
  <c r="E141" i="40"/>
  <c r="E140" i="40" s="1"/>
  <c r="D160" i="40"/>
  <c r="E161" i="40"/>
  <c r="E160" i="40" s="1"/>
  <c r="E237" i="40"/>
  <c r="E236" i="40" s="1"/>
  <c r="E235" i="40" s="1"/>
  <c r="D305" i="40"/>
  <c r="E306" i="40"/>
  <c r="C444" i="40"/>
  <c r="E61" i="40"/>
  <c r="E464" i="40"/>
  <c r="E463" i="40" s="1"/>
  <c r="D463" i="40"/>
  <c r="E191" i="40"/>
  <c r="D189" i="40"/>
  <c r="D207" i="40"/>
  <c r="D203" i="40" s="1"/>
  <c r="E208" i="40"/>
  <c r="E207" i="40" s="1"/>
  <c r="E214" i="40"/>
  <c r="E213" i="40" s="1"/>
  <c r="E451" i="40"/>
  <c r="E450" i="40" s="1"/>
  <c r="D450" i="40"/>
  <c r="D61" i="40"/>
  <c r="D154" i="40"/>
  <c r="D153" i="40" s="1"/>
  <c r="E155" i="40"/>
  <c r="E154" i="40" s="1"/>
  <c r="D171" i="40"/>
  <c r="E174" i="40"/>
  <c r="D216" i="40"/>
  <c r="D215" i="40" s="1"/>
  <c r="E247" i="40"/>
  <c r="E244" i="40" s="1"/>
  <c r="E243" i="40" s="1"/>
  <c r="D244" i="40"/>
  <c r="D243" i="40" s="1"/>
  <c r="E475" i="40"/>
  <c r="E474" i="40" s="1"/>
  <c r="D474" i="40"/>
  <c r="D722" i="40"/>
  <c r="E723" i="40"/>
  <c r="E722" i="40" s="1"/>
  <c r="E522" i="40"/>
  <c r="C726" i="40"/>
  <c r="C725" i="40" s="1"/>
  <c r="D743" i="40"/>
  <c r="D756" i="40"/>
  <c r="D755" i="40" s="1"/>
  <c r="E757" i="40"/>
  <c r="E756" i="40" s="1"/>
  <c r="E755" i="40" s="1"/>
  <c r="E215" i="40"/>
  <c r="D229" i="40"/>
  <c r="D228" i="40" s="1"/>
  <c r="E552" i="40"/>
  <c r="D595" i="40"/>
  <c r="D603" i="40"/>
  <c r="E604" i="40"/>
  <c r="C645" i="40"/>
  <c r="E663" i="40"/>
  <c r="E661" i="40" s="1"/>
  <c r="E671" i="40"/>
  <c r="D700" i="40"/>
  <c r="E735" i="40"/>
  <c r="E734" i="40" s="1"/>
  <c r="D734" i="40"/>
  <c r="D733" i="40" s="1"/>
  <c r="D726" i="40" s="1"/>
  <c r="D725" i="40" s="1"/>
  <c r="E4" i="43"/>
  <c r="G4" i="43"/>
  <c r="C32" i="43"/>
  <c r="E679" i="40"/>
  <c r="C163" i="40"/>
  <c r="D174" i="40"/>
  <c r="D170" i="40" s="1"/>
  <c r="E189" i="40"/>
  <c r="C215" i="40"/>
  <c r="E223" i="40"/>
  <c r="E222" i="40" s="1"/>
  <c r="D325" i="40"/>
  <c r="E326" i="40"/>
  <c r="E325" i="40" s="1"/>
  <c r="D373" i="40"/>
  <c r="E399" i="40"/>
  <c r="E459" i="40"/>
  <c r="D522" i="40"/>
  <c r="E616" i="40"/>
  <c r="E688" i="40"/>
  <c r="E687" i="40" s="1"/>
  <c r="D694" i="40"/>
  <c r="E700" i="40"/>
  <c r="E732" i="40"/>
  <c r="E731" i="40" s="1"/>
  <c r="E730" i="40" s="1"/>
  <c r="D731" i="40"/>
  <c r="D730" i="40" s="1"/>
  <c r="D751" i="40"/>
  <c r="D750" i="40" s="1"/>
  <c r="E752" i="40"/>
  <c r="E751" i="40" s="1"/>
  <c r="E750" i="40" s="1"/>
  <c r="D761" i="40"/>
  <c r="D760" i="40" s="1"/>
  <c r="E762" i="40"/>
  <c r="E761" i="40" s="1"/>
  <c r="E760" i="40" s="1"/>
  <c r="D25" i="43"/>
  <c r="H25" i="43"/>
  <c r="H4" i="43" s="1"/>
  <c r="D32" i="43"/>
  <c r="H32" i="43"/>
  <c r="I32" i="43"/>
  <c r="E74" i="44"/>
  <c r="D362" i="40"/>
  <c r="D382" i="40"/>
  <c r="D409" i="40"/>
  <c r="E422" i="40"/>
  <c r="D445" i="40"/>
  <c r="D455" i="40"/>
  <c r="D477" i="40"/>
  <c r="E531" i="40"/>
  <c r="E528" i="40" s="1"/>
  <c r="D587" i="40"/>
  <c r="E665" i="40"/>
  <c r="D676" i="40"/>
  <c r="D683" i="40"/>
  <c r="E694" i="40"/>
  <c r="D718" i="40"/>
  <c r="E743" i="40"/>
  <c r="D4" i="43"/>
  <c r="F63" i="43"/>
  <c r="D74" i="43"/>
  <c r="H74" i="43"/>
  <c r="E368" i="40"/>
  <c r="E392" i="40"/>
  <c r="E477" i="40"/>
  <c r="E544" i="40"/>
  <c r="E538" i="40" s="1"/>
  <c r="E556" i="40"/>
  <c r="E595" i="40"/>
  <c r="D646" i="40"/>
  <c r="D645" i="40" s="1"/>
  <c r="D679" i="40"/>
  <c r="D727" i="40"/>
  <c r="E740" i="40"/>
  <c r="E739" i="40" s="1"/>
  <c r="F32" i="43"/>
  <c r="E74" i="43"/>
  <c r="I74" i="43"/>
  <c r="C4" i="43"/>
  <c r="F74" i="43"/>
  <c r="G74" i="43"/>
  <c r="D331" i="40"/>
  <c r="E331" i="40"/>
  <c r="C717" i="40"/>
  <c r="C716" i="40" s="1"/>
  <c r="D628" i="40"/>
  <c r="D616" i="40"/>
  <c r="D610" i="40"/>
  <c r="E603" i="40"/>
  <c r="E588" i="40"/>
  <c r="E587" i="40" s="1"/>
  <c r="E569" i="40"/>
  <c r="D562" i="40"/>
  <c r="E563" i="40"/>
  <c r="E562" i="40" s="1"/>
  <c r="D504" i="40"/>
  <c r="D497" i="40"/>
  <c r="D484" i="40" s="1"/>
  <c r="E498" i="40"/>
  <c r="E497" i="40" s="1"/>
  <c r="E492" i="40"/>
  <c r="E491" i="40" s="1"/>
  <c r="D486" i="40"/>
  <c r="C484" i="40"/>
  <c r="C483" i="40" s="1"/>
  <c r="D459" i="40"/>
  <c r="E455" i="40"/>
  <c r="E446" i="40"/>
  <c r="E445" i="40" s="1"/>
  <c r="D429" i="40"/>
  <c r="E430" i="40"/>
  <c r="E429" i="40" s="1"/>
  <c r="D416" i="40"/>
  <c r="E417" i="40"/>
  <c r="E416" i="40" s="1"/>
  <c r="E410" i="40"/>
  <c r="E409" i="40" s="1"/>
  <c r="E383" i="40"/>
  <c r="E382" i="40" s="1"/>
  <c r="E374" i="40"/>
  <c r="E373" i="40" s="1"/>
  <c r="E362" i="40"/>
  <c r="E357" i="40"/>
  <c r="D353" i="40"/>
  <c r="E354" i="40"/>
  <c r="E353" i="40" s="1"/>
  <c r="C340" i="40"/>
  <c r="D344" i="40"/>
  <c r="E345" i="40"/>
  <c r="E344" i="40" s="1"/>
  <c r="D308" i="40"/>
  <c r="E305" i="40"/>
  <c r="E299" i="40"/>
  <c r="E298" i="40" s="1"/>
  <c r="D265" i="40"/>
  <c r="D260" i="40"/>
  <c r="D289" i="40"/>
  <c r="C263" i="40"/>
  <c r="D136" i="40"/>
  <c r="D135" i="40" s="1"/>
  <c r="C135" i="40"/>
  <c r="C116" i="40"/>
  <c r="D117" i="40"/>
  <c r="D116" i="40" s="1"/>
  <c r="C67" i="40"/>
  <c r="D97" i="40"/>
  <c r="E98" i="40"/>
  <c r="E97" i="40" s="1"/>
  <c r="D68" i="40"/>
  <c r="E68" i="40"/>
  <c r="D38" i="40"/>
  <c r="E39" i="40"/>
  <c r="E38" i="40" s="1"/>
  <c r="D11" i="40"/>
  <c r="E11" i="40"/>
  <c r="C3" i="40"/>
  <c r="D4" i="40"/>
  <c r="E4" i="40"/>
  <c r="E149" i="40"/>
  <c r="D179" i="40"/>
  <c r="D188" i="40"/>
  <c r="E265" i="40"/>
  <c r="E117" i="40"/>
  <c r="C152" i="40"/>
  <c r="C178" i="40"/>
  <c r="C177" i="40" s="1"/>
  <c r="E250" i="40"/>
  <c r="E260" i="40"/>
  <c r="E124" i="40"/>
  <c r="E123" i="40" s="1"/>
  <c r="E137" i="40"/>
  <c r="E136" i="40" s="1"/>
  <c r="E144" i="40"/>
  <c r="E143" i="40" s="1"/>
  <c r="E158" i="40"/>
  <c r="E157" i="40" s="1"/>
  <c r="E172" i="40"/>
  <c r="E171" i="40" s="1"/>
  <c r="E170" i="40" s="1"/>
  <c r="E181" i="40"/>
  <c r="E180" i="40" s="1"/>
  <c r="E183" i="40"/>
  <c r="E182" i="40" s="1"/>
  <c r="E186" i="40"/>
  <c r="E185" i="40" s="1"/>
  <c r="E184" i="40" s="1"/>
  <c r="E196" i="40"/>
  <c r="E195" i="40" s="1"/>
  <c r="E199" i="40"/>
  <c r="E198" i="40" s="1"/>
  <c r="E197" i="40" s="1"/>
  <c r="E202" i="40"/>
  <c r="E201" i="40" s="1"/>
  <c r="E200" i="40" s="1"/>
  <c r="E205" i="40"/>
  <c r="E204" i="40" s="1"/>
  <c r="E212" i="40"/>
  <c r="E211" i="40" s="1"/>
  <c r="E232" i="40"/>
  <c r="E229" i="40" s="1"/>
  <c r="E228" i="40" s="1"/>
  <c r="E308" i="40"/>
  <c r="D315" i="40"/>
  <c r="D348" i="40"/>
  <c r="D368" i="40"/>
  <c r="D378" i="40"/>
  <c r="E468" i="40"/>
  <c r="D302" i="40"/>
  <c r="E315" i="40"/>
  <c r="D328" i="40"/>
  <c r="E348" i="40"/>
  <c r="E378" i="40"/>
  <c r="D388" i="40"/>
  <c r="D395" i="40"/>
  <c r="D404" i="40"/>
  <c r="D412" i="40"/>
  <c r="E290" i="40"/>
  <c r="E289" i="40" s="1"/>
  <c r="D296" i="40"/>
  <c r="E302" i="40"/>
  <c r="E328" i="40"/>
  <c r="D357" i="40"/>
  <c r="E388" i="40"/>
  <c r="E395" i="40"/>
  <c r="E404" i="40"/>
  <c r="E412" i="40"/>
  <c r="D422" i="40"/>
  <c r="E486" i="40"/>
  <c r="E513" i="40"/>
  <c r="E509" i="40" s="1"/>
  <c r="D531" i="40"/>
  <c r="D528" i="40" s="1"/>
  <c r="D544" i="40"/>
  <c r="D538" i="40" s="1"/>
  <c r="D556" i="40"/>
  <c r="D551" i="40" s="1"/>
  <c r="D550" i="40" s="1"/>
  <c r="D569" i="40"/>
  <c r="E592" i="40"/>
  <c r="E628" i="40"/>
  <c r="E642" i="40"/>
  <c r="E772" i="40"/>
  <c r="E771" i="40" s="1"/>
  <c r="E454" i="40"/>
  <c r="E495" i="40"/>
  <c r="E494" i="40" s="1"/>
  <c r="E504" i="40"/>
  <c r="E548" i="40"/>
  <c r="E547" i="40" s="1"/>
  <c r="D547" i="40"/>
  <c r="D581" i="40"/>
  <c r="E676" i="40"/>
  <c r="E683" i="40"/>
  <c r="D513" i="40"/>
  <c r="D509" i="40" s="1"/>
  <c r="D592" i="40"/>
  <c r="D599" i="40"/>
  <c r="E600" i="40"/>
  <c r="E599" i="40" s="1"/>
  <c r="E638" i="40"/>
  <c r="E733" i="40"/>
  <c r="D642" i="40"/>
  <c r="E611" i="40"/>
  <c r="E610" i="40" s="1"/>
  <c r="D638" i="40"/>
  <c r="E654" i="40"/>
  <c r="E653" i="40" s="1"/>
  <c r="E719" i="40"/>
  <c r="E718" i="40" s="1"/>
  <c r="E717" i="40" s="1"/>
  <c r="E716" i="40" s="1"/>
  <c r="E728" i="40"/>
  <c r="E727" i="40" s="1"/>
  <c r="E769" i="40"/>
  <c r="E768" i="40" s="1"/>
  <c r="E767" i="40" s="1"/>
  <c r="C259" i="40" l="1"/>
  <c r="D444" i="40"/>
  <c r="C339" i="40"/>
  <c r="E188" i="40"/>
  <c r="C74" i="43"/>
  <c r="D717" i="40"/>
  <c r="D716" i="40" s="1"/>
  <c r="E551" i="40"/>
  <c r="E550" i="40" s="1"/>
  <c r="E153" i="40"/>
  <c r="C115" i="40"/>
  <c r="C114" i="40" s="1"/>
  <c r="C559" i="40"/>
  <c r="E561" i="40"/>
  <c r="E484" i="40"/>
  <c r="E483" i="40" s="1"/>
  <c r="E444" i="40"/>
  <c r="E340" i="40"/>
  <c r="D263" i="40"/>
  <c r="C2" i="40"/>
  <c r="D67" i="40"/>
  <c r="E67" i="40"/>
  <c r="D3" i="40"/>
  <c r="E3" i="40"/>
  <c r="E645" i="40"/>
  <c r="D483" i="40"/>
  <c r="D314" i="40"/>
  <c r="E203" i="40"/>
  <c r="E152" i="40"/>
  <c r="D561" i="40"/>
  <c r="D560" i="40" s="1"/>
  <c r="E314" i="40"/>
  <c r="E726" i="40"/>
  <c r="E725" i="40" s="1"/>
  <c r="D340" i="40"/>
  <c r="E179" i="40"/>
  <c r="E178" i="40" s="1"/>
  <c r="E177" i="40" s="1"/>
  <c r="E135" i="40"/>
  <c r="D178" i="40"/>
  <c r="D177" i="40" s="1"/>
  <c r="D115" i="40"/>
  <c r="E116" i="40"/>
  <c r="E263" i="40"/>
  <c r="E259" i="40" s="1"/>
  <c r="D152" i="40"/>
  <c r="E115" i="40" l="1"/>
  <c r="C258" i="40"/>
  <c r="C257" i="40" s="1"/>
  <c r="D339" i="40"/>
  <c r="D559" i="40"/>
  <c r="D259" i="40"/>
  <c r="E560" i="40"/>
  <c r="E559" i="40" s="1"/>
  <c r="E339" i="40"/>
  <c r="E258" i="40" s="1"/>
  <c r="E257" i="40" s="1"/>
  <c r="D2" i="40"/>
  <c r="E2" i="40"/>
  <c r="E114" i="40"/>
  <c r="D114" i="40"/>
  <c r="D258" i="40" l="1"/>
  <c r="D257" i="40" s="1"/>
  <c r="D778" i="37"/>
  <c r="E778" i="37" s="1"/>
  <c r="E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 s="1"/>
  <c r="D766" i="37"/>
  <c r="C765" i="37"/>
  <c r="E764" i="37"/>
  <c r="D764" i="37"/>
  <c r="D763" i="37"/>
  <c r="E763" i="37" s="1"/>
  <c r="D762" i="37"/>
  <c r="D761" i="37" s="1"/>
  <c r="D760" i="37" s="1"/>
  <c r="C761" i="37"/>
  <c r="C760" i="37" s="1"/>
  <c r="D759" i="37"/>
  <c r="E759" i="37" s="1"/>
  <c r="D758" i="37"/>
  <c r="E758" i="37" s="1"/>
  <c r="E756" i="37" s="1"/>
  <c r="E755" i="37" s="1"/>
  <c r="D757" i="37"/>
  <c r="E757" i="37" s="1"/>
  <c r="C756" i="37"/>
  <c r="C755" i="37" s="1"/>
  <c r="D754" i="37"/>
  <c r="E754" i="37" s="1"/>
  <c r="D753" i="37"/>
  <c r="E753" i="37" s="1"/>
  <c r="D752" i="37"/>
  <c r="C751" i="37"/>
  <c r="C750" i="37" s="1"/>
  <c r="E749" i="37"/>
  <c r="D749" i="37"/>
  <c r="D748" i="37"/>
  <c r="E748" i="37" s="1"/>
  <c r="D747" i="37"/>
  <c r="D746" i="37" s="1"/>
  <c r="C746" i="37"/>
  <c r="D745" i="37"/>
  <c r="E745" i="37" s="1"/>
  <c r="E744" i="37" s="1"/>
  <c r="C744" i="37"/>
  <c r="D742" i="37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E734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E728" i="37" s="1"/>
  <c r="C727" i="37"/>
  <c r="H724" i="37"/>
  <c r="D724" i="37"/>
  <c r="E724" i="37" s="1"/>
  <c r="H723" i="37"/>
  <c r="E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E703" i="37"/>
  <c r="D703" i="37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E696" i="37"/>
  <c r="D696" i="37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D683" i="37" s="1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E673" i="37"/>
  <c r="D673" i="37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E665" i="37" s="1"/>
  <c r="D665" i="37"/>
  <c r="C665" i="37"/>
  <c r="H665" i="37" s="1"/>
  <c r="H664" i="37"/>
  <c r="D664" i="37"/>
  <c r="E664" i="37" s="1"/>
  <c r="H663" i="37"/>
  <c r="E663" i="37"/>
  <c r="D663" i="37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E656" i="37"/>
  <c r="D656" i="37"/>
  <c r="H655" i="37"/>
  <c r="D655" i="37"/>
  <c r="E655" i="37" s="1"/>
  <c r="H654" i="37"/>
  <c r="D654" i="37"/>
  <c r="E654" i="37" s="1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E647" i="37"/>
  <c r="D647" i="37"/>
  <c r="C646" i="37"/>
  <c r="H646" i="37" s="1"/>
  <c r="H645" i="37"/>
  <c r="J645" i="37" s="1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H628" i="37"/>
  <c r="C628" i="37"/>
  <c r="H627" i="37"/>
  <c r="D627" i="37"/>
  <c r="E627" i="37" s="1"/>
  <c r="H626" i="37"/>
  <c r="E626" i="37"/>
  <c r="D626" i="37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E617" i="37" s="1"/>
  <c r="C616" i="37"/>
  <c r="H616" i="37" s="1"/>
  <c r="H615" i="37"/>
  <c r="D615" i="37"/>
  <c r="E615" i="37" s="1"/>
  <c r="H614" i="37"/>
  <c r="D614" i="37"/>
  <c r="E614" i="37" s="1"/>
  <c r="H613" i="37"/>
  <c r="E613" i="37"/>
  <c r="D613" i="37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E608" i="37"/>
  <c r="D608" i="37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C603" i="37"/>
  <c r="H603" i="37" s="1"/>
  <c r="H602" i="37"/>
  <c r="D602" i="37"/>
  <c r="E602" i="37" s="1"/>
  <c r="H601" i="37"/>
  <c r="D601" i="37"/>
  <c r="E601" i="37" s="1"/>
  <c r="H600" i="37"/>
  <c r="D600" i="37"/>
  <c r="E600" i="37" s="1"/>
  <c r="C599" i="37"/>
  <c r="H599" i="37" s="1"/>
  <c r="H598" i="37"/>
  <c r="E598" i="37"/>
  <c r="D598" i="37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E592" i="37" s="1"/>
  <c r="C592" i="37"/>
  <c r="H592" i="37" s="1"/>
  <c r="H591" i="37"/>
  <c r="D591" i="37"/>
  <c r="E591" i="37" s="1"/>
  <c r="H590" i="37"/>
  <c r="E590" i="37"/>
  <c r="D590" i="37"/>
  <c r="H589" i="37"/>
  <c r="D589" i="37"/>
  <c r="E589" i="37" s="1"/>
  <c r="H588" i="37"/>
  <c r="D588" i="37"/>
  <c r="E588" i="37" s="1"/>
  <c r="H587" i="37"/>
  <c r="D587" i="37"/>
  <c r="C587" i="37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D577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E570" i="37" s="1"/>
  <c r="C569" i="37"/>
  <c r="H569" i="37" s="1"/>
  <c r="H568" i="37"/>
  <c r="E568" i="37"/>
  <c r="D568" i="37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E563" i="37" s="1"/>
  <c r="C562" i="37"/>
  <c r="H562" i="37" s="1"/>
  <c r="H558" i="37"/>
  <c r="D558" i="37"/>
  <c r="E558" i="37" s="1"/>
  <c r="H557" i="37"/>
  <c r="D557" i="37"/>
  <c r="C556" i="37"/>
  <c r="H556" i="37" s="1"/>
  <c r="H555" i="37"/>
  <c r="D555" i="37"/>
  <c r="E555" i="37" s="1"/>
  <c r="H554" i="37"/>
  <c r="D554" i="37"/>
  <c r="E554" i="37" s="1"/>
  <c r="H553" i="37"/>
  <c r="D553" i="37"/>
  <c r="E553" i="37" s="1"/>
  <c r="C552" i="37"/>
  <c r="H552" i="37" s="1"/>
  <c r="H549" i="37"/>
  <c r="D549" i="37"/>
  <c r="E549" i="37" s="1"/>
  <c r="H548" i="37"/>
  <c r="D548" i="37"/>
  <c r="C547" i="37"/>
  <c r="H547" i="37" s="1"/>
  <c r="J547" i="37" s="1"/>
  <c r="H546" i="37"/>
  <c r="D546" i="37"/>
  <c r="E546" i="37" s="1"/>
  <c r="H545" i="37"/>
  <c r="D545" i="37"/>
  <c r="D544" i="37" s="1"/>
  <c r="C544" i="37"/>
  <c r="H544" i="37" s="1"/>
  <c r="H543" i="37"/>
  <c r="D543" i="37"/>
  <c r="E543" i="37" s="1"/>
  <c r="H542" i="37"/>
  <c r="D542" i="37"/>
  <c r="E542" i="37" s="1"/>
  <c r="H541" i="37"/>
  <c r="D541" i="37"/>
  <c r="E541" i="37" s="1"/>
  <c r="H540" i="37"/>
  <c r="E540" i="37"/>
  <c r="D540" i="37"/>
  <c r="H539" i="37"/>
  <c r="D539" i="37"/>
  <c r="E539" i="37" s="1"/>
  <c r="C538" i="37"/>
  <c r="H538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E533" i="37"/>
  <c r="D533" i="37"/>
  <c r="H532" i="37"/>
  <c r="D532" i="37"/>
  <c r="E532" i="37" s="1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H513" i="37"/>
  <c r="H512" i="37"/>
  <c r="D512" i="37"/>
  <c r="E512" i="37" s="1"/>
  <c r="H511" i="37"/>
  <c r="D511" i="37"/>
  <c r="E511" i="37" s="1"/>
  <c r="H510" i="37"/>
  <c r="D510" i="37"/>
  <c r="E510" i="37" s="1"/>
  <c r="C509" i="37"/>
  <c r="H509" i="37" s="1"/>
  <c r="H508" i="37"/>
  <c r="D508" i="37"/>
  <c r="E508" i="37" s="1"/>
  <c r="H507" i="37"/>
  <c r="D507" i="37"/>
  <c r="E507" i="37" s="1"/>
  <c r="H506" i="37"/>
  <c r="D506" i="37"/>
  <c r="E506" i="37" s="1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E499" i="37"/>
  <c r="D499" i="37"/>
  <c r="H498" i="37"/>
  <c r="D498" i="37"/>
  <c r="E498" i="37" s="1"/>
  <c r="C497" i="37"/>
  <c r="H497" i="37" s="1"/>
  <c r="H496" i="37"/>
  <c r="D496" i="37"/>
  <c r="E496" i="37" s="1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E487" i="37" s="1"/>
  <c r="C486" i="37"/>
  <c r="H485" i="37"/>
  <c r="D485" i="37"/>
  <c r="E485" i="37" s="1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E478" i="37"/>
  <c r="E477" i="37" s="1"/>
  <c r="D478" i="37"/>
  <c r="D477" i="37" s="1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E470" i="37"/>
  <c r="D470" i="37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H459" i="37"/>
  <c r="C459" i="37"/>
  <c r="H458" i="37"/>
  <c r="D458" i="37"/>
  <c r="E458" i="37" s="1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E447" i="37"/>
  <c r="D447" i="37"/>
  <c r="H446" i="37"/>
  <c r="D446" i="37"/>
  <c r="E446" i="37" s="1"/>
  <c r="C445" i="37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E426" i="37"/>
  <c r="D426" i="37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E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E410" i="37" s="1"/>
  <c r="C409" i="37"/>
  <c r="H409" i="37" s="1"/>
  <c r="H408" i="37"/>
  <c r="E408" i="37"/>
  <c r="D408" i="37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E403" i="37"/>
  <c r="D403" i="37"/>
  <c r="H402" i="37"/>
  <c r="D402" i="37"/>
  <c r="E402" i="37" s="1"/>
  <c r="H401" i="37"/>
  <c r="E401" i="37"/>
  <c r="D401" i="37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D395" i="37" s="1"/>
  <c r="C395" i="37"/>
  <c r="H395" i="37" s="1"/>
  <c r="H394" i="37"/>
  <c r="D394" i="37"/>
  <c r="E394" i="37" s="1"/>
  <c r="H393" i="37"/>
  <c r="E393" i="37"/>
  <c r="D393" i="37"/>
  <c r="H392" i="37"/>
  <c r="H391" i="37"/>
  <c r="E391" i="37"/>
  <c r="D391" i="37"/>
  <c r="H390" i="37"/>
  <c r="D390" i="37"/>
  <c r="E390" i="37" s="1"/>
  <c r="H389" i="37"/>
  <c r="E389" i="37"/>
  <c r="D389" i="37"/>
  <c r="C388" i="37"/>
  <c r="H388" i="37" s="1"/>
  <c r="H387" i="37"/>
  <c r="D387" i="37"/>
  <c r="E387" i="37" s="1"/>
  <c r="H386" i="37"/>
  <c r="E386" i="37"/>
  <c r="D386" i="37"/>
  <c r="H385" i="37"/>
  <c r="D385" i="37"/>
  <c r="E385" i="37" s="1"/>
  <c r="H384" i="37"/>
  <c r="D384" i="37"/>
  <c r="E384" i="37" s="1"/>
  <c r="H383" i="37"/>
  <c r="D383" i="37"/>
  <c r="E383" i="37" s="1"/>
  <c r="C382" i="37"/>
  <c r="H382" i="37" s="1"/>
  <c r="H381" i="37"/>
  <c r="D381" i="37"/>
  <c r="E381" i="37" s="1"/>
  <c r="H380" i="37"/>
  <c r="D380" i="37"/>
  <c r="E380" i="37" s="1"/>
  <c r="H379" i="37"/>
  <c r="D379" i="37"/>
  <c r="D378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H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E363" i="37" s="1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E358" i="37" s="1"/>
  <c r="C357" i="37"/>
  <c r="H357" i="37" s="1"/>
  <c r="H356" i="37"/>
  <c r="D356" i="37"/>
  <c r="E356" i="37" s="1"/>
  <c r="H355" i="37"/>
  <c r="D355" i="37"/>
  <c r="E355" i="37" s="1"/>
  <c r="H354" i="37"/>
  <c r="D354" i="37"/>
  <c r="H353" i="37"/>
  <c r="C353" i="37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E345" i="37" s="1"/>
  <c r="C344" i="37"/>
  <c r="H344" i="37" s="1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E329" i="37"/>
  <c r="D329" i="37"/>
  <c r="D328" i="37"/>
  <c r="C328" i="37"/>
  <c r="H328" i="37" s="1"/>
  <c r="H327" i="37"/>
  <c r="D327" i="37"/>
  <c r="E327" i="37" s="1"/>
  <c r="H326" i="37"/>
  <c r="E326" i="37"/>
  <c r="E325" i="37" s="1"/>
  <c r="D326" i="37"/>
  <c r="D325" i="37" s="1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E307" i="37" s="1"/>
  <c r="H306" i="37"/>
  <c r="E306" i="37"/>
  <c r="D306" i="37"/>
  <c r="C305" i="37"/>
  <c r="H305" i="37" s="1"/>
  <c r="H304" i="37"/>
  <c r="D304" i="37"/>
  <c r="E304" i="37" s="1"/>
  <c r="H303" i="37"/>
  <c r="D303" i="37"/>
  <c r="D302" i="37" s="1"/>
  <c r="C302" i="37"/>
  <c r="H302" i="37" s="1"/>
  <c r="H301" i="37"/>
  <c r="D301" i="37"/>
  <c r="E301" i="37" s="1"/>
  <c r="H300" i="37"/>
  <c r="E300" i="37"/>
  <c r="D300" i="37"/>
  <c r="H299" i="37"/>
  <c r="D299" i="37"/>
  <c r="E299" i="37" s="1"/>
  <c r="C298" i="37"/>
  <c r="H298" i="37" s="1"/>
  <c r="H297" i="37"/>
  <c r="D297" i="37"/>
  <c r="E297" i="37" s="1"/>
  <c r="E296" i="37" s="1"/>
  <c r="H296" i="37"/>
  <c r="D296" i="37"/>
  <c r="C296" i="37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E279" i="37"/>
  <c r="D279" i="37"/>
  <c r="H278" i="37"/>
  <c r="D278" i="37"/>
  <c r="E278" i="37" s="1"/>
  <c r="H277" i="37"/>
  <c r="E277" i="37"/>
  <c r="D277" i="37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E267" i="37" s="1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E251" i="37" s="1"/>
  <c r="C250" i="37"/>
  <c r="E249" i="37"/>
  <c r="D249" i="37"/>
  <c r="D248" i="37"/>
  <c r="E248" i="37" s="1"/>
  <c r="E247" i="37"/>
  <c r="D247" i="37"/>
  <c r="D246" i="37"/>
  <c r="E246" i="37" s="1"/>
  <c r="D245" i="37"/>
  <c r="E245" i="37" s="1"/>
  <c r="C244" i="37"/>
  <c r="C243" i="37" s="1"/>
  <c r="D242" i="37"/>
  <c r="D239" i="37" s="1"/>
  <c r="D238" i="37" s="1"/>
  <c r="E241" i="37"/>
  <c r="D241" i="37"/>
  <c r="D240" i="37"/>
  <c r="E240" i="37" s="1"/>
  <c r="C239" i="37"/>
  <c r="C238" i="37" s="1"/>
  <c r="E237" i="37"/>
  <c r="E236" i="37" s="1"/>
  <c r="E235" i="37" s="1"/>
  <c r="D237" i="37"/>
  <c r="D236" i="37" s="1"/>
  <c r="D235" i="37" s="1"/>
  <c r="C236" i="37"/>
  <c r="C235" i="37" s="1"/>
  <c r="D234" i="37"/>
  <c r="D233" i="37" s="1"/>
  <c r="C233" i="37"/>
  <c r="D232" i="37"/>
  <c r="E232" i="37" s="1"/>
  <c r="D231" i="37"/>
  <c r="E231" i="37" s="1"/>
  <c r="D230" i="37"/>
  <c r="E230" i="37" s="1"/>
  <c r="C229" i="37"/>
  <c r="C228" i="37" s="1"/>
  <c r="D227" i="37"/>
  <c r="E227" i="37" s="1"/>
  <c r="D226" i="37"/>
  <c r="E226" i="37" s="1"/>
  <c r="D225" i="37"/>
  <c r="E225" i="37" s="1"/>
  <c r="D224" i="37"/>
  <c r="E224" i="37" s="1"/>
  <c r="C223" i="37"/>
  <c r="C222" i="37"/>
  <c r="D221" i="37"/>
  <c r="E221" i="37" s="1"/>
  <c r="E220" i="37" s="1"/>
  <c r="C220" i="37"/>
  <c r="D219" i="37"/>
  <c r="D218" i="37"/>
  <c r="E218" i="37" s="1"/>
  <c r="D217" i="37"/>
  <c r="E217" i="37" s="1"/>
  <c r="C216" i="37"/>
  <c r="C215" i="37" s="1"/>
  <c r="D214" i="37"/>
  <c r="E214" i="37" s="1"/>
  <c r="E213" i="37" s="1"/>
  <c r="D213" i="37"/>
  <c r="C213" i="37"/>
  <c r="D212" i="37"/>
  <c r="E212" i="37" s="1"/>
  <c r="E211" i="37" s="1"/>
  <c r="C211" i="37"/>
  <c r="E210" i="37"/>
  <c r="D210" i="37"/>
  <c r="D209" i="37"/>
  <c r="E209" i="37" s="1"/>
  <c r="D208" i="37"/>
  <c r="E208" i="37" s="1"/>
  <c r="C207" i="37"/>
  <c r="D206" i="37"/>
  <c r="E206" i="37" s="1"/>
  <c r="D205" i="37"/>
  <c r="E205" i="37" s="1"/>
  <c r="C204" i="37"/>
  <c r="C203" i="37" s="1"/>
  <c r="D202" i="37"/>
  <c r="E202" i="37" s="1"/>
  <c r="E201" i="37" s="1"/>
  <c r="E200" i="37" s="1"/>
  <c r="C201" i="37"/>
  <c r="C200" i="37"/>
  <c r="D199" i="37"/>
  <c r="E199" i="37" s="1"/>
  <c r="E198" i="37" s="1"/>
  <c r="E197" i="37" s="1"/>
  <c r="C198" i="37"/>
  <c r="C197" i="37"/>
  <c r="D196" i="37"/>
  <c r="E196" i="37" s="1"/>
  <c r="E195" i="37" s="1"/>
  <c r="C195" i="37"/>
  <c r="D194" i="37"/>
  <c r="D193" i="37" s="1"/>
  <c r="C193" i="37"/>
  <c r="D192" i="37"/>
  <c r="E192" i="37" s="1"/>
  <c r="D191" i="37"/>
  <c r="E191" i="37" s="1"/>
  <c r="D190" i="37"/>
  <c r="E190" i="37" s="1"/>
  <c r="C189" i="37"/>
  <c r="C188" i="37" s="1"/>
  <c r="D187" i="37"/>
  <c r="E187" i="37" s="1"/>
  <c r="D186" i="37"/>
  <c r="E186" i="37" s="1"/>
  <c r="C185" i="37"/>
  <c r="C184" i="37" s="1"/>
  <c r="D183" i="37"/>
  <c r="E183" i="37" s="1"/>
  <c r="E182" i="37" s="1"/>
  <c r="C182" i="37"/>
  <c r="D181" i="37"/>
  <c r="D180" i="37" s="1"/>
  <c r="C180" i="37"/>
  <c r="H176" i="37"/>
  <c r="D176" i="37"/>
  <c r="E176" i="37" s="1"/>
  <c r="H175" i="37"/>
  <c r="D175" i="37"/>
  <c r="D174" i="37" s="1"/>
  <c r="C174" i="37"/>
  <c r="H174" i="37" s="1"/>
  <c r="H173" i="37"/>
  <c r="D173" i="37"/>
  <c r="E173" i="37" s="1"/>
  <c r="H172" i="37"/>
  <c r="D172" i="37"/>
  <c r="E172" i="37" s="1"/>
  <c r="C171" i="37"/>
  <c r="H171" i="37" s="1"/>
  <c r="C170" i="37"/>
  <c r="H170" i="37" s="1"/>
  <c r="J170" i="37" s="1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E165" i="37" s="1"/>
  <c r="C164" i="37"/>
  <c r="H164" i="37" s="1"/>
  <c r="H162" i="37"/>
  <c r="D162" i="37"/>
  <c r="E162" i="37" s="1"/>
  <c r="H161" i="37"/>
  <c r="D161" i="37"/>
  <c r="E161" i="37" s="1"/>
  <c r="D160" i="37"/>
  <c r="C160" i="37"/>
  <c r="H160" i="37" s="1"/>
  <c r="H159" i="37"/>
  <c r="D159" i="37"/>
  <c r="E159" i="37" s="1"/>
  <c r="H158" i="37"/>
  <c r="E158" i="37"/>
  <c r="D158" i="37"/>
  <c r="D157" i="37"/>
  <c r="C157" i="37"/>
  <c r="H157" i="37" s="1"/>
  <c r="H156" i="37"/>
  <c r="D156" i="37"/>
  <c r="E156" i="37" s="1"/>
  <c r="H155" i="37"/>
  <c r="E155" i="37"/>
  <c r="D155" i="37"/>
  <c r="D154" i="37" s="1"/>
  <c r="D153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C146" i="37"/>
  <c r="H146" i="37" s="1"/>
  <c r="H145" i="37"/>
  <c r="D145" i="37"/>
  <c r="E145" i="37" s="1"/>
  <c r="H144" i="37"/>
  <c r="D144" i="37"/>
  <c r="E144" i="37" s="1"/>
  <c r="C143" i="37"/>
  <c r="H143" i="37" s="1"/>
  <c r="H142" i="37"/>
  <c r="D142" i="37"/>
  <c r="E142" i="37" s="1"/>
  <c r="H141" i="37"/>
  <c r="D141" i="37"/>
  <c r="E141" i="37" s="1"/>
  <c r="H140" i="37"/>
  <c r="C140" i="37"/>
  <c r="H139" i="37"/>
  <c r="D139" i="37"/>
  <c r="E139" i="37" s="1"/>
  <c r="H138" i="37"/>
  <c r="D138" i="37"/>
  <c r="E138" i="37" s="1"/>
  <c r="H137" i="37"/>
  <c r="D137" i="37"/>
  <c r="C136" i="37"/>
  <c r="H134" i="37"/>
  <c r="D134" i="37"/>
  <c r="E134" i="37" s="1"/>
  <c r="H133" i="37"/>
  <c r="D133" i="37"/>
  <c r="E133" i="37" s="1"/>
  <c r="C132" i="37"/>
  <c r="H132" i="37" s="1"/>
  <c r="H131" i="37"/>
  <c r="D131" i="37"/>
  <c r="E131" i="37" s="1"/>
  <c r="H130" i="37"/>
  <c r="D130" i="37"/>
  <c r="D129" i="37" s="1"/>
  <c r="C129" i="37"/>
  <c r="H129" i="37" s="1"/>
  <c r="H128" i="37"/>
  <c r="D128" i="37"/>
  <c r="E128" i="37" s="1"/>
  <c r="H127" i="37"/>
  <c r="D127" i="37"/>
  <c r="E127" i="37" s="1"/>
  <c r="H126" i="37"/>
  <c r="C126" i="37"/>
  <c r="H125" i="37"/>
  <c r="D125" i="37"/>
  <c r="E125" i="37" s="1"/>
  <c r="H124" i="37"/>
  <c r="D124" i="37"/>
  <c r="D123" i="37" s="1"/>
  <c r="H123" i="37"/>
  <c r="C123" i="37"/>
  <c r="H122" i="37"/>
  <c r="D122" i="37"/>
  <c r="E122" i="37" s="1"/>
  <c r="H121" i="37"/>
  <c r="D121" i="37"/>
  <c r="D120" i="37" s="1"/>
  <c r="H120" i="37"/>
  <c r="C120" i="37"/>
  <c r="H119" i="37"/>
  <c r="D119" i="37"/>
  <c r="E119" i="37" s="1"/>
  <c r="H118" i="37"/>
  <c r="D118" i="37"/>
  <c r="D117" i="37" s="1"/>
  <c r="H117" i="37"/>
  <c r="C117" i="37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E82" i="37"/>
  <c r="D82" i="37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E74" i="37"/>
  <c r="D74" i="37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E64" i="37" s="1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E54" i="37"/>
  <c r="D54" i="37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E46" i="37"/>
  <c r="D46" i="37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E22" i="37"/>
  <c r="D22" i="37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E14" i="37"/>
  <c r="D14" i="37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C3" i="37" s="1"/>
  <c r="H3" i="37" s="1"/>
  <c r="J3" i="37" s="1"/>
  <c r="C528" i="37" l="1"/>
  <c r="H528" i="37" s="1"/>
  <c r="D592" i="37"/>
  <c r="E130" i="37"/>
  <c r="D189" i="37"/>
  <c r="D331" i="37"/>
  <c r="D368" i="37"/>
  <c r="E379" i="37"/>
  <c r="E378" i="37" s="1"/>
  <c r="D556" i="37"/>
  <c r="E578" i="37"/>
  <c r="D653" i="37"/>
  <c r="E747" i="37"/>
  <c r="E746" i="37" s="1"/>
  <c r="E743" i="37" s="1"/>
  <c r="D38" i="37"/>
  <c r="C116" i="37"/>
  <c r="E118" i="37"/>
  <c r="E121" i="37"/>
  <c r="E120" i="37" s="1"/>
  <c r="E124" i="37"/>
  <c r="D132" i="37"/>
  <c r="E181" i="37"/>
  <c r="E180" i="37" s="1"/>
  <c r="E207" i="37"/>
  <c r="D305" i="37"/>
  <c r="E369" i="37"/>
  <c r="E368" i="37" s="1"/>
  <c r="D474" i="37"/>
  <c r="E557" i="37"/>
  <c r="E556" i="37" s="1"/>
  <c r="E616" i="37"/>
  <c r="E642" i="37"/>
  <c r="C743" i="37"/>
  <c r="D777" i="37"/>
  <c r="C153" i="37"/>
  <c r="D216" i="37"/>
  <c r="D126" i="37"/>
  <c r="D116" i="37" s="1"/>
  <c r="E171" i="37"/>
  <c r="D244" i="37"/>
  <c r="D243" i="37" s="1"/>
  <c r="E305" i="37"/>
  <c r="E328" i="37"/>
  <c r="E404" i="37"/>
  <c r="E412" i="37"/>
  <c r="E450" i="37"/>
  <c r="E494" i="37"/>
  <c r="E676" i="37"/>
  <c r="D734" i="37"/>
  <c r="D733" i="37" s="1"/>
  <c r="D751" i="37"/>
  <c r="D750" i="37" s="1"/>
  <c r="D756" i="37"/>
  <c r="D755" i="37" s="1"/>
  <c r="E244" i="37"/>
  <c r="E243" i="37" s="1"/>
  <c r="H4" i="37"/>
  <c r="J4" i="37" s="1"/>
  <c r="E223" i="37"/>
  <c r="E222" i="37" s="1"/>
  <c r="E334" i="37"/>
  <c r="D353" i="37"/>
  <c r="E354" i="37"/>
  <c r="E353" i="37" s="1"/>
  <c r="D529" i="37"/>
  <c r="E530" i="37"/>
  <c r="E529" i="37" s="1"/>
  <c r="E742" i="37"/>
  <c r="E741" i="37" s="1"/>
  <c r="D741" i="37"/>
  <c r="E762" i="37"/>
  <c r="E761" i="37" s="1"/>
  <c r="E760" i="37" s="1"/>
  <c r="E773" i="37"/>
  <c r="E772" i="37" s="1"/>
  <c r="E771" i="37" s="1"/>
  <c r="D772" i="37"/>
  <c r="D771" i="37" s="1"/>
  <c r="E11" i="37"/>
  <c r="E164" i="37"/>
  <c r="E175" i="37"/>
  <c r="E174" i="37" s="1"/>
  <c r="E219" i="37"/>
  <c r="E216" i="37" s="1"/>
  <c r="E215" i="37" s="1"/>
  <c r="E265" i="37"/>
  <c r="E545" i="37"/>
  <c r="E544" i="37" s="1"/>
  <c r="H154" i="37"/>
  <c r="D171" i="37"/>
  <c r="D170" i="37" s="1"/>
  <c r="E194" i="37"/>
  <c r="E193" i="37" s="1"/>
  <c r="D229" i="37"/>
  <c r="D228" i="37" s="1"/>
  <c r="E234" i="37"/>
  <c r="E233" i="37" s="1"/>
  <c r="E242" i="37"/>
  <c r="E239" i="37" s="1"/>
  <c r="E238" i="37" s="1"/>
  <c r="D250" i="37"/>
  <c r="D260" i="37"/>
  <c r="D289" i="37"/>
  <c r="E303" i="37"/>
  <c r="E302" i="37" s="1"/>
  <c r="D348" i="37"/>
  <c r="D373" i="37"/>
  <c r="E374" i="37"/>
  <c r="E373" i="37" s="1"/>
  <c r="E422" i="37"/>
  <c r="E475" i="37"/>
  <c r="E474" i="37" s="1"/>
  <c r="E548" i="37"/>
  <c r="E547" i="37" s="1"/>
  <c r="D547" i="37"/>
  <c r="E638" i="37"/>
  <c r="D646" i="37"/>
  <c r="E684" i="37"/>
  <c r="E683" i="37" s="1"/>
  <c r="E766" i="37"/>
  <c r="E765" i="37" s="1"/>
  <c r="D765" i="37"/>
  <c r="E61" i="37"/>
  <c r="D68" i="37"/>
  <c r="C179" i="37"/>
  <c r="C178" i="37" s="1"/>
  <c r="E396" i="37"/>
  <c r="E395" i="37" s="1"/>
  <c r="H445" i="37"/>
  <c r="C444" i="37"/>
  <c r="H444" i="37" s="1"/>
  <c r="C67" i="37"/>
  <c r="H67" i="37" s="1"/>
  <c r="J67" i="37" s="1"/>
  <c r="E68" i="37"/>
  <c r="E167" i="37"/>
  <c r="E179" i="37"/>
  <c r="D198" i="37"/>
  <c r="D197" i="37" s="1"/>
  <c r="D201" i="37"/>
  <c r="D200" i="37" s="1"/>
  <c r="E204" i="37"/>
  <c r="D207" i="37"/>
  <c r="D220" i="37"/>
  <c r="D215" i="37" s="1"/>
  <c r="D223" i="37"/>
  <c r="D222" i="37" s="1"/>
  <c r="E250" i="37"/>
  <c r="D388" i="37"/>
  <c r="D459" i="37"/>
  <c r="E460" i="37"/>
  <c r="E459" i="37" s="1"/>
  <c r="D603" i="37"/>
  <c r="E604" i="37"/>
  <c r="E603" i="37" s="1"/>
  <c r="E740" i="37"/>
  <c r="E739" i="37" s="1"/>
  <c r="E752" i="37"/>
  <c r="E751" i="37" s="1"/>
  <c r="E750" i="37" s="1"/>
  <c r="E298" i="37"/>
  <c r="E315" i="37"/>
  <c r="E344" i="37"/>
  <c r="E357" i="37"/>
  <c r="E463" i="37"/>
  <c r="C484" i="37"/>
  <c r="C483" i="37" s="1"/>
  <c r="H483" i="37" s="1"/>
  <c r="J483" i="37" s="1"/>
  <c r="E491" i="37"/>
  <c r="E497" i="37"/>
  <c r="E504" i="37"/>
  <c r="E522" i="37"/>
  <c r="E552" i="37"/>
  <c r="E562" i="37"/>
  <c r="E679" i="37"/>
  <c r="E718" i="37"/>
  <c r="E733" i="37"/>
  <c r="C726" i="37"/>
  <c r="E409" i="37"/>
  <c r="E581" i="37"/>
  <c r="E97" i="37"/>
  <c r="E4" i="37"/>
  <c r="E38" i="37"/>
  <c r="E137" i="37"/>
  <c r="E136" i="37" s="1"/>
  <c r="D136" i="37"/>
  <c r="D4" i="37"/>
  <c r="D11" i="37"/>
  <c r="D97" i="37"/>
  <c r="D67" i="37" s="1"/>
  <c r="E117" i="37"/>
  <c r="E123" i="37"/>
  <c r="E126" i="37"/>
  <c r="E129" i="37"/>
  <c r="E132" i="37"/>
  <c r="D140" i="37"/>
  <c r="D143" i="37"/>
  <c r="D146" i="37"/>
  <c r="D149" i="37"/>
  <c r="E154" i="37"/>
  <c r="E157" i="37"/>
  <c r="E160" i="37"/>
  <c r="E185" i="37"/>
  <c r="E184" i="37" s="1"/>
  <c r="E229" i="37"/>
  <c r="E228" i="37" s="1"/>
  <c r="E382" i="37"/>
  <c r="E388" i="37"/>
  <c r="E416" i="37"/>
  <c r="E455" i="37"/>
  <c r="E486" i="37"/>
  <c r="E484" i="37" s="1"/>
  <c r="E577" i="37"/>
  <c r="E587" i="37"/>
  <c r="E595" i="37"/>
  <c r="E599" i="37"/>
  <c r="E610" i="37"/>
  <c r="E653" i="37"/>
  <c r="E768" i="37"/>
  <c r="E767" i="37" s="1"/>
  <c r="H484" i="37"/>
  <c r="E140" i="37"/>
  <c r="E143" i="37"/>
  <c r="E146" i="37"/>
  <c r="E149" i="37"/>
  <c r="E569" i="37"/>
  <c r="E628" i="37"/>
  <c r="H136" i="37"/>
  <c r="C135" i="37"/>
  <c r="H135" i="37" s="1"/>
  <c r="J135" i="37" s="1"/>
  <c r="D61" i="37"/>
  <c r="E289" i="37"/>
  <c r="E348" i="37"/>
  <c r="E362" i="37"/>
  <c r="E399" i="37"/>
  <c r="E445" i="37"/>
  <c r="E468" i="37"/>
  <c r="E509" i="37"/>
  <c r="E531" i="37"/>
  <c r="E528" i="37" s="1"/>
  <c r="E538" i="37"/>
  <c r="E646" i="37"/>
  <c r="E661" i="37"/>
  <c r="E671" i="37"/>
  <c r="E687" i="37"/>
  <c r="E694" i="37"/>
  <c r="E727" i="37"/>
  <c r="H116" i="37"/>
  <c r="J116" i="37" s="1"/>
  <c r="H153" i="37"/>
  <c r="J153" i="37" s="1"/>
  <c r="H178" i="37"/>
  <c r="J178" i="37" s="1"/>
  <c r="C177" i="37"/>
  <c r="H177" i="37" s="1"/>
  <c r="J177" i="37" s="1"/>
  <c r="E189" i="37"/>
  <c r="E188" i="37" s="1"/>
  <c r="E308" i="37"/>
  <c r="E331" i="37"/>
  <c r="E314" i="37" s="1"/>
  <c r="E429" i="37"/>
  <c r="E700" i="37"/>
  <c r="E722" i="37"/>
  <c r="E717" i="37" s="1"/>
  <c r="E716" i="37" s="1"/>
  <c r="D182" i="37"/>
  <c r="D179" i="37" s="1"/>
  <c r="D185" i="37"/>
  <c r="D184" i="37" s="1"/>
  <c r="D195" i="37"/>
  <c r="D188" i="37" s="1"/>
  <c r="D204" i="37"/>
  <c r="D211" i="37"/>
  <c r="D595" i="37"/>
  <c r="D610" i="37"/>
  <c r="D628" i="37"/>
  <c r="D700" i="37"/>
  <c r="D722" i="37"/>
  <c r="D727" i="37"/>
  <c r="D768" i="37"/>
  <c r="D767" i="37" s="1"/>
  <c r="C163" i="37"/>
  <c r="H163" i="37" s="1"/>
  <c r="J163" i="37" s="1"/>
  <c r="D167" i="37"/>
  <c r="C263" i="37"/>
  <c r="D265" i="37"/>
  <c r="D344" i="37"/>
  <c r="D399" i="37"/>
  <c r="D404" i="37"/>
  <c r="D409" i="37"/>
  <c r="D429" i="37"/>
  <c r="D463" i="37"/>
  <c r="D468" i="37"/>
  <c r="H486" i="37"/>
  <c r="D494" i="37"/>
  <c r="D504" i="37"/>
  <c r="D509" i="37"/>
  <c r="D522" i="37"/>
  <c r="H531" i="37"/>
  <c r="D538" i="37"/>
  <c r="C551" i="37"/>
  <c r="D562" i="37"/>
  <c r="D581" i="37"/>
  <c r="D616" i="37"/>
  <c r="D638" i="37"/>
  <c r="D661" i="37"/>
  <c r="D671" i="37"/>
  <c r="D676" i="37"/>
  <c r="D687" i="37"/>
  <c r="D718" i="37"/>
  <c r="D308" i="37"/>
  <c r="D416" i="37"/>
  <c r="D744" i="37"/>
  <c r="D743" i="37" s="1"/>
  <c r="D164" i="37"/>
  <c r="D298" i="37"/>
  <c r="D315" i="37"/>
  <c r="D314" i="37" s="1"/>
  <c r="C340" i="37"/>
  <c r="D357" i="37"/>
  <c r="D362" i="37"/>
  <c r="D382" i="37"/>
  <c r="D412" i="37"/>
  <c r="D422" i="37"/>
  <c r="D445" i="37"/>
  <c r="D450" i="37"/>
  <c r="D455" i="37"/>
  <c r="D486" i="37"/>
  <c r="D491" i="37"/>
  <c r="D497" i="37"/>
  <c r="D531" i="37"/>
  <c r="D528" i="37" s="1"/>
  <c r="D552" i="37"/>
  <c r="D551" i="37" s="1"/>
  <c r="D550" i="37" s="1"/>
  <c r="C561" i="37"/>
  <c r="D569" i="37"/>
  <c r="D599" i="37"/>
  <c r="D642" i="37"/>
  <c r="D679" i="37"/>
  <c r="D694" i="37"/>
  <c r="C717" i="37"/>
  <c r="C455" i="27"/>
  <c r="C399" i="28"/>
  <c r="C357" i="28"/>
  <c r="C455" i="36"/>
  <c r="C422" i="36"/>
  <c r="C409" i="36"/>
  <c r="D778" i="36"/>
  <c r="D777" i="36" s="1"/>
  <c r="C777" i="36"/>
  <c r="D776" i="36"/>
  <c r="E776" i="36" s="1"/>
  <c r="D775" i="36"/>
  <c r="E775" i="36" s="1"/>
  <c r="D774" i="36"/>
  <c r="E774" i="36" s="1"/>
  <c r="D773" i="36"/>
  <c r="E773" i="36" s="1"/>
  <c r="C772" i="36"/>
  <c r="C771" i="36" s="1"/>
  <c r="D770" i="36"/>
  <c r="E770" i="36" s="1"/>
  <c r="D769" i="36"/>
  <c r="E769" i="36" s="1"/>
  <c r="C768" i="36"/>
  <c r="C767" i="36" s="1"/>
  <c r="D766" i="36"/>
  <c r="E766" i="36" s="1"/>
  <c r="E765" i="36" s="1"/>
  <c r="D765" i="36"/>
  <c r="C765" i="36"/>
  <c r="D764" i="36"/>
  <c r="E764" i="36" s="1"/>
  <c r="D763" i="36"/>
  <c r="E763" i="36" s="1"/>
  <c r="D762" i="36"/>
  <c r="E762" i="36" s="1"/>
  <c r="C761" i="36"/>
  <c r="C760" i="36" s="1"/>
  <c r="D759" i="36"/>
  <c r="E759" i="36" s="1"/>
  <c r="D758" i="36"/>
  <c r="E758" i="36" s="1"/>
  <c r="D757" i="36"/>
  <c r="E757" i="36" s="1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E747" i="36" s="1"/>
  <c r="E746" i="36" s="1"/>
  <c r="C746" i="36"/>
  <c r="D745" i="36"/>
  <c r="E745" i="36" s="1"/>
  <c r="E744" i="36" s="1"/>
  <c r="C744" i="36"/>
  <c r="D742" i="36"/>
  <c r="E742" i="36" s="1"/>
  <c r="E741" i="36" s="1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/>
  <c r="D732" i="36"/>
  <c r="E732" i="36" s="1"/>
  <c r="E731" i="36" s="1"/>
  <c r="E730" i="36" s="1"/>
  <c r="C731" i="36"/>
  <c r="C730" i="36" s="1"/>
  <c r="D729" i="36"/>
  <c r="E729" i="36" s="1"/>
  <c r="D728" i="36"/>
  <c r="C727" i="36"/>
  <c r="J726" i="36"/>
  <c r="J725" i="36"/>
  <c r="D724" i="36"/>
  <c r="E724" i="36" s="1"/>
  <c r="D723" i="36"/>
  <c r="D722" i="36" s="1"/>
  <c r="C722" i="36"/>
  <c r="D721" i="36"/>
  <c r="E721" i="36" s="1"/>
  <c r="D720" i="36"/>
  <c r="E720" i="36" s="1"/>
  <c r="D719" i="36"/>
  <c r="E719" i="36" s="1"/>
  <c r="C718" i="36"/>
  <c r="C717" i="36" s="1"/>
  <c r="C716" i="36" s="1"/>
  <c r="J717" i="36"/>
  <c r="J716" i="36"/>
  <c r="D715" i="36"/>
  <c r="E715" i="36" s="1"/>
  <c r="D714" i="36"/>
  <c r="E714" i="36" s="1"/>
  <c r="D713" i="36"/>
  <c r="E713" i="36" s="1"/>
  <c r="D712" i="36"/>
  <c r="E712" i="36" s="1"/>
  <c r="D711" i="36"/>
  <c r="E711" i="36" s="1"/>
  <c r="D710" i="36"/>
  <c r="E710" i="36" s="1"/>
  <c r="D709" i="36"/>
  <c r="E709" i="36" s="1"/>
  <c r="D708" i="36"/>
  <c r="E708" i="36" s="1"/>
  <c r="D707" i="36"/>
  <c r="E707" i="36" s="1"/>
  <c r="D706" i="36"/>
  <c r="E706" i="36" s="1"/>
  <c r="D705" i="36"/>
  <c r="E705" i="36" s="1"/>
  <c r="D704" i="36"/>
  <c r="E704" i="36" s="1"/>
  <c r="D703" i="36"/>
  <c r="E703" i="36" s="1"/>
  <c r="D702" i="36"/>
  <c r="E702" i="36" s="1"/>
  <c r="D701" i="36"/>
  <c r="C700" i="36"/>
  <c r="D699" i="36"/>
  <c r="E699" i="36" s="1"/>
  <c r="D698" i="36"/>
  <c r="E698" i="36" s="1"/>
  <c r="D697" i="36"/>
  <c r="E697" i="36" s="1"/>
  <c r="D696" i="36"/>
  <c r="E696" i="36" s="1"/>
  <c r="D695" i="36"/>
  <c r="C694" i="36"/>
  <c r="D693" i="36"/>
  <c r="E693" i="36" s="1"/>
  <c r="D692" i="36"/>
  <c r="E692" i="36" s="1"/>
  <c r="D691" i="36"/>
  <c r="E691" i="36" s="1"/>
  <c r="D690" i="36"/>
  <c r="E690" i="36" s="1"/>
  <c r="D689" i="36"/>
  <c r="E689" i="36" s="1"/>
  <c r="D688" i="36"/>
  <c r="D687" i="36" s="1"/>
  <c r="C687" i="36"/>
  <c r="D686" i="36"/>
  <c r="E686" i="36" s="1"/>
  <c r="D685" i="36"/>
  <c r="E685" i="36" s="1"/>
  <c r="D684" i="36"/>
  <c r="C683" i="36"/>
  <c r="D682" i="36"/>
  <c r="E682" i="36" s="1"/>
  <c r="D681" i="36"/>
  <c r="E681" i="36" s="1"/>
  <c r="D680" i="36"/>
  <c r="E680" i="36" s="1"/>
  <c r="C679" i="36"/>
  <c r="D678" i="36"/>
  <c r="E678" i="36" s="1"/>
  <c r="E677" i="36"/>
  <c r="D677" i="36"/>
  <c r="D676" i="36"/>
  <c r="C676" i="36"/>
  <c r="D675" i="36"/>
  <c r="E675" i="36" s="1"/>
  <c r="D674" i="36"/>
  <c r="E674" i="36" s="1"/>
  <c r="D673" i="36"/>
  <c r="E673" i="36" s="1"/>
  <c r="D672" i="36"/>
  <c r="E672" i="36" s="1"/>
  <c r="C671" i="36"/>
  <c r="D670" i="36"/>
  <c r="E670" i="36" s="1"/>
  <c r="D669" i="36"/>
  <c r="E669" i="36" s="1"/>
  <c r="D668" i="36"/>
  <c r="E668" i="36" s="1"/>
  <c r="D667" i="36"/>
  <c r="E667" i="36" s="1"/>
  <c r="D666" i="36"/>
  <c r="D665" i="36" s="1"/>
  <c r="C665" i="36"/>
  <c r="D664" i="36"/>
  <c r="E664" i="36" s="1"/>
  <c r="D663" i="36"/>
  <c r="E663" i="36" s="1"/>
  <c r="D662" i="36"/>
  <c r="E662" i="36" s="1"/>
  <c r="C661" i="36"/>
  <c r="D660" i="36"/>
  <c r="E660" i="36" s="1"/>
  <c r="D659" i="36"/>
  <c r="E659" i="36" s="1"/>
  <c r="D658" i="36"/>
  <c r="E658" i="36" s="1"/>
  <c r="D657" i="36"/>
  <c r="E657" i="36" s="1"/>
  <c r="D656" i="36"/>
  <c r="E656" i="36" s="1"/>
  <c r="D655" i="36"/>
  <c r="E655" i="36" s="1"/>
  <c r="D654" i="36"/>
  <c r="E654" i="36" s="1"/>
  <c r="C653" i="36"/>
  <c r="D652" i="36"/>
  <c r="E652" i="36" s="1"/>
  <c r="D651" i="36"/>
  <c r="E651" i="36" s="1"/>
  <c r="D650" i="36"/>
  <c r="E650" i="36" s="1"/>
  <c r="D649" i="36"/>
  <c r="E649" i="36" s="1"/>
  <c r="D648" i="36"/>
  <c r="E648" i="36" s="1"/>
  <c r="D647" i="36"/>
  <c r="E647" i="36" s="1"/>
  <c r="C646" i="36"/>
  <c r="J645" i="36"/>
  <c r="D644" i="36"/>
  <c r="D642" i="36" s="1"/>
  <c r="D643" i="36"/>
  <c r="E643" i="36" s="1"/>
  <c r="J642" i="36"/>
  <c r="C642" i="36"/>
  <c r="D641" i="36"/>
  <c r="E641" i="36" s="1"/>
  <c r="E640" i="36"/>
  <c r="D640" i="36"/>
  <c r="D639" i="36"/>
  <c r="E639" i="36" s="1"/>
  <c r="J638" i="36"/>
  <c r="C638" i="36"/>
  <c r="D637" i="36"/>
  <c r="E637" i="36" s="1"/>
  <c r="D636" i="36"/>
  <c r="E636" i="36" s="1"/>
  <c r="E635" i="36"/>
  <c r="D635" i="36"/>
  <c r="D634" i="36"/>
  <c r="E634" i="36" s="1"/>
  <c r="D633" i="36"/>
  <c r="E633" i="36" s="1"/>
  <c r="D632" i="36"/>
  <c r="E632" i="36" s="1"/>
  <c r="E631" i="36"/>
  <c r="D631" i="36"/>
  <c r="D630" i="36"/>
  <c r="E630" i="36" s="1"/>
  <c r="D629" i="36"/>
  <c r="C628" i="36"/>
  <c r="D627" i="36"/>
  <c r="E627" i="36" s="1"/>
  <c r="D626" i="36"/>
  <c r="E626" i="36" s="1"/>
  <c r="D625" i="36"/>
  <c r="E625" i="36" s="1"/>
  <c r="D624" i="36"/>
  <c r="E624" i="36" s="1"/>
  <c r="D623" i="36"/>
  <c r="E623" i="36" s="1"/>
  <c r="E622" i="36"/>
  <c r="D622" i="36"/>
  <c r="D621" i="36"/>
  <c r="E621" i="36" s="1"/>
  <c r="D620" i="36"/>
  <c r="E620" i="36" s="1"/>
  <c r="D619" i="36"/>
  <c r="E619" i="36" s="1"/>
  <c r="E618" i="36"/>
  <c r="D618" i="36"/>
  <c r="D617" i="36"/>
  <c r="E617" i="36" s="1"/>
  <c r="C616" i="36"/>
  <c r="D615" i="36"/>
  <c r="E615" i="36" s="1"/>
  <c r="D614" i="36"/>
  <c r="E614" i="36" s="1"/>
  <c r="D613" i="36"/>
  <c r="E613" i="36" s="1"/>
  <c r="D612" i="36"/>
  <c r="E612" i="36" s="1"/>
  <c r="D611" i="36"/>
  <c r="E611" i="36" s="1"/>
  <c r="C610" i="36"/>
  <c r="D609" i="36"/>
  <c r="E609" i="36" s="1"/>
  <c r="D608" i="36"/>
  <c r="E608" i="36" s="1"/>
  <c r="D607" i="36"/>
  <c r="E607" i="36" s="1"/>
  <c r="D606" i="36"/>
  <c r="E606" i="36" s="1"/>
  <c r="D605" i="36"/>
  <c r="D604" i="36"/>
  <c r="E604" i="36" s="1"/>
  <c r="C603" i="36"/>
  <c r="D602" i="36"/>
  <c r="E602" i="36" s="1"/>
  <c r="D601" i="36"/>
  <c r="E601" i="36" s="1"/>
  <c r="D600" i="36"/>
  <c r="E600" i="36" s="1"/>
  <c r="C599" i="36"/>
  <c r="D598" i="36"/>
  <c r="E598" i="36" s="1"/>
  <c r="D597" i="36"/>
  <c r="E597" i="36" s="1"/>
  <c r="D596" i="36"/>
  <c r="E596" i="36" s="1"/>
  <c r="C595" i="36"/>
  <c r="D594" i="36"/>
  <c r="E594" i="36" s="1"/>
  <c r="D593" i="36"/>
  <c r="E593" i="36" s="1"/>
  <c r="C592" i="36"/>
  <c r="D591" i="36"/>
  <c r="E591" i="36" s="1"/>
  <c r="D590" i="36"/>
  <c r="E590" i="36" s="1"/>
  <c r="D589" i="36"/>
  <c r="E589" i="36" s="1"/>
  <c r="D588" i="36"/>
  <c r="E588" i="36" s="1"/>
  <c r="C587" i="36"/>
  <c r="D586" i="36"/>
  <c r="E586" i="36" s="1"/>
  <c r="D585" i="36"/>
  <c r="E585" i="36" s="1"/>
  <c r="D584" i="36"/>
  <c r="E584" i="36" s="1"/>
  <c r="D583" i="36"/>
  <c r="E583" i="36" s="1"/>
  <c r="D582" i="36"/>
  <c r="E582" i="36" s="1"/>
  <c r="C581" i="36"/>
  <c r="D580" i="36"/>
  <c r="E580" i="36" s="1"/>
  <c r="D579" i="36"/>
  <c r="E579" i="36" s="1"/>
  <c r="D578" i="36"/>
  <c r="E578" i="36" s="1"/>
  <c r="C577" i="36"/>
  <c r="D576" i="36"/>
  <c r="E576" i="36" s="1"/>
  <c r="D575" i="36"/>
  <c r="E575" i="36" s="1"/>
  <c r="D574" i="36"/>
  <c r="E574" i="36" s="1"/>
  <c r="D573" i="36"/>
  <c r="E573" i="36" s="1"/>
  <c r="D572" i="36"/>
  <c r="E572" i="36" s="1"/>
  <c r="D571" i="36"/>
  <c r="E571" i="36" s="1"/>
  <c r="D570" i="36"/>
  <c r="E570" i="36" s="1"/>
  <c r="C569" i="36"/>
  <c r="D568" i="36"/>
  <c r="E568" i="36" s="1"/>
  <c r="D567" i="36"/>
  <c r="E567" i="36" s="1"/>
  <c r="D566" i="36"/>
  <c r="E566" i="36" s="1"/>
  <c r="D565" i="36"/>
  <c r="E565" i="36" s="1"/>
  <c r="D564" i="36"/>
  <c r="E564" i="36" s="1"/>
  <c r="D563" i="36"/>
  <c r="E563" i="36" s="1"/>
  <c r="C562" i="36"/>
  <c r="J561" i="36"/>
  <c r="J560" i="36"/>
  <c r="J559" i="36"/>
  <c r="D558" i="36"/>
  <c r="E558" i="36" s="1"/>
  <c r="D557" i="36"/>
  <c r="E557" i="36" s="1"/>
  <c r="C556" i="36"/>
  <c r="D555" i="36"/>
  <c r="E555" i="36" s="1"/>
  <c r="D554" i="36"/>
  <c r="E554" i="36" s="1"/>
  <c r="D553" i="36"/>
  <c r="C552" i="36"/>
  <c r="C551" i="36" s="1"/>
  <c r="C550" i="36" s="1"/>
  <c r="J551" i="36"/>
  <c r="J550" i="36"/>
  <c r="D549" i="36"/>
  <c r="E549" i="36" s="1"/>
  <c r="D548" i="36"/>
  <c r="E548" i="36" s="1"/>
  <c r="J547" i="36"/>
  <c r="C547" i="36"/>
  <c r="D546" i="36"/>
  <c r="E546" i="36" s="1"/>
  <c r="D545" i="36"/>
  <c r="E545" i="36" s="1"/>
  <c r="C544" i="36"/>
  <c r="C538" i="36" s="1"/>
  <c r="D543" i="36"/>
  <c r="E543" i="36" s="1"/>
  <c r="D542" i="36"/>
  <c r="E542" i="36" s="1"/>
  <c r="D541" i="36"/>
  <c r="E541" i="36" s="1"/>
  <c r="D540" i="36"/>
  <c r="E540" i="36" s="1"/>
  <c r="D539" i="36"/>
  <c r="E539" i="36" s="1"/>
  <c r="D537" i="36"/>
  <c r="E537" i="36" s="1"/>
  <c r="D536" i="36"/>
  <c r="E536" i="36" s="1"/>
  <c r="D535" i="36"/>
  <c r="E535" i="36" s="1"/>
  <c r="D534" i="36"/>
  <c r="E534" i="36" s="1"/>
  <c r="D533" i="36"/>
  <c r="E533" i="36" s="1"/>
  <c r="D532" i="36"/>
  <c r="E532" i="36" s="1"/>
  <c r="C531" i="36"/>
  <c r="D530" i="36"/>
  <c r="E530" i="36" s="1"/>
  <c r="E529" i="36" s="1"/>
  <c r="C529" i="36"/>
  <c r="D527" i="36"/>
  <c r="E527" i="36" s="1"/>
  <c r="D526" i="36"/>
  <c r="E526" i="36" s="1"/>
  <c r="D525" i="36"/>
  <c r="E525" i="36" s="1"/>
  <c r="D524" i="36"/>
  <c r="E524" i="36" s="1"/>
  <c r="D523" i="36"/>
  <c r="E523" i="36" s="1"/>
  <c r="C522" i="36"/>
  <c r="D521" i="36"/>
  <c r="E521" i="36" s="1"/>
  <c r="D520" i="36"/>
  <c r="E520" i="36" s="1"/>
  <c r="D519" i="36"/>
  <c r="E519" i="36" s="1"/>
  <c r="D518" i="36"/>
  <c r="E518" i="36" s="1"/>
  <c r="D517" i="36"/>
  <c r="E517" i="36" s="1"/>
  <c r="D516" i="36"/>
  <c r="E516" i="36" s="1"/>
  <c r="D515" i="36"/>
  <c r="E515" i="36" s="1"/>
  <c r="D514" i="36"/>
  <c r="E514" i="36" s="1"/>
  <c r="C513" i="36"/>
  <c r="D512" i="36"/>
  <c r="E512" i="36" s="1"/>
  <c r="D511" i="36"/>
  <c r="E511" i="36" s="1"/>
  <c r="D510" i="36"/>
  <c r="E510" i="36" s="1"/>
  <c r="C509" i="36"/>
  <c r="D508" i="36"/>
  <c r="E508" i="36" s="1"/>
  <c r="D507" i="36"/>
  <c r="E507" i="36" s="1"/>
  <c r="D506" i="36"/>
  <c r="E506" i="36" s="1"/>
  <c r="D505" i="36"/>
  <c r="E505" i="36" s="1"/>
  <c r="C504" i="36"/>
  <c r="D503" i="36"/>
  <c r="E503" i="36" s="1"/>
  <c r="D502" i="36"/>
  <c r="E502" i="36" s="1"/>
  <c r="D501" i="36"/>
  <c r="E501" i="36" s="1"/>
  <c r="D500" i="36"/>
  <c r="E500" i="36" s="1"/>
  <c r="D499" i="36"/>
  <c r="E499" i="36" s="1"/>
  <c r="D498" i="36"/>
  <c r="E498" i="36" s="1"/>
  <c r="C497" i="36"/>
  <c r="D496" i="36"/>
  <c r="E496" i="36" s="1"/>
  <c r="D495" i="36"/>
  <c r="C494" i="36"/>
  <c r="D493" i="36"/>
  <c r="E493" i="36" s="1"/>
  <c r="D492" i="36"/>
  <c r="E492" i="36" s="1"/>
  <c r="C491" i="36"/>
  <c r="D490" i="36"/>
  <c r="E490" i="36" s="1"/>
  <c r="D489" i="36"/>
  <c r="E489" i="36" s="1"/>
  <c r="E488" i="36"/>
  <c r="D488" i="36"/>
  <c r="D487" i="36"/>
  <c r="E487" i="36" s="1"/>
  <c r="C486" i="36"/>
  <c r="D485" i="36"/>
  <c r="E485" i="36" s="1"/>
  <c r="J483" i="36"/>
  <c r="D481" i="36"/>
  <c r="E481" i="36" s="1"/>
  <c r="D480" i="36"/>
  <c r="E480" i="36" s="1"/>
  <c r="E479" i="36"/>
  <c r="D479" i="36"/>
  <c r="D478" i="36"/>
  <c r="E478" i="36" s="1"/>
  <c r="C477" i="36"/>
  <c r="E476" i="36"/>
  <c r="D476" i="36"/>
  <c r="D475" i="36"/>
  <c r="E475" i="36" s="1"/>
  <c r="C474" i="36"/>
  <c r="D473" i="36"/>
  <c r="E473" i="36" s="1"/>
  <c r="E472" i="36"/>
  <c r="D472" i="36"/>
  <c r="D471" i="36"/>
  <c r="E471" i="36" s="1"/>
  <c r="D470" i="36"/>
  <c r="E470" i="36" s="1"/>
  <c r="D469" i="36"/>
  <c r="E469" i="36" s="1"/>
  <c r="C468" i="36"/>
  <c r="D467" i="36"/>
  <c r="E467" i="36" s="1"/>
  <c r="D466" i="36"/>
  <c r="E466" i="36" s="1"/>
  <c r="E465" i="36"/>
  <c r="D465" i="36"/>
  <c r="D464" i="36"/>
  <c r="E464" i="36" s="1"/>
  <c r="C463" i="36"/>
  <c r="D462" i="36"/>
  <c r="E462" i="36" s="1"/>
  <c r="D461" i="36"/>
  <c r="E461" i="36" s="1"/>
  <c r="D460" i="36"/>
  <c r="E460" i="36" s="1"/>
  <c r="C459" i="36"/>
  <c r="D458" i="36"/>
  <c r="E458" i="36" s="1"/>
  <c r="D457" i="36"/>
  <c r="E457" i="36" s="1"/>
  <c r="D456" i="36"/>
  <c r="E456" i="36" s="1"/>
  <c r="D454" i="36"/>
  <c r="E454" i="36" s="1"/>
  <c r="D453" i="36"/>
  <c r="E453" i="36" s="1"/>
  <c r="D452" i="36"/>
  <c r="E452" i="36" s="1"/>
  <c r="D451" i="36"/>
  <c r="E451" i="36" s="1"/>
  <c r="C450" i="36"/>
  <c r="D449" i="36"/>
  <c r="E449" i="36" s="1"/>
  <c r="D448" i="36"/>
  <c r="E448" i="36" s="1"/>
  <c r="D447" i="36"/>
  <c r="E447" i="36" s="1"/>
  <c r="D446" i="36"/>
  <c r="E446" i="36" s="1"/>
  <c r="C445" i="36"/>
  <c r="D443" i="36"/>
  <c r="E443" i="36" s="1"/>
  <c r="D442" i="36"/>
  <c r="E442" i="36" s="1"/>
  <c r="D441" i="36"/>
  <c r="E441" i="36" s="1"/>
  <c r="D440" i="36"/>
  <c r="E440" i="36" s="1"/>
  <c r="D439" i="36"/>
  <c r="E439" i="36" s="1"/>
  <c r="D438" i="36"/>
  <c r="E438" i="36" s="1"/>
  <c r="D437" i="36"/>
  <c r="E437" i="36" s="1"/>
  <c r="D436" i="36"/>
  <c r="E436" i="36" s="1"/>
  <c r="D435" i="36"/>
  <c r="E435" i="36" s="1"/>
  <c r="D434" i="36"/>
  <c r="E434" i="36" s="1"/>
  <c r="D433" i="36"/>
  <c r="E433" i="36" s="1"/>
  <c r="D432" i="36"/>
  <c r="E432" i="36" s="1"/>
  <c r="D431" i="36"/>
  <c r="E431" i="36" s="1"/>
  <c r="D430" i="36"/>
  <c r="E430" i="36" s="1"/>
  <c r="D428" i="36"/>
  <c r="E428" i="36" s="1"/>
  <c r="D427" i="36"/>
  <c r="E427" i="36" s="1"/>
  <c r="D426" i="36"/>
  <c r="E426" i="36" s="1"/>
  <c r="D425" i="36"/>
  <c r="E425" i="36" s="1"/>
  <c r="D424" i="36"/>
  <c r="E424" i="36" s="1"/>
  <c r="D423" i="36"/>
  <c r="E423" i="36" s="1"/>
  <c r="D421" i="36"/>
  <c r="E421" i="36" s="1"/>
  <c r="D420" i="36"/>
  <c r="E420" i="36" s="1"/>
  <c r="D419" i="36"/>
  <c r="E419" i="36" s="1"/>
  <c r="D418" i="36"/>
  <c r="E418" i="36" s="1"/>
  <c r="D417" i="36"/>
  <c r="E417" i="36" s="1"/>
  <c r="C416" i="36"/>
  <c r="D415" i="36"/>
  <c r="E415" i="36" s="1"/>
  <c r="D414" i="36"/>
  <c r="E414" i="36" s="1"/>
  <c r="D413" i="36"/>
  <c r="E413" i="36" s="1"/>
  <c r="C412" i="36"/>
  <c r="D411" i="36"/>
  <c r="E411" i="36" s="1"/>
  <c r="D410" i="36"/>
  <c r="E410" i="36" s="1"/>
  <c r="D408" i="36"/>
  <c r="E408" i="36" s="1"/>
  <c r="D407" i="36"/>
  <c r="E407" i="36" s="1"/>
  <c r="D406" i="36"/>
  <c r="E406" i="36" s="1"/>
  <c r="D405" i="36"/>
  <c r="E405" i="36" s="1"/>
  <c r="C404" i="36"/>
  <c r="D403" i="36"/>
  <c r="E403" i="36" s="1"/>
  <c r="D402" i="36"/>
  <c r="E402" i="36" s="1"/>
  <c r="D401" i="36"/>
  <c r="E401" i="36" s="1"/>
  <c r="D400" i="36"/>
  <c r="E400" i="36" s="1"/>
  <c r="D398" i="36"/>
  <c r="E398" i="36" s="1"/>
  <c r="D397" i="36"/>
  <c r="E397" i="36" s="1"/>
  <c r="D396" i="36"/>
  <c r="E396" i="36" s="1"/>
  <c r="C395" i="36"/>
  <c r="D394" i="36"/>
  <c r="E394" i="36" s="1"/>
  <c r="D393" i="36"/>
  <c r="E393" i="36" s="1"/>
  <c r="C392" i="36"/>
  <c r="D391" i="36"/>
  <c r="E391" i="36" s="1"/>
  <c r="D390" i="36"/>
  <c r="E390" i="36" s="1"/>
  <c r="D389" i="36"/>
  <c r="E389" i="36" s="1"/>
  <c r="C388" i="36"/>
  <c r="D387" i="36"/>
  <c r="E387" i="36" s="1"/>
  <c r="D386" i="36"/>
  <c r="E386" i="36" s="1"/>
  <c r="D385" i="36"/>
  <c r="E385" i="36" s="1"/>
  <c r="D384" i="36"/>
  <c r="E384" i="36" s="1"/>
  <c r="D383" i="36"/>
  <c r="E383" i="36" s="1"/>
  <c r="C382" i="36"/>
  <c r="D381" i="36"/>
  <c r="E381" i="36" s="1"/>
  <c r="D380" i="36"/>
  <c r="E380" i="36" s="1"/>
  <c r="D379" i="36"/>
  <c r="E379" i="36" s="1"/>
  <c r="C378" i="36"/>
  <c r="D377" i="36"/>
  <c r="E377" i="36" s="1"/>
  <c r="D376" i="36"/>
  <c r="E376" i="36" s="1"/>
  <c r="D375" i="36"/>
  <c r="E375" i="36" s="1"/>
  <c r="D374" i="36"/>
  <c r="E374" i="36" s="1"/>
  <c r="E373" i="36" s="1"/>
  <c r="C373" i="36"/>
  <c r="D372" i="36"/>
  <c r="E372" i="36" s="1"/>
  <c r="D371" i="36"/>
  <c r="E371" i="36" s="1"/>
  <c r="D370" i="36"/>
  <c r="E370" i="36" s="1"/>
  <c r="D369" i="36"/>
  <c r="E369" i="36" s="1"/>
  <c r="C368" i="36"/>
  <c r="D367" i="36"/>
  <c r="E367" i="36" s="1"/>
  <c r="D366" i="36"/>
  <c r="E366" i="36" s="1"/>
  <c r="D365" i="36"/>
  <c r="E365" i="36" s="1"/>
  <c r="D364" i="36"/>
  <c r="E364" i="36" s="1"/>
  <c r="D363" i="36"/>
  <c r="E363" i="36" s="1"/>
  <c r="C362" i="36"/>
  <c r="D361" i="36"/>
  <c r="E361" i="36" s="1"/>
  <c r="D360" i="36"/>
  <c r="E360" i="36" s="1"/>
  <c r="D359" i="36"/>
  <c r="E359" i="36" s="1"/>
  <c r="D358" i="36"/>
  <c r="E358" i="36" s="1"/>
  <c r="C357" i="36"/>
  <c r="D356" i="36"/>
  <c r="E356" i="36" s="1"/>
  <c r="D355" i="36"/>
  <c r="E355" i="36" s="1"/>
  <c r="D354" i="36"/>
  <c r="E354" i="36" s="1"/>
  <c r="C353" i="36"/>
  <c r="D352" i="36"/>
  <c r="E352" i="36" s="1"/>
  <c r="D351" i="36"/>
  <c r="E351" i="36" s="1"/>
  <c r="D350" i="36"/>
  <c r="E350" i="36" s="1"/>
  <c r="D349" i="36"/>
  <c r="E349" i="36" s="1"/>
  <c r="C348" i="36"/>
  <c r="D347" i="36"/>
  <c r="E347" i="36" s="1"/>
  <c r="D346" i="36"/>
  <c r="E346" i="36" s="1"/>
  <c r="D345" i="36"/>
  <c r="E345" i="36" s="1"/>
  <c r="C344" i="36"/>
  <c r="D343" i="36"/>
  <c r="E343" i="36" s="1"/>
  <c r="D342" i="36"/>
  <c r="E342" i="36" s="1"/>
  <c r="D341" i="36"/>
  <c r="E341" i="36" s="1"/>
  <c r="J339" i="36"/>
  <c r="D338" i="36"/>
  <c r="E338" i="36" s="1"/>
  <c r="D337" i="36"/>
  <c r="E337" i="36" s="1"/>
  <c r="D336" i="36"/>
  <c r="E336" i="36" s="1"/>
  <c r="D335" i="36"/>
  <c r="E335" i="36" s="1"/>
  <c r="D334" i="36"/>
  <c r="E334" i="36" s="1"/>
  <c r="D333" i="36"/>
  <c r="E333" i="36" s="1"/>
  <c r="D332" i="36"/>
  <c r="C331" i="36"/>
  <c r="D330" i="36"/>
  <c r="E330" i="36" s="1"/>
  <c r="D329" i="36"/>
  <c r="C328" i="36"/>
  <c r="D327" i="36"/>
  <c r="E327" i="36" s="1"/>
  <c r="D326" i="36"/>
  <c r="E326" i="36" s="1"/>
  <c r="C325" i="36"/>
  <c r="D324" i="36"/>
  <c r="E324" i="36" s="1"/>
  <c r="D323" i="36"/>
  <c r="E323" i="36" s="1"/>
  <c r="D322" i="36"/>
  <c r="E322" i="36" s="1"/>
  <c r="D321" i="36"/>
  <c r="E321" i="36" s="1"/>
  <c r="D320" i="36"/>
  <c r="E320" i="36" s="1"/>
  <c r="D319" i="36"/>
  <c r="E319" i="36" s="1"/>
  <c r="D318" i="36"/>
  <c r="E318" i="36" s="1"/>
  <c r="D317" i="36"/>
  <c r="E317" i="36" s="1"/>
  <c r="E316" i="36"/>
  <c r="D316" i="36"/>
  <c r="C315" i="36"/>
  <c r="D313" i="36"/>
  <c r="E313" i="36" s="1"/>
  <c r="D312" i="36"/>
  <c r="E312" i="36" s="1"/>
  <c r="D311" i="36"/>
  <c r="E311" i="36" s="1"/>
  <c r="D310" i="36"/>
  <c r="E310" i="36" s="1"/>
  <c r="D309" i="36"/>
  <c r="E309" i="36" s="1"/>
  <c r="C308" i="36"/>
  <c r="D307" i="36"/>
  <c r="E307" i="36" s="1"/>
  <c r="D306" i="36"/>
  <c r="E306" i="36" s="1"/>
  <c r="C305" i="36"/>
  <c r="D304" i="36"/>
  <c r="E304" i="36" s="1"/>
  <c r="D303" i="36"/>
  <c r="E303" i="36" s="1"/>
  <c r="C302" i="36"/>
  <c r="D301" i="36"/>
  <c r="E301" i="36" s="1"/>
  <c r="D300" i="36"/>
  <c r="E300" i="36" s="1"/>
  <c r="D299" i="36"/>
  <c r="E299" i="36" s="1"/>
  <c r="C298" i="36"/>
  <c r="D297" i="36"/>
  <c r="D296" i="36" s="1"/>
  <c r="C296" i="36"/>
  <c r="D295" i="36"/>
  <c r="E295" i="36" s="1"/>
  <c r="D294" i="36"/>
  <c r="E294" i="36" s="1"/>
  <c r="D293" i="36"/>
  <c r="E293" i="36" s="1"/>
  <c r="D292" i="36"/>
  <c r="E292" i="36" s="1"/>
  <c r="D291" i="36"/>
  <c r="E291" i="36" s="1"/>
  <c r="D290" i="36"/>
  <c r="E290" i="36" s="1"/>
  <c r="C289" i="36"/>
  <c r="D288" i="36"/>
  <c r="E288" i="36" s="1"/>
  <c r="D287" i="36"/>
  <c r="E287" i="36" s="1"/>
  <c r="D286" i="36"/>
  <c r="E286" i="36" s="1"/>
  <c r="D285" i="36"/>
  <c r="E285" i="36" s="1"/>
  <c r="D284" i="36"/>
  <c r="E284" i="36" s="1"/>
  <c r="D283" i="36"/>
  <c r="E283" i="36" s="1"/>
  <c r="D282" i="36"/>
  <c r="E282" i="36" s="1"/>
  <c r="D281" i="36"/>
  <c r="E281" i="36" s="1"/>
  <c r="D280" i="36"/>
  <c r="E280" i="36" s="1"/>
  <c r="D279" i="36"/>
  <c r="E279" i="36" s="1"/>
  <c r="D278" i="36"/>
  <c r="E278" i="36" s="1"/>
  <c r="D277" i="36"/>
  <c r="E277" i="36" s="1"/>
  <c r="D276" i="36"/>
  <c r="E276" i="36" s="1"/>
  <c r="D275" i="36"/>
  <c r="E275" i="36" s="1"/>
  <c r="D274" i="36"/>
  <c r="E274" i="36" s="1"/>
  <c r="D273" i="36"/>
  <c r="E273" i="36" s="1"/>
  <c r="E272" i="36"/>
  <c r="D272" i="36"/>
  <c r="D271" i="36"/>
  <c r="E271" i="36" s="1"/>
  <c r="D270" i="36"/>
  <c r="E270" i="36" s="1"/>
  <c r="D269" i="36"/>
  <c r="E269" i="36" s="1"/>
  <c r="D268" i="36"/>
  <c r="E268" i="36" s="1"/>
  <c r="D267" i="36"/>
  <c r="E267" i="36" s="1"/>
  <c r="D266" i="36"/>
  <c r="C265" i="36"/>
  <c r="D264" i="36"/>
  <c r="E264" i="36" s="1"/>
  <c r="D262" i="36"/>
  <c r="E262" i="36" s="1"/>
  <c r="D261" i="36"/>
  <c r="E261" i="36" s="1"/>
  <c r="C260" i="36"/>
  <c r="J259" i="36"/>
  <c r="J258" i="36"/>
  <c r="J257" i="36"/>
  <c r="D252" i="36"/>
  <c r="E252" i="36" s="1"/>
  <c r="D251" i="36"/>
  <c r="E251" i="36" s="1"/>
  <c r="C250" i="36"/>
  <c r="D249" i="36"/>
  <c r="D248" i="36"/>
  <c r="E248" i="36" s="1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D236" i="36" s="1"/>
  <c r="D235" i="36" s="1"/>
  <c r="C236" i="36"/>
  <c r="C235" i="36" s="1"/>
  <c r="D234" i="36"/>
  <c r="C233" i="36"/>
  <c r="D232" i="36"/>
  <c r="E232" i="36" s="1"/>
  <c r="D231" i="36"/>
  <c r="E231" i="36" s="1"/>
  <c r="D230" i="36"/>
  <c r="E230" i="36" s="1"/>
  <c r="C229" i="36"/>
  <c r="D227" i="36"/>
  <c r="E227" i="36" s="1"/>
  <c r="E226" i="36"/>
  <c r="D226" i="36"/>
  <c r="D225" i="36"/>
  <c r="E225" i="36" s="1"/>
  <c r="D224" i="36"/>
  <c r="E224" i="36" s="1"/>
  <c r="C223" i="36"/>
  <c r="C222" i="36" s="1"/>
  <c r="E221" i="36"/>
  <c r="E220" i="36" s="1"/>
  <c r="D221" i="36"/>
  <c r="D220" i="36" s="1"/>
  <c r="C220" i="36"/>
  <c r="D219" i="36"/>
  <c r="E219" i="36" s="1"/>
  <c r="D218" i="36"/>
  <c r="E218" i="36" s="1"/>
  <c r="D217" i="36"/>
  <c r="E217" i="36" s="1"/>
  <c r="C216" i="36"/>
  <c r="C215" i="36" s="1"/>
  <c r="D214" i="36"/>
  <c r="E214" i="36" s="1"/>
  <c r="E213" i="36" s="1"/>
  <c r="C213" i="36"/>
  <c r="D212" i="36"/>
  <c r="E212" i="36" s="1"/>
  <c r="E211" i="36" s="1"/>
  <c r="C211" i="36"/>
  <c r="D210" i="36"/>
  <c r="E210" i="36" s="1"/>
  <c r="D209" i="36"/>
  <c r="E209" i="36" s="1"/>
  <c r="D208" i="36"/>
  <c r="E208" i="36" s="1"/>
  <c r="C207" i="36"/>
  <c r="D206" i="36"/>
  <c r="E206" i="36" s="1"/>
  <c r="D205" i="36"/>
  <c r="E205" i="36" s="1"/>
  <c r="C204" i="36"/>
  <c r="D202" i="36"/>
  <c r="E202" i="36" s="1"/>
  <c r="E201" i="36" s="1"/>
  <c r="E200" i="36" s="1"/>
  <c r="C201" i="36"/>
  <c r="C200" i="36" s="1"/>
  <c r="D199" i="36"/>
  <c r="E199" i="36" s="1"/>
  <c r="E198" i="36" s="1"/>
  <c r="E197" i="36" s="1"/>
  <c r="C198" i="36"/>
  <c r="C197" i="36" s="1"/>
  <c r="D196" i="36"/>
  <c r="E196" i="36" s="1"/>
  <c r="E195" i="36" s="1"/>
  <c r="C195" i="36"/>
  <c r="D194" i="36"/>
  <c r="E194" i="36" s="1"/>
  <c r="E193" i="36" s="1"/>
  <c r="C193" i="36"/>
  <c r="D192" i="36"/>
  <c r="E192" i="36" s="1"/>
  <c r="D191" i="36"/>
  <c r="E191" i="36" s="1"/>
  <c r="D190" i="36"/>
  <c r="C189" i="36"/>
  <c r="D187" i="36"/>
  <c r="E187" i="36" s="1"/>
  <c r="D186" i="36"/>
  <c r="E186" i="36" s="1"/>
  <c r="C185" i="36"/>
  <c r="C184" i="36" s="1"/>
  <c r="D183" i="36"/>
  <c r="E183" i="36" s="1"/>
  <c r="E182" i="36" s="1"/>
  <c r="D181" i="36"/>
  <c r="E181" i="36" s="1"/>
  <c r="E180" i="36" s="1"/>
  <c r="C179" i="36"/>
  <c r="J178" i="36"/>
  <c r="J177" i="36"/>
  <c r="D176" i="36"/>
  <c r="E176" i="36" s="1"/>
  <c r="D175" i="36"/>
  <c r="E175" i="36" s="1"/>
  <c r="C174" i="36"/>
  <c r="D173" i="36"/>
  <c r="E173" i="36" s="1"/>
  <c r="D172" i="36"/>
  <c r="E172" i="36" s="1"/>
  <c r="C171" i="36"/>
  <c r="J170" i="36"/>
  <c r="D169" i="36"/>
  <c r="D168" i="36"/>
  <c r="E168" i="36" s="1"/>
  <c r="C167" i="36"/>
  <c r="D166" i="36"/>
  <c r="E166" i="36" s="1"/>
  <c r="D165" i="36"/>
  <c r="E165" i="36" s="1"/>
  <c r="C164" i="36"/>
  <c r="C163" i="36" s="1"/>
  <c r="J163" i="36"/>
  <c r="D162" i="36"/>
  <c r="E162" i="36" s="1"/>
  <c r="D161" i="36"/>
  <c r="E161" i="36" s="1"/>
  <c r="C160" i="36"/>
  <c r="D159" i="36"/>
  <c r="E159" i="36" s="1"/>
  <c r="D158" i="36"/>
  <c r="E158" i="36" s="1"/>
  <c r="C157" i="36"/>
  <c r="D156" i="36"/>
  <c r="E156" i="36" s="1"/>
  <c r="D155" i="36"/>
  <c r="E155" i="36" s="1"/>
  <c r="C154" i="36"/>
  <c r="J153" i="36"/>
  <c r="J152" i="36"/>
  <c r="D151" i="36"/>
  <c r="E151" i="36" s="1"/>
  <c r="D150" i="36"/>
  <c r="E150" i="36" s="1"/>
  <c r="D149" i="36"/>
  <c r="C149" i="36"/>
  <c r="D148" i="36"/>
  <c r="E148" i="36" s="1"/>
  <c r="D147" i="36"/>
  <c r="E147" i="36" s="1"/>
  <c r="C146" i="36"/>
  <c r="D145" i="36"/>
  <c r="E145" i="36" s="1"/>
  <c r="D144" i="36"/>
  <c r="E144" i="36" s="1"/>
  <c r="C143" i="36"/>
  <c r="D142" i="36"/>
  <c r="E142" i="36" s="1"/>
  <c r="D141" i="36"/>
  <c r="E141" i="36" s="1"/>
  <c r="C140" i="36"/>
  <c r="D139" i="36"/>
  <c r="E139" i="36" s="1"/>
  <c r="E138" i="36"/>
  <c r="D138" i="36"/>
  <c r="D137" i="36"/>
  <c r="E137" i="36" s="1"/>
  <c r="C136" i="36"/>
  <c r="J135" i="36"/>
  <c r="E134" i="36"/>
  <c r="D134" i="36"/>
  <c r="D133" i="36"/>
  <c r="E133" i="36" s="1"/>
  <c r="C132" i="36"/>
  <c r="D131" i="36"/>
  <c r="E131" i="36" s="1"/>
  <c r="D130" i="36"/>
  <c r="E130" i="36" s="1"/>
  <c r="C129" i="36"/>
  <c r="D128" i="36"/>
  <c r="E128" i="36" s="1"/>
  <c r="D127" i="36"/>
  <c r="E127" i="36" s="1"/>
  <c r="C126" i="36"/>
  <c r="D125" i="36"/>
  <c r="E125" i="36" s="1"/>
  <c r="D124" i="36"/>
  <c r="E124" i="36" s="1"/>
  <c r="C123" i="36"/>
  <c r="D122" i="36"/>
  <c r="E122" i="36" s="1"/>
  <c r="D121" i="36"/>
  <c r="E121" i="36" s="1"/>
  <c r="C120" i="36"/>
  <c r="D119" i="36"/>
  <c r="E119" i="36" s="1"/>
  <c r="D118" i="36"/>
  <c r="E118" i="36" s="1"/>
  <c r="C117" i="36"/>
  <c r="J116" i="36"/>
  <c r="J115" i="36"/>
  <c r="J114" i="36"/>
  <c r="D113" i="36"/>
  <c r="E113" i="36" s="1"/>
  <c r="D112" i="36"/>
  <c r="E112" i="36" s="1"/>
  <c r="D111" i="36"/>
  <c r="E111" i="36" s="1"/>
  <c r="D110" i="36"/>
  <c r="E110" i="36" s="1"/>
  <c r="D109" i="36"/>
  <c r="E109" i="36" s="1"/>
  <c r="D108" i="36"/>
  <c r="E108" i="36" s="1"/>
  <c r="D107" i="36"/>
  <c r="E107" i="36" s="1"/>
  <c r="D106" i="36"/>
  <c r="E106" i="36" s="1"/>
  <c r="D105" i="36"/>
  <c r="E105" i="36" s="1"/>
  <c r="D104" i="36"/>
  <c r="E104" i="36" s="1"/>
  <c r="D103" i="36"/>
  <c r="E103" i="36" s="1"/>
  <c r="D102" i="36"/>
  <c r="E102" i="36" s="1"/>
  <c r="D101" i="36"/>
  <c r="E101" i="36" s="1"/>
  <c r="D100" i="36"/>
  <c r="E100" i="36" s="1"/>
  <c r="D99" i="36"/>
  <c r="E99" i="36" s="1"/>
  <c r="D98" i="36"/>
  <c r="E98" i="36" s="1"/>
  <c r="J97" i="36"/>
  <c r="C97" i="36"/>
  <c r="D96" i="36"/>
  <c r="E96" i="36" s="1"/>
  <c r="D95" i="36"/>
  <c r="E95" i="36" s="1"/>
  <c r="D94" i="36"/>
  <c r="E94" i="36" s="1"/>
  <c r="D93" i="36"/>
  <c r="E93" i="36" s="1"/>
  <c r="D92" i="36"/>
  <c r="E92" i="36" s="1"/>
  <c r="D91" i="36"/>
  <c r="E91" i="36" s="1"/>
  <c r="D90" i="36"/>
  <c r="E90" i="36" s="1"/>
  <c r="D89" i="36"/>
  <c r="E89" i="36" s="1"/>
  <c r="D88" i="36"/>
  <c r="E88" i="36" s="1"/>
  <c r="D87" i="36"/>
  <c r="E87" i="36" s="1"/>
  <c r="D86" i="36"/>
  <c r="E86" i="36" s="1"/>
  <c r="D85" i="36"/>
  <c r="E85" i="36" s="1"/>
  <c r="D84" i="36"/>
  <c r="E84" i="36" s="1"/>
  <c r="D83" i="36"/>
  <c r="E83" i="36" s="1"/>
  <c r="D82" i="36"/>
  <c r="E82" i="36" s="1"/>
  <c r="D81" i="36"/>
  <c r="E81" i="36" s="1"/>
  <c r="D80" i="36"/>
  <c r="E80" i="36" s="1"/>
  <c r="D79" i="36"/>
  <c r="E79" i="36" s="1"/>
  <c r="D78" i="36"/>
  <c r="E78" i="36" s="1"/>
  <c r="D77" i="36"/>
  <c r="E77" i="36" s="1"/>
  <c r="D76" i="36"/>
  <c r="E76" i="36" s="1"/>
  <c r="D75" i="36"/>
  <c r="E75" i="36" s="1"/>
  <c r="D74" i="36"/>
  <c r="E74" i="36" s="1"/>
  <c r="D73" i="36"/>
  <c r="E73" i="36" s="1"/>
  <c r="D72" i="36"/>
  <c r="E72" i="36" s="1"/>
  <c r="D71" i="36"/>
  <c r="E71" i="36" s="1"/>
  <c r="D70" i="36"/>
  <c r="E70" i="36" s="1"/>
  <c r="D69" i="36"/>
  <c r="E69" i="36" s="1"/>
  <c r="J68" i="36"/>
  <c r="C68" i="36"/>
  <c r="J67" i="36"/>
  <c r="D66" i="36"/>
  <c r="E66" i="36" s="1"/>
  <c r="D65" i="36"/>
  <c r="E65" i="36" s="1"/>
  <c r="D64" i="36"/>
  <c r="E64" i="36" s="1"/>
  <c r="D63" i="36"/>
  <c r="E63" i="36" s="1"/>
  <c r="D62" i="36"/>
  <c r="E62" i="36" s="1"/>
  <c r="J61" i="36"/>
  <c r="C61" i="36"/>
  <c r="D60" i="36"/>
  <c r="E60" i="36" s="1"/>
  <c r="D59" i="36"/>
  <c r="E59" i="36" s="1"/>
  <c r="D58" i="36"/>
  <c r="E58" i="36" s="1"/>
  <c r="D57" i="36"/>
  <c r="E57" i="36" s="1"/>
  <c r="D56" i="36"/>
  <c r="E56" i="36" s="1"/>
  <c r="D55" i="36"/>
  <c r="E55" i="36" s="1"/>
  <c r="D54" i="36"/>
  <c r="E54" i="36" s="1"/>
  <c r="D53" i="36"/>
  <c r="E53" i="36" s="1"/>
  <c r="D52" i="36"/>
  <c r="E52" i="36" s="1"/>
  <c r="D51" i="36"/>
  <c r="E51" i="36" s="1"/>
  <c r="D50" i="36"/>
  <c r="E50" i="36" s="1"/>
  <c r="D49" i="36"/>
  <c r="E49" i="36" s="1"/>
  <c r="D48" i="36"/>
  <c r="E48" i="36" s="1"/>
  <c r="D47" i="36"/>
  <c r="E47" i="36" s="1"/>
  <c r="D46" i="36"/>
  <c r="E46" i="36" s="1"/>
  <c r="D45" i="36"/>
  <c r="E45" i="36" s="1"/>
  <c r="D44" i="36"/>
  <c r="E44" i="36" s="1"/>
  <c r="D43" i="36"/>
  <c r="E43" i="36" s="1"/>
  <c r="D42" i="36"/>
  <c r="E42" i="36" s="1"/>
  <c r="D41" i="36"/>
  <c r="E41" i="36" s="1"/>
  <c r="D40" i="36"/>
  <c r="E40" i="36" s="1"/>
  <c r="D39" i="36"/>
  <c r="E39" i="36" s="1"/>
  <c r="J38" i="36"/>
  <c r="C38" i="36"/>
  <c r="D37" i="36"/>
  <c r="E37" i="36" s="1"/>
  <c r="D36" i="36"/>
  <c r="E36" i="36" s="1"/>
  <c r="D35" i="36"/>
  <c r="E35" i="36" s="1"/>
  <c r="E34" i="36"/>
  <c r="D34" i="36"/>
  <c r="D33" i="36"/>
  <c r="E33" i="36" s="1"/>
  <c r="D32" i="36"/>
  <c r="E32" i="36" s="1"/>
  <c r="D31" i="36"/>
  <c r="E31" i="36" s="1"/>
  <c r="D30" i="36"/>
  <c r="E30" i="36" s="1"/>
  <c r="D29" i="36"/>
  <c r="E29" i="36" s="1"/>
  <c r="D28" i="36"/>
  <c r="E28" i="36" s="1"/>
  <c r="D27" i="36"/>
  <c r="E27" i="36" s="1"/>
  <c r="D26" i="36"/>
  <c r="E26" i="36" s="1"/>
  <c r="D25" i="36"/>
  <c r="E25" i="36" s="1"/>
  <c r="D24" i="36"/>
  <c r="E24" i="36" s="1"/>
  <c r="D23" i="36"/>
  <c r="E23" i="36" s="1"/>
  <c r="D22" i="36"/>
  <c r="E22" i="36" s="1"/>
  <c r="D21" i="36"/>
  <c r="E21" i="36" s="1"/>
  <c r="D20" i="36"/>
  <c r="E20" i="36" s="1"/>
  <c r="D19" i="36"/>
  <c r="E19" i="36" s="1"/>
  <c r="D18" i="36"/>
  <c r="E18" i="36" s="1"/>
  <c r="D17" i="36"/>
  <c r="E17" i="36" s="1"/>
  <c r="D16" i="36"/>
  <c r="E16" i="36" s="1"/>
  <c r="D15" i="36"/>
  <c r="E15" i="36" s="1"/>
  <c r="D14" i="36"/>
  <c r="E14" i="36" s="1"/>
  <c r="D13" i="36"/>
  <c r="E13" i="36" s="1"/>
  <c r="D12" i="36"/>
  <c r="E12" i="36" s="1"/>
  <c r="J11" i="36"/>
  <c r="C11" i="36"/>
  <c r="D10" i="36"/>
  <c r="E10" i="36" s="1"/>
  <c r="D9" i="36"/>
  <c r="E9" i="36" s="1"/>
  <c r="D8" i="36"/>
  <c r="E8" i="36" s="1"/>
  <c r="D7" i="36"/>
  <c r="E7" i="36" s="1"/>
  <c r="D6" i="36"/>
  <c r="E6" i="36" s="1"/>
  <c r="D5" i="36"/>
  <c r="E5" i="36" s="1"/>
  <c r="J4" i="36"/>
  <c r="C4" i="36"/>
  <c r="J3" i="36"/>
  <c r="J2" i="36"/>
  <c r="S360" i="32"/>
  <c r="M360" i="32"/>
  <c r="S359" i="32"/>
  <c r="M359" i="32"/>
  <c r="S358" i="32"/>
  <c r="M358" i="32"/>
  <c r="S357" i="32"/>
  <c r="M357" i="32"/>
  <c r="S356" i="32"/>
  <c r="M356" i="32"/>
  <c r="S355" i="32"/>
  <c r="M355" i="32"/>
  <c r="S354" i="32"/>
  <c r="M354" i="32"/>
  <c r="S353" i="32"/>
  <c r="M353" i="32"/>
  <c r="S352" i="32"/>
  <c r="M352" i="32"/>
  <c r="S351" i="32"/>
  <c r="M351" i="32"/>
  <c r="S350" i="32"/>
  <c r="M350" i="32"/>
  <c r="S349" i="32"/>
  <c r="M349" i="32"/>
  <c r="S348" i="32"/>
  <c r="M348" i="32"/>
  <c r="S347" i="32"/>
  <c r="M347" i="32"/>
  <c r="S346" i="32"/>
  <c r="M346" i="32"/>
  <c r="S345" i="32"/>
  <c r="M345" i="32"/>
  <c r="S344" i="32"/>
  <c r="M344" i="32"/>
  <c r="S343" i="32"/>
  <c r="M343" i="32"/>
  <c r="S342" i="32"/>
  <c r="M342" i="32"/>
  <c r="S341" i="32"/>
  <c r="M341" i="32"/>
  <c r="S340" i="32"/>
  <c r="M340" i="32"/>
  <c r="S339" i="32"/>
  <c r="M339" i="32"/>
  <c r="S338" i="32"/>
  <c r="M338" i="32"/>
  <c r="S337" i="32"/>
  <c r="M337" i="32"/>
  <c r="S336" i="32"/>
  <c r="M336" i="32"/>
  <c r="S335" i="32"/>
  <c r="M335" i="32"/>
  <c r="S334" i="32"/>
  <c r="M334" i="32"/>
  <c r="S333" i="32"/>
  <c r="M333" i="32"/>
  <c r="S332" i="32"/>
  <c r="M332" i="32"/>
  <c r="S331" i="32"/>
  <c r="M331" i="32"/>
  <c r="S330" i="32"/>
  <c r="M330" i="32"/>
  <c r="S329" i="32"/>
  <c r="M329" i="32"/>
  <c r="S328" i="32"/>
  <c r="M328" i="32"/>
  <c r="S327" i="32"/>
  <c r="M327" i="32"/>
  <c r="S326" i="32"/>
  <c r="M326" i="32"/>
  <c r="S325" i="32"/>
  <c r="M325" i="32"/>
  <c r="S324" i="32"/>
  <c r="M324" i="32"/>
  <c r="S323" i="32"/>
  <c r="M323" i="32"/>
  <c r="S322" i="32"/>
  <c r="M322" i="32"/>
  <c r="S321" i="32"/>
  <c r="M321" i="32"/>
  <c r="S320" i="32"/>
  <c r="M320" i="32"/>
  <c r="S319" i="32"/>
  <c r="M319" i="32"/>
  <c r="S318" i="32"/>
  <c r="M318" i="32"/>
  <c r="S317" i="32"/>
  <c r="M317" i="32"/>
  <c r="S316" i="32"/>
  <c r="M316" i="32"/>
  <c r="S315" i="32"/>
  <c r="M315" i="32"/>
  <c r="S314" i="32"/>
  <c r="M314" i="32"/>
  <c r="S313" i="32"/>
  <c r="M313" i="32"/>
  <c r="S312" i="32"/>
  <c r="M312" i="32"/>
  <c r="S311" i="32"/>
  <c r="M311" i="32"/>
  <c r="S310" i="32"/>
  <c r="M310" i="32"/>
  <c r="S309" i="32"/>
  <c r="M309" i="32"/>
  <c r="S308" i="32"/>
  <c r="M308" i="32"/>
  <c r="S307" i="32"/>
  <c r="M307" i="32"/>
  <c r="S306" i="32"/>
  <c r="M306" i="32"/>
  <c r="S305" i="32"/>
  <c r="M305" i="32"/>
  <c r="S304" i="32"/>
  <c r="M304" i="32"/>
  <c r="S303" i="32"/>
  <c r="M303" i="32"/>
  <c r="S302" i="32"/>
  <c r="M302" i="32"/>
  <c r="S301" i="32"/>
  <c r="M301" i="32"/>
  <c r="S300" i="32"/>
  <c r="M300" i="32"/>
  <c r="S299" i="32"/>
  <c r="M299" i="32"/>
  <c r="S298" i="32"/>
  <c r="M298" i="32"/>
  <c r="S297" i="32"/>
  <c r="M297" i="32"/>
  <c r="S296" i="32"/>
  <c r="M296" i="32"/>
  <c r="S295" i="32"/>
  <c r="M295" i="32"/>
  <c r="S294" i="32"/>
  <c r="M294" i="32"/>
  <c r="S293" i="32"/>
  <c r="M293" i="32"/>
  <c r="S292" i="32"/>
  <c r="M292" i="32"/>
  <c r="S291" i="32"/>
  <c r="M291" i="32"/>
  <c r="S290" i="32"/>
  <c r="M290" i="32"/>
  <c r="S289" i="32"/>
  <c r="M289" i="32"/>
  <c r="S288" i="32"/>
  <c r="M288" i="32"/>
  <c r="S287" i="32"/>
  <c r="M287" i="32"/>
  <c r="S286" i="32"/>
  <c r="M286" i="32"/>
  <c r="S285" i="32"/>
  <c r="M285" i="32"/>
  <c r="S284" i="32"/>
  <c r="M284" i="32"/>
  <c r="S283" i="32"/>
  <c r="M283" i="32"/>
  <c r="S282" i="32"/>
  <c r="M282" i="32"/>
  <c r="S281" i="32"/>
  <c r="M281" i="32"/>
  <c r="S280" i="32"/>
  <c r="M280" i="32"/>
  <c r="S279" i="32"/>
  <c r="M279" i="32"/>
  <c r="S278" i="32"/>
  <c r="M278" i="32"/>
  <c r="S277" i="32"/>
  <c r="M277" i="32"/>
  <c r="S276" i="32"/>
  <c r="M276" i="32"/>
  <c r="S275" i="32"/>
  <c r="M275" i="32"/>
  <c r="S274" i="32"/>
  <c r="M274" i="32"/>
  <c r="S273" i="32"/>
  <c r="M273" i="32"/>
  <c r="S272" i="32"/>
  <c r="M272" i="32"/>
  <c r="S271" i="32"/>
  <c r="M271" i="32"/>
  <c r="S270" i="32"/>
  <c r="M270" i="32"/>
  <c r="S269" i="32"/>
  <c r="M269" i="32"/>
  <c r="S268" i="32"/>
  <c r="M268" i="32"/>
  <c r="S267" i="32"/>
  <c r="M267" i="32"/>
  <c r="S266" i="32"/>
  <c r="M266" i="32"/>
  <c r="S265" i="32"/>
  <c r="M265" i="32"/>
  <c r="S264" i="32"/>
  <c r="M264" i="32"/>
  <c r="S263" i="32"/>
  <c r="M263" i="32"/>
  <c r="S262" i="32"/>
  <c r="M262" i="32"/>
  <c r="S261" i="32"/>
  <c r="M261" i="32"/>
  <c r="S260" i="32"/>
  <c r="M260" i="32"/>
  <c r="S259" i="32"/>
  <c r="M259" i="32"/>
  <c r="S258" i="32"/>
  <c r="M258" i="32"/>
  <c r="S257" i="32"/>
  <c r="M257" i="32"/>
  <c r="S256" i="32"/>
  <c r="M256" i="32"/>
  <c r="S255" i="32"/>
  <c r="M255" i="32"/>
  <c r="S254" i="32"/>
  <c r="M254" i="32"/>
  <c r="S253" i="32"/>
  <c r="M253" i="32"/>
  <c r="S252" i="32"/>
  <c r="M252" i="32"/>
  <c r="S251" i="32"/>
  <c r="M251" i="32"/>
  <c r="S250" i="32"/>
  <c r="M250" i="32"/>
  <c r="S249" i="32"/>
  <c r="M249" i="32"/>
  <c r="S248" i="32"/>
  <c r="M248" i="32"/>
  <c r="S247" i="32"/>
  <c r="M247" i="32"/>
  <c r="S246" i="32"/>
  <c r="M246" i="32"/>
  <c r="S245" i="32"/>
  <c r="M245" i="32"/>
  <c r="S244" i="32"/>
  <c r="M244" i="32"/>
  <c r="S243" i="32"/>
  <c r="M243" i="32"/>
  <c r="S242" i="32"/>
  <c r="M242" i="32"/>
  <c r="S241" i="32"/>
  <c r="M241" i="32"/>
  <c r="S240" i="32"/>
  <c r="M240" i="32"/>
  <c r="S239" i="32"/>
  <c r="M239" i="32"/>
  <c r="S238" i="32"/>
  <c r="M238" i="32"/>
  <c r="S237" i="32"/>
  <c r="M237" i="32"/>
  <c r="S236" i="32"/>
  <c r="M236" i="32"/>
  <c r="S235" i="32"/>
  <c r="M235" i="32"/>
  <c r="S234" i="32"/>
  <c r="M234" i="32"/>
  <c r="S233" i="32"/>
  <c r="M233" i="32"/>
  <c r="S232" i="32"/>
  <c r="M232" i="32"/>
  <c r="S231" i="32"/>
  <c r="M231" i="32"/>
  <c r="S230" i="32"/>
  <c r="M230" i="32"/>
  <c r="S229" i="32"/>
  <c r="M229" i="32"/>
  <c r="S228" i="32"/>
  <c r="M228" i="32"/>
  <c r="S227" i="32"/>
  <c r="M227" i="32"/>
  <c r="S226" i="32"/>
  <c r="M226" i="32"/>
  <c r="S225" i="32"/>
  <c r="M225" i="32"/>
  <c r="S224" i="32"/>
  <c r="M224" i="32"/>
  <c r="S223" i="32"/>
  <c r="M223" i="32"/>
  <c r="S222" i="32"/>
  <c r="M222" i="32"/>
  <c r="S221" i="32"/>
  <c r="M221" i="32"/>
  <c r="S220" i="32"/>
  <c r="M220" i="32"/>
  <c r="S219" i="32"/>
  <c r="M219" i="32"/>
  <c r="S218" i="32"/>
  <c r="M218" i="32"/>
  <c r="S217" i="32"/>
  <c r="M217" i="32"/>
  <c r="S216" i="32"/>
  <c r="M216" i="32"/>
  <c r="S215" i="32"/>
  <c r="M215" i="32"/>
  <c r="S214" i="32"/>
  <c r="M214" i="32"/>
  <c r="S213" i="32"/>
  <c r="M213" i="32"/>
  <c r="S212" i="32"/>
  <c r="M212" i="32"/>
  <c r="S211" i="32"/>
  <c r="M211" i="32"/>
  <c r="S210" i="32"/>
  <c r="M210" i="32"/>
  <c r="S209" i="32"/>
  <c r="M209" i="32"/>
  <c r="S208" i="32"/>
  <c r="M208" i="32"/>
  <c r="S207" i="32"/>
  <c r="M207" i="32"/>
  <c r="S206" i="32"/>
  <c r="M206" i="32"/>
  <c r="S205" i="32"/>
  <c r="M205" i="32"/>
  <c r="S204" i="32"/>
  <c r="M204" i="32"/>
  <c r="S203" i="32"/>
  <c r="M203" i="32"/>
  <c r="S202" i="32"/>
  <c r="M202" i="32"/>
  <c r="S201" i="32"/>
  <c r="M201" i="32"/>
  <c r="S200" i="32"/>
  <c r="M200" i="32"/>
  <c r="S199" i="32"/>
  <c r="M199" i="32"/>
  <c r="S198" i="32"/>
  <c r="M198" i="32"/>
  <c r="S197" i="32"/>
  <c r="M197" i="32"/>
  <c r="S196" i="32"/>
  <c r="M196" i="32"/>
  <c r="S195" i="32"/>
  <c r="M195" i="32"/>
  <c r="S194" i="32"/>
  <c r="M194" i="32"/>
  <c r="S193" i="32"/>
  <c r="M193" i="32"/>
  <c r="S192" i="32"/>
  <c r="M192" i="32"/>
  <c r="S191" i="32"/>
  <c r="M191" i="32"/>
  <c r="S190" i="32"/>
  <c r="M190" i="32"/>
  <c r="S189" i="32"/>
  <c r="M189" i="32"/>
  <c r="S188" i="32"/>
  <c r="M188" i="32"/>
  <c r="S187" i="32"/>
  <c r="M187" i="32"/>
  <c r="S186" i="32"/>
  <c r="M186" i="32"/>
  <c r="S185" i="32"/>
  <c r="M185" i="32"/>
  <c r="S184" i="32"/>
  <c r="M184" i="32"/>
  <c r="S183" i="32"/>
  <c r="M183" i="32"/>
  <c r="S182" i="32"/>
  <c r="M182" i="32"/>
  <c r="S181" i="32"/>
  <c r="M181" i="32"/>
  <c r="S180" i="32"/>
  <c r="M180" i="32"/>
  <c r="S179" i="32"/>
  <c r="M179" i="32"/>
  <c r="S178" i="32"/>
  <c r="M178" i="32"/>
  <c r="S177" i="32"/>
  <c r="M177" i="32"/>
  <c r="S176" i="32"/>
  <c r="M176" i="32"/>
  <c r="S175" i="32"/>
  <c r="M175" i="32"/>
  <c r="S174" i="32"/>
  <c r="M174" i="32"/>
  <c r="S173" i="32"/>
  <c r="M173" i="32"/>
  <c r="S172" i="32"/>
  <c r="M172" i="32"/>
  <c r="S171" i="32"/>
  <c r="M171" i="32"/>
  <c r="S170" i="32"/>
  <c r="M170" i="32"/>
  <c r="S169" i="32"/>
  <c r="M169" i="32"/>
  <c r="S168" i="32"/>
  <c r="M168" i="32"/>
  <c r="S167" i="32"/>
  <c r="M167" i="32"/>
  <c r="S166" i="32"/>
  <c r="M166" i="32"/>
  <c r="S165" i="32"/>
  <c r="M165" i="32"/>
  <c r="S164" i="32"/>
  <c r="M164" i="32"/>
  <c r="S163" i="32"/>
  <c r="M163" i="32"/>
  <c r="S162" i="32"/>
  <c r="M162" i="32"/>
  <c r="S161" i="32"/>
  <c r="M161" i="32"/>
  <c r="S160" i="32"/>
  <c r="M160" i="32"/>
  <c r="S159" i="32"/>
  <c r="M159" i="32"/>
  <c r="S158" i="32"/>
  <c r="M158" i="32"/>
  <c r="S157" i="32"/>
  <c r="M157" i="32"/>
  <c r="S156" i="32"/>
  <c r="M156" i="32"/>
  <c r="S155" i="32"/>
  <c r="M155" i="32"/>
  <c r="S154" i="32"/>
  <c r="M154" i="32"/>
  <c r="S153" i="32"/>
  <c r="M153" i="32"/>
  <c r="S152" i="32"/>
  <c r="M152" i="32"/>
  <c r="S151" i="32"/>
  <c r="M151" i="32"/>
  <c r="S150" i="32"/>
  <c r="M150" i="32"/>
  <c r="S149" i="32"/>
  <c r="M149" i="32"/>
  <c r="S148" i="32"/>
  <c r="M148" i="32"/>
  <c r="S147" i="32"/>
  <c r="M147" i="32"/>
  <c r="S146" i="32"/>
  <c r="M146" i="32"/>
  <c r="S145" i="32"/>
  <c r="M145" i="32"/>
  <c r="S144" i="32"/>
  <c r="M144" i="32"/>
  <c r="S143" i="32"/>
  <c r="M143" i="32"/>
  <c r="S142" i="32"/>
  <c r="M142" i="32"/>
  <c r="S141" i="32"/>
  <c r="M141" i="32"/>
  <c r="S140" i="32"/>
  <c r="M140" i="32"/>
  <c r="S139" i="32"/>
  <c r="M139" i="32"/>
  <c r="S138" i="32"/>
  <c r="M138" i="32"/>
  <c r="S137" i="32"/>
  <c r="M137" i="32"/>
  <c r="S136" i="32"/>
  <c r="M136" i="32"/>
  <c r="S135" i="32"/>
  <c r="M135" i="32"/>
  <c r="S134" i="32"/>
  <c r="M134" i="32"/>
  <c r="S133" i="32"/>
  <c r="M133" i="32"/>
  <c r="S132" i="32"/>
  <c r="M132" i="32"/>
  <c r="S131" i="32"/>
  <c r="M131" i="32"/>
  <c r="S130" i="32"/>
  <c r="M130" i="32"/>
  <c r="S129" i="32"/>
  <c r="M129" i="32"/>
  <c r="S128" i="32"/>
  <c r="M128" i="32"/>
  <c r="S127" i="32"/>
  <c r="M127" i="32"/>
  <c r="S126" i="32"/>
  <c r="M126" i="32"/>
  <c r="S125" i="32"/>
  <c r="M125" i="32"/>
  <c r="S124" i="32"/>
  <c r="M124" i="32"/>
  <c r="S123" i="32"/>
  <c r="M123" i="32"/>
  <c r="S122" i="32"/>
  <c r="M122" i="32"/>
  <c r="S121" i="32"/>
  <c r="M121" i="32"/>
  <c r="S120" i="32"/>
  <c r="M120" i="32"/>
  <c r="S119" i="32"/>
  <c r="M119" i="32"/>
  <c r="S118" i="32"/>
  <c r="M118" i="32"/>
  <c r="S117" i="32"/>
  <c r="M117" i="32"/>
  <c r="S116" i="32"/>
  <c r="M116" i="32"/>
  <c r="S115" i="32"/>
  <c r="M115" i="32"/>
  <c r="S114" i="32"/>
  <c r="M114" i="32"/>
  <c r="S113" i="32"/>
  <c r="M113" i="32"/>
  <c r="S112" i="32"/>
  <c r="M112" i="32"/>
  <c r="S111" i="32"/>
  <c r="M111" i="32"/>
  <c r="S110" i="32"/>
  <c r="M110" i="32"/>
  <c r="S109" i="32"/>
  <c r="M109" i="32"/>
  <c r="S108" i="32"/>
  <c r="M108" i="32"/>
  <c r="S107" i="32"/>
  <c r="M107" i="32"/>
  <c r="S106" i="32"/>
  <c r="M106" i="32"/>
  <c r="S105" i="32"/>
  <c r="M105" i="32"/>
  <c r="S104" i="32"/>
  <c r="M104" i="32"/>
  <c r="S103" i="32"/>
  <c r="M103" i="32"/>
  <c r="S102" i="32"/>
  <c r="M102" i="32"/>
  <c r="S101" i="32"/>
  <c r="M101" i="32"/>
  <c r="S100" i="32"/>
  <c r="M100" i="32"/>
  <c r="S99" i="32"/>
  <c r="M99" i="32"/>
  <c r="S98" i="32"/>
  <c r="M98" i="32"/>
  <c r="S97" i="32"/>
  <c r="M97" i="32"/>
  <c r="S96" i="32"/>
  <c r="M96" i="32"/>
  <c r="S95" i="32"/>
  <c r="M95" i="32"/>
  <c r="S94" i="32"/>
  <c r="M94" i="32"/>
  <c r="S93" i="32"/>
  <c r="M93" i="32"/>
  <c r="S92" i="32"/>
  <c r="M92" i="32"/>
  <c r="S91" i="32"/>
  <c r="M91" i="32"/>
  <c r="S90" i="32"/>
  <c r="M90" i="32"/>
  <c r="S89" i="32"/>
  <c r="M89" i="32"/>
  <c r="S88" i="32"/>
  <c r="M88" i="32"/>
  <c r="S87" i="32"/>
  <c r="M87" i="32"/>
  <c r="S86" i="32"/>
  <c r="M86" i="32"/>
  <c r="S85" i="32"/>
  <c r="M85" i="32"/>
  <c r="S84" i="32"/>
  <c r="M84" i="32"/>
  <c r="S83" i="32"/>
  <c r="M83" i="32"/>
  <c r="S82" i="32"/>
  <c r="M82" i="32"/>
  <c r="S81" i="32"/>
  <c r="M81" i="32"/>
  <c r="S80" i="32"/>
  <c r="M80" i="32"/>
  <c r="S79" i="32"/>
  <c r="M79" i="32"/>
  <c r="S78" i="32"/>
  <c r="M78" i="32"/>
  <c r="S77" i="32"/>
  <c r="M77" i="32"/>
  <c r="S76" i="32"/>
  <c r="M76" i="32"/>
  <c r="S75" i="32"/>
  <c r="M75" i="32"/>
  <c r="S74" i="32"/>
  <c r="M74" i="32"/>
  <c r="S73" i="32"/>
  <c r="M73" i="32"/>
  <c r="S72" i="32"/>
  <c r="M72" i="32"/>
  <c r="S71" i="32"/>
  <c r="M71" i="32"/>
  <c r="S70" i="32"/>
  <c r="M70" i="32"/>
  <c r="S69" i="32"/>
  <c r="M69" i="32"/>
  <c r="S68" i="32"/>
  <c r="M68" i="32"/>
  <c r="S67" i="32"/>
  <c r="M67" i="32"/>
  <c r="S66" i="32"/>
  <c r="M66" i="32"/>
  <c r="S65" i="32"/>
  <c r="M65" i="32"/>
  <c r="S64" i="32"/>
  <c r="M64" i="32"/>
  <c r="S63" i="32"/>
  <c r="M63" i="32"/>
  <c r="S62" i="32"/>
  <c r="M62" i="32"/>
  <c r="S61" i="32"/>
  <c r="M61" i="32"/>
  <c r="S60" i="32"/>
  <c r="M60" i="32"/>
  <c r="S59" i="32"/>
  <c r="M59" i="32"/>
  <c r="S58" i="32"/>
  <c r="M58" i="32"/>
  <c r="S57" i="32"/>
  <c r="M57" i="32"/>
  <c r="S56" i="32"/>
  <c r="M56" i="32"/>
  <c r="S55" i="32"/>
  <c r="M55" i="32"/>
  <c r="S54" i="32"/>
  <c r="M54" i="32"/>
  <c r="S53" i="32"/>
  <c r="M53" i="32"/>
  <c r="S52" i="32"/>
  <c r="M52" i="32"/>
  <c r="S51" i="32"/>
  <c r="M51" i="32"/>
  <c r="S50" i="32"/>
  <c r="M50" i="32"/>
  <c r="S49" i="32"/>
  <c r="M49" i="32"/>
  <c r="S48" i="32"/>
  <c r="M48" i="32"/>
  <c r="S47" i="32"/>
  <c r="M47" i="32"/>
  <c r="S46" i="32"/>
  <c r="M46" i="32"/>
  <c r="S45" i="32"/>
  <c r="M45" i="32"/>
  <c r="S44" i="32"/>
  <c r="M44" i="32"/>
  <c r="S43" i="32"/>
  <c r="M43" i="32"/>
  <c r="S42" i="32"/>
  <c r="M42" i="32"/>
  <c r="S41" i="32"/>
  <c r="M41" i="32"/>
  <c r="S40" i="32"/>
  <c r="M40" i="32"/>
  <c r="S39" i="32"/>
  <c r="M39" i="32"/>
  <c r="S38" i="32"/>
  <c r="M38" i="32"/>
  <c r="S37" i="32"/>
  <c r="M37" i="32"/>
  <c r="S36" i="32"/>
  <c r="M36" i="32"/>
  <c r="S35" i="32"/>
  <c r="M35" i="32"/>
  <c r="S34" i="32"/>
  <c r="M34" i="32"/>
  <c r="S33" i="32"/>
  <c r="M33" i="32"/>
  <c r="S32" i="32"/>
  <c r="M32" i="32"/>
  <c r="S31" i="32"/>
  <c r="M31" i="32"/>
  <c r="S30" i="32"/>
  <c r="M30" i="32"/>
  <c r="M29" i="32"/>
  <c r="M28" i="32"/>
  <c r="M27" i="32"/>
  <c r="M26" i="32"/>
  <c r="M25" i="32"/>
  <c r="M24" i="32"/>
  <c r="M23" i="32"/>
  <c r="M22" i="32"/>
  <c r="M21" i="32"/>
  <c r="M20" i="32"/>
  <c r="M19" i="32"/>
  <c r="M18" i="32"/>
  <c r="M17" i="32"/>
  <c r="M16" i="32"/>
  <c r="M15" i="32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A236" i="32" s="1"/>
  <c r="A237" i="32" s="1"/>
  <c r="A238" i="32" s="1"/>
  <c r="A239" i="32" s="1"/>
  <c r="A240" i="32" s="1"/>
  <c r="A241" i="32" s="1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A259" i="32" s="1"/>
  <c r="A260" i="32" s="1"/>
  <c r="A261" i="32" s="1"/>
  <c r="A262" i="32" s="1"/>
  <c r="A263" i="32" s="1"/>
  <c r="A264" i="32" s="1"/>
  <c r="A265" i="32" s="1"/>
  <c r="A266" i="32" s="1"/>
  <c r="A267" i="32" s="1"/>
  <c r="A268" i="32" s="1"/>
  <c r="A269" i="32" s="1"/>
  <c r="A270" i="32" s="1"/>
  <c r="A271" i="32" s="1"/>
  <c r="A272" i="32" s="1"/>
  <c r="A273" i="32" s="1"/>
  <c r="A274" i="32" s="1"/>
  <c r="A275" i="32" s="1"/>
  <c r="A276" i="32" s="1"/>
  <c r="A277" i="32" s="1"/>
  <c r="A278" i="32" s="1"/>
  <c r="A279" i="32" s="1"/>
  <c r="A280" i="32" s="1"/>
  <c r="A281" i="32" s="1"/>
  <c r="A282" i="32" s="1"/>
  <c r="A283" i="32" s="1"/>
  <c r="A284" i="32" s="1"/>
  <c r="A285" i="32" s="1"/>
  <c r="A286" i="32" s="1"/>
  <c r="A287" i="32" s="1"/>
  <c r="A288" i="32" s="1"/>
  <c r="A289" i="32" s="1"/>
  <c r="A290" i="32" s="1"/>
  <c r="A291" i="32" s="1"/>
  <c r="A292" i="32" s="1"/>
  <c r="A293" i="32" s="1"/>
  <c r="A294" i="32" s="1"/>
  <c r="A295" i="32" s="1"/>
  <c r="A296" i="32" s="1"/>
  <c r="A297" i="32" s="1"/>
  <c r="A298" i="32" s="1"/>
  <c r="A299" i="32" s="1"/>
  <c r="A300" i="32" s="1"/>
  <c r="A301" i="32" s="1"/>
  <c r="A302" i="32" s="1"/>
  <c r="A303" i="32" s="1"/>
  <c r="A304" i="32" s="1"/>
  <c r="A305" i="32" s="1"/>
  <c r="A306" i="32" s="1"/>
  <c r="A307" i="32" s="1"/>
  <c r="A308" i="32" s="1"/>
  <c r="A309" i="32" s="1"/>
  <c r="A310" i="32" s="1"/>
  <c r="A311" i="32" s="1"/>
  <c r="A312" i="32" s="1"/>
  <c r="A313" i="32" s="1"/>
  <c r="A314" i="32" s="1"/>
  <c r="A315" i="32" s="1"/>
  <c r="A316" i="32" s="1"/>
  <c r="A317" i="32" s="1"/>
  <c r="A318" i="32" s="1"/>
  <c r="A319" i="32" s="1"/>
  <c r="A320" i="32" s="1"/>
  <c r="A321" i="32" s="1"/>
  <c r="A322" i="32" s="1"/>
  <c r="A323" i="32" s="1"/>
  <c r="A324" i="32" s="1"/>
  <c r="A325" i="32" s="1"/>
  <c r="A326" i="32" s="1"/>
  <c r="A327" i="32" s="1"/>
  <c r="A328" i="32" s="1"/>
  <c r="A329" i="32" s="1"/>
  <c r="A330" i="32" s="1"/>
  <c r="A331" i="32" s="1"/>
  <c r="A332" i="32" s="1"/>
  <c r="A333" i="32" s="1"/>
  <c r="A334" i="32" s="1"/>
  <c r="A335" i="32" s="1"/>
  <c r="A336" i="32" s="1"/>
  <c r="A337" i="32" s="1"/>
  <c r="A338" i="32" s="1"/>
  <c r="A339" i="32" s="1"/>
  <c r="A340" i="32" s="1"/>
  <c r="A341" i="32" s="1"/>
  <c r="A342" i="32" s="1"/>
  <c r="A343" i="32" s="1"/>
  <c r="A344" i="32" s="1"/>
  <c r="A345" i="32" s="1"/>
  <c r="A346" i="32" s="1"/>
  <c r="A347" i="32" s="1"/>
  <c r="A348" i="32" s="1"/>
  <c r="A349" i="32" s="1"/>
  <c r="A350" i="32" s="1"/>
  <c r="A351" i="32" s="1"/>
  <c r="A352" i="32" s="1"/>
  <c r="A353" i="32" s="1"/>
  <c r="A354" i="32" s="1"/>
  <c r="A355" i="32" s="1"/>
  <c r="A356" i="32" s="1"/>
  <c r="A357" i="32" s="1"/>
  <c r="A358" i="32" s="1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E759" i="31" s="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E745" i="31" s="1"/>
  <c r="E744" i="31" s="1"/>
  <c r="D742" i="31"/>
  <c r="D740" i="31"/>
  <c r="D738" i="31"/>
  <c r="E738" i="31" s="1"/>
  <c r="E737" i="31"/>
  <c r="D737" i="3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E720" i="31" s="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E702" i="31" s="1"/>
  <c r="E701" i="31"/>
  <c r="D701" i="3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E677" i="31" s="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E667" i="31"/>
  <c r="D667" i="31"/>
  <c r="D666" i="31"/>
  <c r="D664" i="31"/>
  <c r="E664" i="31" s="1"/>
  <c r="E663" i="31"/>
  <c r="D663" i="31"/>
  <c r="D662" i="31"/>
  <c r="D660" i="31"/>
  <c r="E660" i="31" s="1"/>
  <c r="E659" i="31"/>
  <c r="D659" i="3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E579" i="31" s="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E563" i="31" s="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E472" i="31" s="1"/>
  <c r="D471" i="31"/>
  <c r="E471" i="31" s="1"/>
  <c r="D470" i="31"/>
  <c r="E470" i="31" s="1"/>
  <c r="E469" i="31"/>
  <c r="D469" i="3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E443" i="31"/>
  <c r="D443" i="3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E389" i="31" s="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E369" i="31" s="1"/>
  <c r="D367" i="31"/>
  <c r="E367" i="31" s="1"/>
  <c r="D366" i="31"/>
  <c r="E366" i="31" s="1"/>
  <c r="D365" i="31"/>
  <c r="E365" i="31" s="1"/>
  <c r="D364" i="31"/>
  <c r="E364" i="31" s="1"/>
  <c r="D363" i="31"/>
  <c r="E363" i="31" s="1"/>
  <c r="D361" i="31"/>
  <c r="E361" i="31" s="1"/>
  <c r="D360" i="31"/>
  <c r="E360" i="31" s="1"/>
  <c r="D359" i="31"/>
  <c r="E359" i="31" s="1"/>
  <c r="D358" i="31"/>
  <c r="E358" i="31" s="1"/>
  <c r="D356" i="31"/>
  <c r="E356" i="31" s="1"/>
  <c r="D355" i="31"/>
  <c r="E355" i="31" s="1"/>
  <c r="D354" i="31"/>
  <c r="D352" i="31"/>
  <c r="E352" i="31" s="1"/>
  <c r="D351" i="31"/>
  <c r="E351" i="31" s="1"/>
  <c r="D350" i="31"/>
  <c r="E350" i="31" s="1"/>
  <c r="D349" i="31"/>
  <c r="E349" i="31" s="1"/>
  <c r="D347" i="31"/>
  <c r="E347" i="31" s="1"/>
  <c r="D346" i="31"/>
  <c r="E346" i="31" s="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E329" i="31" s="1"/>
  <c r="D327" i="31"/>
  <c r="E327" i="31" s="1"/>
  <c r="D326" i="31"/>
  <c r="E326" i="31" s="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E309" i="31" s="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D264" i="31"/>
  <c r="D262" i="31"/>
  <c r="E262" i="31" s="1"/>
  <c r="D261" i="31"/>
  <c r="E261" i="31" s="1"/>
  <c r="D252" i="31"/>
  <c r="E252" i="31" s="1"/>
  <c r="D251" i="31"/>
  <c r="E251" i="31" s="1"/>
  <c r="D249" i="31"/>
  <c r="E249" i="31" s="1"/>
  <c r="D248" i="31"/>
  <c r="E248" i="31" s="1"/>
  <c r="D247" i="31"/>
  <c r="E247" i="31" s="1"/>
  <c r="D246" i="31"/>
  <c r="E246" i="31" s="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E217" i="31"/>
  <c r="D217" i="31"/>
  <c r="D214" i="31"/>
  <c r="D213" i="31" s="1"/>
  <c r="D212" i="31"/>
  <c r="D211" i="31" s="1"/>
  <c r="D210" i="31"/>
  <c r="E210" i="31" s="1"/>
  <c r="D209" i="31"/>
  <c r="E209" i="31" s="1"/>
  <c r="D208" i="31"/>
  <c r="E206" i="31"/>
  <c r="D206" i="31"/>
  <c r="D205" i="31"/>
  <c r="E205" i="31" s="1"/>
  <c r="D202" i="31"/>
  <c r="D201" i="31" s="1"/>
  <c r="D200" i="31" s="1"/>
  <c r="D199" i="31"/>
  <c r="E199" i="31" s="1"/>
  <c r="E198" i="31" s="1"/>
  <c r="E197" i="31" s="1"/>
  <c r="D196" i="31"/>
  <c r="D195" i="31" s="1"/>
  <c r="D194" i="31"/>
  <c r="D193" i="31" s="1"/>
  <c r="D192" i="31"/>
  <c r="E192" i="31" s="1"/>
  <c r="D191" i="31"/>
  <c r="E191" i="31" s="1"/>
  <c r="D190" i="31"/>
  <c r="D187" i="31"/>
  <c r="E187" i="31" s="1"/>
  <c r="D186" i="31"/>
  <c r="E186" i="31" s="1"/>
  <c r="D183" i="31"/>
  <c r="E183" i="31" s="1"/>
  <c r="E182" i="31" s="1"/>
  <c r="D181" i="31"/>
  <c r="E181" i="31" s="1"/>
  <c r="E180" i="31" s="1"/>
  <c r="D176" i="31"/>
  <c r="E176" i="31" s="1"/>
  <c r="D175" i="31"/>
  <c r="E175" i="31" s="1"/>
  <c r="D173" i="31"/>
  <c r="E173" i="31" s="1"/>
  <c r="D172" i="31"/>
  <c r="D169" i="31"/>
  <c r="E169" i="31" s="1"/>
  <c r="D168" i="31"/>
  <c r="E168" i="31" s="1"/>
  <c r="D166" i="31"/>
  <c r="E166" i="31" s="1"/>
  <c r="D165" i="31"/>
  <c r="E165" i="31" s="1"/>
  <c r="D162" i="31"/>
  <c r="E162" i="31" s="1"/>
  <c r="D161" i="31"/>
  <c r="E161" i="31" s="1"/>
  <c r="D159" i="31"/>
  <c r="E159" i="31" s="1"/>
  <c r="D158" i="31"/>
  <c r="D156" i="31"/>
  <c r="E156" i="31" s="1"/>
  <c r="D155" i="31"/>
  <c r="E155" i="31" s="1"/>
  <c r="D151" i="31"/>
  <c r="E151" i="31" s="1"/>
  <c r="D150" i="31"/>
  <c r="D148" i="31"/>
  <c r="E148" i="31" s="1"/>
  <c r="D147" i="31"/>
  <c r="E147" i="31" s="1"/>
  <c r="D145" i="31"/>
  <c r="E145" i="31" s="1"/>
  <c r="D144" i="31"/>
  <c r="D142" i="31"/>
  <c r="E142" i="31" s="1"/>
  <c r="D141" i="31"/>
  <c r="E141" i="31" s="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E127" i="31" s="1"/>
  <c r="D125" i="31"/>
  <c r="E125" i="31" s="1"/>
  <c r="D124" i="31"/>
  <c r="D122" i="31"/>
  <c r="E122" i="31" s="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E52" i="31"/>
  <c r="D52" i="3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E12" i="31" s="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E778" i="28" s="1"/>
  <c r="E777" i="28" s="1"/>
  <c r="D776" i="28"/>
  <c r="E776" i="28" s="1"/>
  <c r="D775" i="28"/>
  <c r="E775" i="28" s="1"/>
  <c r="D774" i="28"/>
  <c r="E774" i="28" s="1"/>
  <c r="D773" i="28"/>
  <c r="E770" i="28"/>
  <c r="D770" i="28"/>
  <c r="D769" i="28"/>
  <c r="D766" i="28"/>
  <c r="D765" i="28" s="1"/>
  <c r="D764" i="28"/>
  <c r="E764" i="28" s="1"/>
  <c r="D763" i="28"/>
  <c r="E763" i="28" s="1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2" i="28"/>
  <c r="D752" i="28"/>
  <c r="D749" i="28"/>
  <c r="E749" i="28" s="1"/>
  <c r="D748" i="28"/>
  <c r="E748" i="28" s="1"/>
  <c r="D747" i="28"/>
  <c r="D746" i="28" s="1"/>
  <c r="D745" i="28"/>
  <c r="D744" i="28" s="1"/>
  <c r="D742" i="28"/>
  <c r="E742" i="28" s="1"/>
  <c r="E741" i="28" s="1"/>
  <c r="D740" i="28"/>
  <c r="E740" i="28" s="1"/>
  <c r="E739" i="28" s="1"/>
  <c r="D738" i="28"/>
  <c r="E738" i="28" s="1"/>
  <c r="D737" i="28"/>
  <c r="E737" i="28" s="1"/>
  <c r="E736" i="28"/>
  <c r="D736" i="28"/>
  <c r="D735" i="28"/>
  <c r="D732" i="28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E704" i="28"/>
  <c r="D704" i="28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E690" i="28"/>
  <c r="D690" i="28"/>
  <c r="D689" i="28"/>
  <c r="E689" i="28" s="1"/>
  <c r="D688" i="28"/>
  <c r="E688" i="28" s="1"/>
  <c r="D686" i="28"/>
  <c r="E686" i="28" s="1"/>
  <c r="D685" i="28"/>
  <c r="E685" i="28" s="1"/>
  <c r="D684" i="28"/>
  <c r="E684" i="28" s="1"/>
  <c r="E682" i="28"/>
  <c r="D682" i="28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E672" i="28"/>
  <c r="D672" i="28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E662" i="28"/>
  <c r="D662" i="28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E632" i="28"/>
  <c r="D632" i="28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E624" i="28"/>
  <c r="D624" i="28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E600" i="28" s="1"/>
  <c r="D598" i="28"/>
  <c r="E598" i="28" s="1"/>
  <c r="D597" i="28"/>
  <c r="E597" i="28" s="1"/>
  <c r="D596" i="28"/>
  <c r="E596" i="28" s="1"/>
  <c r="D594" i="28"/>
  <c r="E594" i="28" s="1"/>
  <c r="D593" i="28"/>
  <c r="D591" i="28"/>
  <c r="E591" i="28" s="1"/>
  <c r="D590" i="28"/>
  <c r="E590" i="28" s="1"/>
  <c r="D589" i="28"/>
  <c r="E589" i="28" s="1"/>
  <c r="D588" i="28"/>
  <c r="E588" i="28" s="1"/>
  <c r="D586" i="28"/>
  <c r="E586" i="28" s="1"/>
  <c r="D585" i="28"/>
  <c r="E585" i="28" s="1"/>
  <c r="D584" i="28"/>
  <c r="E584" i="28" s="1"/>
  <c r="D583" i="28"/>
  <c r="E583" i="28" s="1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E570" i="28" s="1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E548" i="28" s="1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E536" i="28"/>
  <c r="D536" i="28"/>
  <c r="D535" i="28"/>
  <c r="E535" i="28" s="1"/>
  <c r="E534" i="28"/>
  <c r="D534" i="28"/>
  <c r="D533" i="28"/>
  <c r="E533" i="28" s="1"/>
  <c r="D532" i="28"/>
  <c r="E530" i="28"/>
  <c r="E529" i="28" s="1"/>
  <c r="D530" i="28"/>
  <c r="D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D512" i="28"/>
  <c r="E512" i="28" s="1"/>
  <c r="D511" i="28"/>
  <c r="E511" i="28" s="1"/>
  <c r="D510" i="28"/>
  <c r="E510" i="28" s="1"/>
  <c r="D508" i="28"/>
  <c r="E508" i="28" s="1"/>
  <c r="D507" i="28"/>
  <c r="E507" i="28" s="1"/>
  <c r="E506" i="28"/>
  <c r="D506" i="28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E498" i="28" s="1"/>
  <c r="D496" i="28"/>
  <c r="E496" i="28" s="1"/>
  <c r="D495" i="28"/>
  <c r="E493" i="28"/>
  <c r="D493" i="28"/>
  <c r="E492" i="28"/>
  <c r="D492" i="28"/>
  <c r="E490" i="28"/>
  <c r="D490" i="28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D467" i="28"/>
  <c r="E467" i="28" s="1"/>
  <c r="D466" i="28"/>
  <c r="E466" i="28" s="1"/>
  <c r="D465" i="28"/>
  <c r="E465" i="28" s="1"/>
  <c r="D464" i="28"/>
  <c r="D462" i="28"/>
  <c r="E462" i="28" s="1"/>
  <c r="E461" i="28"/>
  <c r="D461" i="28"/>
  <c r="D460" i="28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D449" i="28"/>
  <c r="E449" i="28" s="1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E433" i="28"/>
  <c r="D433" i="28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E424" i="28"/>
  <c r="D424" i="28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E414" i="28" s="1"/>
  <c r="D413" i="28"/>
  <c r="E413" i="28" s="1"/>
  <c r="E411" i="28"/>
  <c r="D411" i="28"/>
  <c r="D410" i="28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E393" i="28"/>
  <c r="D393" i="28"/>
  <c r="D391" i="28"/>
  <c r="E391" i="28" s="1"/>
  <c r="D390" i="28"/>
  <c r="E390" i="28" s="1"/>
  <c r="D389" i="28"/>
  <c r="E389" i="28" s="1"/>
  <c r="D387" i="28"/>
  <c r="E387" i="28" s="1"/>
  <c r="D386" i="28"/>
  <c r="E386" i="28" s="1"/>
  <c r="E385" i="28"/>
  <c r="D385" i="28"/>
  <c r="D384" i="28"/>
  <c r="E384" i="28" s="1"/>
  <c r="D383" i="28"/>
  <c r="E383" i="28" s="1"/>
  <c r="D381" i="28"/>
  <c r="E381" i="28" s="1"/>
  <c r="D380" i="28"/>
  <c r="E380" i="28" s="1"/>
  <c r="D379" i="28"/>
  <c r="D377" i="28"/>
  <c r="E377" i="28" s="1"/>
  <c r="D376" i="28"/>
  <c r="E376" i="28" s="1"/>
  <c r="D375" i="28"/>
  <c r="E375" i="28" s="1"/>
  <c r="D374" i="28"/>
  <c r="D372" i="28"/>
  <c r="E372" i="28" s="1"/>
  <c r="E371" i="28"/>
  <c r="D371" i="28"/>
  <c r="D370" i="28"/>
  <c r="E370" i="28" s="1"/>
  <c r="E369" i="28"/>
  <c r="D369" i="28"/>
  <c r="D368" i="28" s="1"/>
  <c r="D367" i="28"/>
  <c r="E367" i="28" s="1"/>
  <c r="D366" i="28"/>
  <c r="E366" i="28" s="1"/>
  <c r="E365" i="28"/>
  <c r="D365" i="28"/>
  <c r="D364" i="28"/>
  <c r="E364" i="28" s="1"/>
  <c r="D363" i="28"/>
  <c r="E363" i="28" s="1"/>
  <c r="E361" i="28"/>
  <c r="D361" i="28"/>
  <c r="D360" i="28"/>
  <c r="E360" i="28" s="1"/>
  <c r="E359" i="28"/>
  <c r="D359" i="28"/>
  <c r="D358" i="28"/>
  <c r="D356" i="28"/>
  <c r="E356" i="28" s="1"/>
  <c r="D355" i="28"/>
  <c r="E355" i="28" s="1"/>
  <c r="D354" i="28"/>
  <c r="D352" i="28"/>
  <c r="E352" i="28" s="1"/>
  <c r="E351" i="28"/>
  <c r="D351" i="28"/>
  <c r="D350" i="28"/>
  <c r="E350" i="28" s="1"/>
  <c r="D349" i="28"/>
  <c r="D347" i="28"/>
  <c r="E347" i="28" s="1"/>
  <c r="D346" i="28"/>
  <c r="E346" i="28" s="1"/>
  <c r="D345" i="28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E330" i="28"/>
  <c r="D330" i="28"/>
  <c r="D329" i="28"/>
  <c r="E329" i="28" s="1"/>
  <c r="D328" i="28"/>
  <c r="D327" i="28"/>
  <c r="E327" i="28" s="1"/>
  <c r="D326" i="28"/>
  <c r="D324" i="28"/>
  <c r="E324" i="28" s="1"/>
  <c r="D323" i="28"/>
  <c r="E323" i="28" s="1"/>
  <c r="D322" i="28"/>
  <c r="E322" i="28" s="1"/>
  <c r="E321" i="28"/>
  <c r="D321" i="28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D305" i="28" s="1"/>
  <c r="D304" i="28"/>
  <c r="E303" i="28"/>
  <c r="D303" i="28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E286" i="28"/>
  <c r="D286" i="28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E279" i="28"/>
  <c r="D279" i="28"/>
  <c r="D278" i="28"/>
  <c r="E278" i="28" s="1"/>
  <c r="E277" i="28"/>
  <c r="D277" i="28"/>
  <c r="D276" i="28"/>
  <c r="E276" i="28" s="1"/>
  <c r="E275" i="28"/>
  <c r="D275" i="28"/>
  <c r="D274" i="28"/>
  <c r="E274" i="28" s="1"/>
  <c r="D273" i="28"/>
  <c r="E273" i="28" s="1"/>
  <c r="D272" i="28"/>
  <c r="E272" i="28" s="1"/>
  <c r="E271" i="28"/>
  <c r="D271" i="28"/>
  <c r="D270" i="28"/>
  <c r="E270" i="28" s="1"/>
  <c r="D269" i="28"/>
  <c r="E269" i="28" s="1"/>
  <c r="D268" i="28"/>
  <c r="E268" i="28" s="1"/>
  <c r="D267" i="28"/>
  <c r="E267" i="28" s="1"/>
  <c r="D266" i="28"/>
  <c r="E266" i="28" s="1"/>
  <c r="D264" i="28"/>
  <c r="D262" i="28"/>
  <c r="E262" i="28" s="1"/>
  <c r="D261" i="28"/>
  <c r="E261" i="28" s="1"/>
  <c r="D252" i="28"/>
  <c r="E252" i="28" s="1"/>
  <c r="D251" i="28"/>
  <c r="E251" i="28" s="1"/>
  <c r="D249" i="28"/>
  <c r="E249" i="28" s="1"/>
  <c r="D248" i="28"/>
  <c r="E248" i="28" s="1"/>
  <c r="D247" i="28"/>
  <c r="E247" i="28" s="1"/>
  <c r="D246" i="28"/>
  <c r="E246" i="28" s="1"/>
  <c r="D245" i="28"/>
  <c r="E245" i="28" s="1"/>
  <c r="D242" i="28"/>
  <c r="E241" i="28"/>
  <c r="D241" i="28"/>
  <c r="D240" i="28"/>
  <c r="E240" i="28" s="1"/>
  <c r="D237" i="28"/>
  <c r="D234" i="28"/>
  <c r="D233" i="28" s="1"/>
  <c r="D232" i="28"/>
  <c r="E232" i="28" s="1"/>
  <c r="E231" i="28"/>
  <c r="D231" i="28"/>
  <c r="D230" i="28"/>
  <c r="E230" i="28" s="1"/>
  <c r="E227" i="28"/>
  <c r="D227" i="28"/>
  <c r="D226" i="28"/>
  <c r="D225" i="28"/>
  <c r="E225" i="28" s="1"/>
  <c r="D224" i="28"/>
  <c r="E224" i="28" s="1"/>
  <c r="E221" i="28"/>
  <c r="E220" i="28" s="1"/>
  <c r="D221" i="28"/>
  <c r="D220" i="28"/>
  <c r="E219" i="28"/>
  <c r="D219" i="28"/>
  <c r="D218" i="28"/>
  <c r="E218" i="28" s="1"/>
  <c r="D217" i="28"/>
  <c r="E217" i="28" s="1"/>
  <c r="D214" i="28"/>
  <c r="D213" i="28" s="1"/>
  <c r="D212" i="28"/>
  <c r="D211" i="28" s="1"/>
  <c r="D210" i="28"/>
  <c r="E210" i="28" s="1"/>
  <c r="E209" i="28"/>
  <c r="D209" i="28"/>
  <c r="D208" i="28"/>
  <c r="D206" i="28"/>
  <c r="E206" i="28" s="1"/>
  <c r="D205" i="28"/>
  <c r="D202" i="28"/>
  <c r="D201" i="28" s="1"/>
  <c r="D200" i="28" s="1"/>
  <c r="D199" i="28"/>
  <c r="E199" i="28" s="1"/>
  <c r="E198" i="28" s="1"/>
  <c r="E197" i="28" s="1"/>
  <c r="D196" i="28"/>
  <c r="D195" i="28" s="1"/>
  <c r="D194" i="28"/>
  <c r="D193" i="28" s="1"/>
  <c r="D192" i="28"/>
  <c r="E192" i="28" s="1"/>
  <c r="D191" i="28"/>
  <c r="E191" i="28" s="1"/>
  <c r="D190" i="28"/>
  <c r="E190" i="28" s="1"/>
  <c r="E187" i="28"/>
  <c r="D187" i="28"/>
  <c r="D186" i="28"/>
  <c r="D183" i="28"/>
  <c r="D182" i="28" s="1"/>
  <c r="E181" i="28"/>
  <c r="E180" i="28" s="1"/>
  <c r="D181" i="28"/>
  <c r="D180" i="28" s="1"/>
  <c r="D176" i="28"/>
  <c r="E176" i="28" s="1"/>
  <c r="D175" i="28"/>
  <c r="D174" i="28" s="1"/>
  <c r="D173" i="28"/>
  <c r="E173" i="28" s="1"/>
  <c r="D172" i="28"/>
  <c r="D169" i="28"/>
  <c r="E169" i="28" s="1"/>
  <c r="D168" i="28"/>
  <c r="D166" i="28"/>
  <c r="E166" i="28" s="1"/>
  <c r="D165" i="28"/>
  <c r="D162" i="28"/>
  <c r="E162" i="28" s="1"/>
  <c r="D161" i="28"/>
  <c r="E161" i="28" s="1"/>
  <c r="E160" i="28" s="1"/>
  <c r="E159" i="28"/>
  <c r="D159" i="28"/>
  <c r="D158" i="28"/>
  <c r="E158" i="28" s="1"/>
  <c r="D156" i="28"/>
  <c r="E156" i="28" s="1"/>
  <c r="D155" i="28"/>
  <c r="D151" i="28"/>
  <c r="E151" i="28" s="1"/>
  <c r="D150" i="28"/>
  <c r="D148" i="28"/>
  <c r="E148" i="28" s="1"/>
  <c r="D147" i="28"/>
  <c r="E147" i="28" s="1"/>
  <c r="D145" i="28"/>
  <c r="E145" i="28" s="1"/>
  <c r="D144" i="28"/>
  <c r="E142" i="28"/>
  <c r="D142" i="28"/>
  <c r="D141" i="28"/>
  <c r="D139" i="28"/>
  <c r="E139" i="28" s="1"/>
  <c r="D138" i="28"/>
  <c r="E138" i="28" s="1"/>
  <c r="D137" i="28"/>
  <c r="E137" i="28" s="1"/>
  <c r="E134" i="28"/>
  <c r="D134" i="28"/>
  <c r="D133" i="28"/>
  <c r="D132" i="28" s="1"/>
  <c r="D131" i="28"/>
  <c r="D130" i="28"/>
  <c r="E130" i="28" s="1"/>
  <c r="D128" i="28"/>
  <c r="E128" i="28" s="1"/>
  <c r="D127" i="28"/>
  <c r="D125" i="28"/>
  <c r="E125" i="28" s="1"/>
  <c r="D124" i="28"/>
  <c r="D123" i="28" s="1"/>
  <c r="E122" i="28"/>
  <c r="D122" i="28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6" i="28"/>
  <c r="E96" i="28" s="1"/>
  <c r="D95" i="28"/>
  <c r="E95" i="28" s="1"/>
  <c r="D94" i="28"/>
  <c r="E94" i="28" s="1"/>
  <c r="D93" i="28"/>
  <c r="E93" i="28" s="1"/>
  <c r="E92" i="28"/>
  <c r="D92" i="28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E65" i="28" s="1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E26" i="28"/>
  <c r="D26" i="28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E14" i="28"/>
  <c r="D14" i="28"/>
  <c r="D13" i="28"/>
  <c r="E13" i="28" s="1"/>
  <c r="D12" i="28"/>
  <c r="E10" i="28"/>
  <c r="D10" i="28"/>
  <c r="D9" i="28"/>
  <c r="E9" i="28" s="1"/>
  <c r="D8" i="28"/>
  <c r="E8" i="28" s="1"/>
  <c r="D7" i="28"/>
  <c r="E7" i="28" s="1"/>
  <c r="D6" i="28"/>
  <c r="E6" i="28" s="1"/>
  <c r="D5" i="28"/>
  <c r="D778" i="27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D742" i="27"/>
  <c r="D740" i="27"/>
  <c r="D738" i="27"/>
  <c r="E738" i="27" s="1"/>
  <c r="D737" i="27"/>
  <c r="E737" i="27" s="1"/>
  <c r="D736" i="27"/>
  <c r="E736" i="27" s="1"/>
  <c r="D735" i="27"/>
  <c r="E735" i="27" s="1"/>
  <c r="D732" i="27"/>
  <c r="E732" i="27" s="1"/>
  <c r="E731" i="27"/>
  <c r="E730" i="27" s="1"/>
  <c r="D731" i="27"/>
  <c r="D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E699" i="27"/>
  <c r="D699" i="27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E675" i="27"/>
  <c r="D675" i="27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E665" i="27" s="1"/>
  <c r="D666" i="27"/>
  <c r="E666" i="27" s="1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E596" i="27" s="1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E583" i="27" s="1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E558" i="27"/>
  <c r="D558" i="27"/>
  <c r="D557" i="27"/>
  <c r="D555" i="27"/>
  <c r="E555" i="27" s="1"/>
  <c r="E554" i="27"/>
  <c r="D554" i="27"/>
  <c r="D553" i="27"/>
  <c r="D549" i="27"/>
  <c r="E549" i="27" s="1"/>
  <c r="D548" i="27"/>
  <c r="E548" i="27" s="1"/>
  <c r="E546" i="27"/>
  <c r="D546" i="27"/>
  <c r="D545" i="27"/>
  <c r="D544" i="27" s="1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E532" i="27" s="1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E523" i="27"/>
  <c r="D523" i="27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E515" i="27" s="1"/>
  <c r="D514" i="27"/>
  <c r="D512" i="27"/>
  <c r="E512" i="27" s="1"/>
  <c r="D511" i="27"/>
  <c r="E511" i="27" s="1"/>
  <c r="D510" i="27"/>
  <c r="E510" i="27" s="1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E492" i="27" s="1"/>
  <c r="E491" i="27" s="1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E474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D454" i="27"/>
  <c r="E454" i="27" s="1"/>
  <c r="D453" i="27"/>
  <c r="E453" i="27" s="1"/>
  <c r="D452" i="27"/>
  <c r="E452" i="27" s="1"/>
  <c r="D451" i="27"/>
  <c r="E451" i="27" s="1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E417" i="27" s="1"/>
  <c r="D415" i="27"/>
  <c r="E415" i="27" s="1"/>
  <c r="D414" i="27"/>
  <c r="E414" i="27" s="1"/>
  <c r="D413" i="27"/>
  <c r="E413" i="27" s="1"/>
  <c r="E412" i="27" s="1"/>
  <c r="D412" i="27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E400" i="27" s="1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E366" i="27" s="1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E299" i="27" s="1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E261" i="27" s="1"/>
  <c r="D252" i="27"/>
  <c r="E252" i="27" s="1"/>
  <c r="D251" i="27"/>
  <c r="E251" i="27" s="1"/>
  <c r="D249" i="27"/>
  <c r="E249" i="27" s="1"/>
  <c r="D248" i="27"/>
  <c r="E248" i="27" s="1"/>
  <c r="D247" i="27"/>
  <c r="E247" i="27" s="1"/>
  <c r="D246" i="27"/>
  <c r="E246" i="27" s="1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E217" i="27" s="1"/>
  <c r="D214" i="27"/>
  <c r="D212" i="27"/>
  <c r="D211" i="27" s="1"/>
  <c r="D210" i="27"/>
  <c r="E210" i="27" s="1"/>
  <c r="D209" i="27"/>
  <c r="E209" i="27" s="1"/>
  <c r="E208" i="27"/>
  <c r="D208" i="27"/>
  <c r="D206" i="27"/>
  <c r="E206" i="27" s="1"/>
  <c r="D205" i="27"/>
  <c r="E205" i="27" s="1"/>
  <c r="D202" i="27"/>
  <c r="D199" i="27"/>
  <c r="E199" i="27" s="1"/>
  <c r="E198" i="27" s="1"/>
  <c r="E197" i="27" s="1"/>
  <c r="D196" i="27"/>
  <c r="D195" i="27" s="1"/>
  <c r="D194" i="27"/>
  <c r="D193" i="27" s="1"/>
  <c r="D192" i="27"/>
  <c r="E192" i="27" s="1"/>
  <c r="D191" i="27"/>
  <c r="E191" i="27" s="1"/>
  <c r="D190" i="27"/>
  <c r="D187" i="27"/>
  <c r="E187" i="27" s="1"/>
  <c r="D186" i="27"/>
  <c r="D183" i="27"/>
  <c r="D181" i="27"/>
  <c r="D176" i="27"/>
  <c r="E176" i="27" s="1"/>
  <c r="D175" i="27"/>
  <c r="E175" i="27" s="1"/>
  <c r="D173" i="27"/>
  <c r="E173" i="27" s="1"/>
  <c r="D172" i="27"/>
  <c r="D171" i="27" s="1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7" i="27" s="1"/>
  <c r="D156" i="27"/>
  <c r="E156" i="27" s="1"/>
  <c r="D155" i="27"/>
  <c r="E155" i="27" s="1"/>
  <c r="D151" i="27"/>
  <c r="E151" i="27" s="1"/>
  <c r="D150" i="27"/>
  <c r="D149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E126" i="27" s="1"/>
  <c r="D125" i="27"/>
  <c r="E125" i="27" s="1"/>
  <c r="D124" i="27"/>
  <c r="D122" i="27"/>
  <c r="E122" i="27" s="1"/>
  <c r="D121" i="27"/>
  <c r="E121" i="27" s="1"/>
  <c r="D119" i="27"/>
  <c r="E119" i="27" s="1"/>
  <c r="D118" i="27"/>
  <c r="E113" i="27"/>
  <c r="D113" i="27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E90" i="27"/>
  <c r="D90" i="27"/>
  <c r="D89" i="27"/>
  <c r="E89" i="27" s="1"/>
  <c r="D88" i="27"/>
  <c r="E88" i="27" s="1"/>
  <c r="D87" i="27"/>
  <c r="E87" i="27" s="1"/>
  <c r="D86" i="27"/>
  <c r="E86" i="27" s="1"/>
  <c r="D85" i="27"/>
  <c r="E85" i="27" s="1"/>
  <c r="E84" i="27"/>
  <c r="D84" i="27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E70" i="27"/>
  <c r="D70" i="27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E57" i="27"/>
  <c r="D57" i="27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778" i="26"/>
  <c r="D776" i="26"/>
  <c r="E776" i="26" s="1"/>
  <c r="D775" i="26"/>
  <c r="E775" i="26" s="1"/>
  <c r="E774" i="26"/>
  <c r="D774" i="26"/>
  <c r="D773" i="26"/>
  <c r="E770" i="26"/>
  <c r="D770" i="26"/>
  <c r="D769" i="26"/>
  <c r="D766" i="26"/>
  <c r="E766" i="26" s="1"/>
  <c r="E765" i="26" s="1"/>
  <c r="D765" i="26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6" i="26" s="1"/>
  <c r="D755" i="26" s="1"/>
  <c r="D754" i="26"/>
  <c r="E754" i="26" s="1"/>
  <c r="D753" i="26"/>
  <c r="E753" i="26" s="1"/>
  <c r="D752" i="26"/>
  <c r="E752" i="26" s="1"/>
  <c r="E749" i="26"/>
  <c r="D749" i="26"/>
  <c r="D748" i="26"/>
  <c r="E748" i="26" s="1"/>
  <c r="D747" i="26"/>
  <c r="D745" i="26"/>
  <c r="D742" i="26"/>
  <c r="D741" i="26" s="1"/>
  <c r="D740" i="26"/>
  <c r="D739" i="26" s="1"/>
  <c r="D738" i="26"/>
  <c r="E738" i="26" s="1"/>
  <c r="E737" i="26"/>
  <c r="D737" i="26"/>
  <c r="D736" i="26"/>
  <c r="E736" i="26" s="1"/>
  <c r="D735" i="26"/>
  <c r="E735" i="26" s="1"/>
  <c r="D732" i="26"/>
  <c r="E732" i="26" s="1"/>
  <c r="E731" i="26" s="1"/>
  <c r="E730" i="26" s="1"/>
  <c r="D731" i="26"/>
  <c r="D730" i="26" s="1"/>
  <c r="E729" i="26"/>
  <c r="D729" i="26"/>
  <c r="D728" i="26"/>
  <c r="D727" i="26" s="1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E707" i="26"/>
  <c r="D707" i="26"/>
  <c r="D706" i="26"/>
  <c r="E706" i="26" s="1"/>
  <c r="E705" i="26"/>
  <c r="D705" i="26"/>
  <c r="D704" i="26"/>
  <c r="E704" i="26" s="1"/>
  <c r="E703" i="26"/>
  <c r="D703" i="26"/>
  <c r="D702" i="26"/>
  <c r="E702" i="26" s="1"/>
  <c r="D701" i="26"/>
  <c r="D699" i="26"/>
  <c r="E699" i="26" s="1"/>
  <c r="D698" i="26"/>
  <c r="E698" i="26" s="1"/>
  <c r="D697" i="26"/>
  <c r="E697" i="26" s="1"/>
  <c r="E696" i="26"/>
  <c r="D696" i="26"/>
  <c r="D695" i="26"/>
  <c r="D693" i="26"/>
  <c r="E693" i="26" s="1"/>
  <c r="D692" i="26"/>
  <c r="E692" i="26" s="1"/>
  <c r="D691" i="26"/>
  <c r="E691" i="26" s="1"/>
  <c r="D690" i="26"/>
  <c r="E690" i="26" s="1"/>
  <c r="E689" i="26"/>
  <c r="D689" i="26"/>
  <c r="D688" i="26"/>
  <c r="D686" i="26"/>
  <c r="E686" i="26" s="1"/>
  <c r="E685" i="26"/>
  <c r="D685" i="26"/>
  <c r="D684" i="26"/>
  <c r="D682" i="26"/>
  <c r="E682" i="26" s="1"/>
  <c r="E681" i="26"/>
  <c r="D681" i="26"/>
  <c r="D680" i="26"/>
  <c r="D678" i="26"/>
  <c r="E678" i="26" s="1"/>
  <c r="E677" i="26"/>
  <c r="D677" i="26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E664" i="26"/>
  <c r="D664" i="26"/>
  <c r="D663" i="26"/>
  <c r="E663" i="26" s="1"/>
  <c r="D662" i="26"/>
  <c r="D661" i="26" s="1"/>
  <c r="D660" i="26"/>
  <c r="E660" i="26" s="1"/>
  <c r="D659" i="26"/>
  <c r="E659" i="26" s="1"/>
  <c r="D658" i="26"/>
  <c r="E658" i="26" s="1"/>
  <c r="D657" i="26"/>
  <c r="E657" i="26" s="1"/>
  <c r="E656" i="26"/>
  <c r="D656" i="26"/>
  <c r="D655" i="26"/>
  <c r="E655" i="26" s="1"/>
  <c r="D654" i="26"/>
  <c r="D653" i="26" s="1"/>
  <c r="D652" i="26"/>
  <c r="E652" i="26" s="1"/>
  <c r="D651" i="26"/>
  <c r="E651" i="26" s="1"/>
  <c r="D650" i="26"/>
  <c r="E650" i="26" s="1"/>
  <c r="D649" i="26"/>
  <c r="E649" i="26" s="1"/>
  <c r="E648" i="26"/>
  <c r="D648" i="26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D627" i="26"/>
  <c r="E627" i="26" s="1"/>
  <c r="D626" i="26"/>
  <c r="E626" i="26" s="1"/>
  <c r="D625" i="26"/>
  <c r="E625" i="26" s="1"/>
  <c r="E624" i="26"/>
  <c r="D624" i="26"/>
  <c r="D623" i="26"/>
  <c r="E623" i="26" s="1"/>
  <c r="E622" i="26"/>
  <c r="D622" i="26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E608" i="26"/>
  <c r="D608" i="26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E590" i="26"/>
  <c r="D590" i="26"/>
  <c r="D589" i="26"/>
  <c r="E589" i="26" s="1"/>
  <c r="E588" i="26"/>
  <c r="E587" i="26" s="1"/>
  <c r="D588" i="26"/>
  <c r="D586" i="26"/>
  <c r="E586" i="26" s="1"/>
  <c r="D585" i="26"/>
  <c r="E585" i="26" s="1"/>
  <c r="E584" i="26"/>
  <c r="D584" i="26"/>
  <c r="D583" i="26"/>
  <c r="E583" i="26" s="1"/>
  <c r="E582" i="26"/>
  <c r="D582" i="26"/>
  <c r="D581" i="26" s="1"/>
  <c r="E580" i="26"/>
  <c r="D580" i="26"/>
  <c r="D579" i="26"/>
  <c r="E579" i="26" s="1"/>
  <c r="D578" i="26"/>
  <c r="E578" i="26" s="1"/>
  <c r="E576" i="26"/>
  <c r="D576" i="26"/>
  <c r="D575" i="26"/>
  <c r="E575" i="26" s="1"/>
  <c r="E574" i="26"/>
  <c r="D574" i="26"/>
  <c r="D573" i="26"/>
  <c r="E573" i="26" s="1"/>
  <c r="E572" i="26"/>
  <c r="D572" i="26"/>
  <c r="D571" i="26"/>
  <c r="E571" i="26" s="1"/>
  <c r="D570" i="26"/>
  <c r="E570" i="26" s="1"/>
  <c r="D569" i="26"/>
  <c r="E568" i="26"/>
  <c r="D568" i="26"/>
  <c r="D567" i="26"/>
  <c r="E567" i="26" s="1"/>
  <c r="E566" i="26"/>
  <c r="D566" i="26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E540" i="26"/>
  <c r="D540" i="26"/>
  <c r="D539" i="26"/>
  <c r="E539" i="26" s="1"/>
  <c r="D537" i="26"/>
  <c r="E537" i="26" s="1"/>
  <c r="D536" i="26"/>
  <c r="E536" i="26" s="1"/>
  <c r="D535" i="26"/>
  <c r="E535" i="26" s="1"/>
  <c r="E534" i="26"/>
  <c r="D534" i="26"/>
  <c r="D533" i="26"/>
  <c r="E533" i="26" s="1"/>
  <c r="D532" i="26"/>
  <c r="E530" i="26"/>
  <c r="E529" i="26" s="1"/>
  <c r="D530" i="26"/>
  <c r="D529" i="26" s="1"/>
  <c r="D527" i="26"/>
  <c r="E527" i="26" s="1"/>
  <c r="D526" i="26"/>
  <c r="E526" i="26" s="1"/>
  <c r="E525" i="26"/>
  <c r="D525" i="26"/>
  <c r="D524" i="26"/>
  <c r="E524" i="26" s="1"/>
  <c r="E523" i="26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E514" i="26"/>
  <c r="D514" i="26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E495" i="26" s="1"/>
  <c r="D493" i="26"/>
  <c r="E493" i="26" s="1"/>
  <c r="E491" i="26" s="1"/>
  <c r="E492" i="26"/>
  <c r="D492" i="26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E476" i="26"/>
  <c r="D476" i="26"/>
  <c r="D475" i="26"/>
  <c r="E475" i="26" s="1"/>
  <c r="D473" i="26"/>
  <c r="E473" i="26" s="1"/>
  <c r="E472" i="26"/>
  <c r="D472" i="26"/>
  <c r="D471" i="26"/>
  <c r="E471" i="26" s="1"/>
  <c r="E470" i="26"/>
  <c r="D470" i="26"/>
  <c r="D469" i="26"/>
  <c r="E469" i="26" s="1"/>
  <c r="D467" i="26"/>
  <c r="E467" i="26" s="1"/>
  <c r="E466" i="26"/>
  <c r="D466" i="26"/>
  <c r="D465" i="26"/>
  <c r="E465" i="26" s="1"/>
  <c r="D464" i="26"/>
  <c r="E464" i="26" s="1"/>
  <c r="D462" i="26"/>
  <c r="E462" i="26" s="1"/>
  <c r="D461" i="26"/>
  <c r="E461" i="26" s="1"/>
  <c r="D460" i="26"/>
  <c r="D458" i="26"/>
  <c r="E458" i="26" s="1"/>
  <c r="E457" i="26"/>
  <c r="D457" i="26"/>
  <c r="D456" i="26"/>
  <c r="D454" i="26"/>
  <c r="E454" i="26" s="1"/>
  <c r="E453" i="26"/>
  <c r="D453" i="26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E443" i="26"/>
  <c r="D443" i="26"/>
  <c r="D442" i="26"/>
  <c r="E442" i="26" s="1"/>
  <c r="E441" i="26"/>
  <c r="D441" i="26"/>
  <c r="D440" i="26"/>
  <c r="E440" i="26" s="1"/>
  <c r="D439" i="26"/>
  <c r="E439" i="26" s="1"/>
  <c r="D438" i="26"/>
  <c r="E438" i="26" s="1"/>
  <c r="E437" i="26"/>
  <c r="D437" i="26"/>
  <c r="D436" i="26"/>
  <c r="E436" i="26" s="1"/>
  <c r="E435" i="26"/>
  <c r="D435" i="26"/>
  <c r="D434" i="26"/>
  <c r="E434" i="26" s="1"/>
  <c r="E433" i="26"/>
  <c r="D433" i="26"/>
  <c r="D432" i="26"/>
  <c r="E432" i="26" s="1"/>
  <c r="D431" i="26"/>
  <c r="E431" i="26" s="1"/>
  <c r="D430" i="26"/>
  <c r="D428" i="26"/>
  <c r="E428" i="26" s="1"/>
  <c r="D427" i="26"/>
  <c r="E427" i="26" s="1"/>
  <c r="D426" i="26"/>
  <c r="E426" i="26" s="1"/>
  <c r="E425" i="26"/>
  <c r="D425" i="26"/>
  <c r="D424" i="26"/>
  <c r="E424" i="26" s="1"/>
  <c r="E423" i="26"/>
  <c r="D423" i="26"/>
  <c r="D421" i="26"/>
  <c r="E421" i="26" s="1"/>
  <c r="D420" i="26"/>
  <c r="E420" i="26" s="1"/>
  <c r="E419" i="26"/>
  <c r="D419" i="26"/>
  <c r="D418" i="26"/>
  <c r="E418" i="26" s="1"/>
  <c r="D417" i="26"/>
  <c r="D416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E405" i="26"/>
  <c r="D405" i="26"/>
  <c r="D404" i="26"/>
  <c r="E403" i="26"/>
  <c r="D403" i="26"/>
  <c r="D402" i="26"/>
  <c r="E402" i="26" s="1"/>
  <c r="E401" i="26"/>
  <c r="D401" i="26"/>
  <c r="D400" i="26"/>
  <c r="D398" i="26"/>
  <c r="E398" i="26" s="1"/>
  <c r="D397" i="26"/>
  <c r="E397" i="26" s="1"/>
  <c r="D396" i="26"/>
  <c r="E394" i="26"/>
  <c r="D394" i="26"/>
  <c r="D393" i="26"/>
  <c r="E393" i="26" s="1"/>
  <c r="E392" i="26" s="1"/>
  <c r="D391" i="26"/>
  <c r="E391" i="26" s="1"/>
  <c r="E390" i="26"/>
  <c r="D390" i="26"/>
  <c r="D389" i="26"/>
  <c r="E389" i="26" s="1"/>
  <c r="E388" i="26" s="1"/>
  <c r="D387" i="26"/>
  <c r="E387" i="26" s="1"/>
  <c r="E386" i="26"/>
  <c r="D386" i="26"/>
  <c r="D385" i="26"/>
  <c r="E385" i="26" s="1"/>
  <c r="E384" i="26"/>
  <c r="D384" i="26"/>
  <c r="D383" i="26"/>
  <c r="E383" i="26" s="1"/>
  <c r="D381" i="26"/>
  <c r="E381" i="26" s="1"/>
  <c r="E380" i="26"/>
  <c r="D380" i="26"/>
  <c r="D379" i="26"/>
  <c r="E379" i="26" s="1"/>
  <c r="D377" i="26"/>
  <c r="E377" i="26" s="1"/>
  <c r="E376" i="26"/>
  <c r="D376" i="26"/>
  <c r="D375" i="26"/>
  <c r="E375" i="26" s="1"/>
  <c r="E374" i="26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E365" i="26"/>
  <c r="D365" i="26"/>
  <c r="D364" i="26"/>
  <c r="E364" i="26" s="1"/>
  <c r="D363" i="26"/>
  <c r="E363" i="26" s="1"/>
  <c r="D361" i="26"/>
  <c r="E361" i="26" s="1"/>
  <c r="D360" i="26"/>
  <c r="E360" i="26" s="1"/>
  <c r="E359" i="26"/>
  <c r="D359" i="26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E349" i="26"/>
  <c r="D349" i="26"/>
  <c r="D348" i="26" s="1"/>
  <c r="E347" i="26"/>
  <c r="D347" i="26"/>
  <c r="D346" i="26"/>
  <c r="E346" i="26" s="1"/>
  <c r="D345" i="26"/>
  <c r="E345" i="26" s="1"/>
  <c r="D343" i="26"/>
  <c r="E343" i="26" s="1"/>
  <c r="D342" i="26"/>
  <c r="E342" i="26" s="1"/>
  <c r="E341" i="26"/>
  <c r="D341" i="26"/>
  <c r="D338" i="26"/>
  <c r="E338" i="26" s="1"/>
  <c r="E337" i="26"/>
  <c r="D337" i="26"/>
  <c r="D336" i="26"/>
  <c r="E336" i="26" s="1"/>
  <c r="E335" i="26"/>
  <c r="D335" i="26"/>
  <c r="D334" i="26"/>
  <c r="E334" i="26" s="1"/>
  <c r="D333" i="26"/>
  <c r="E333" i="26" s="1"/>
  <c r="D332" i="26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E319" i="26"/>
  <c r="D319" i="26"/>
  <c r="D318" i="26"/>
  <c r="E318" i="26" s="1"/>
  <c r="E317" i="26"/>
  <c r="D317" i="26"/>
  <c r="D316" i="26"/>
  <c r="D313" i="26"/>
  <c r="E313" i="26" s="1"/>
  <c r="D312" i="26"/>
  <c r="E312" i="26" s="1"/>
  <c r="E311" i="26"/>
  <c r="D311" i="26"/>
  <c r="D310" i="26"/>
  <c r="E310" i="26" s="1"/>
  <c r="D309" i="26"/>
  <c r="E309" i="26" s="1"/>
  <c r="E307" i="26"/>
  <c r="D307" i="26"/>
  <c r="D306" i="26"/>
  <c r="E304" i="26"/>
  <c r="D304" i="26"/>
  <c r="D303" i="26"/>
  <c r="E303" i="26" s="1"/>
  <c r="D302" i="26"/>
  <c r="D301" i="26"/>
  <c r="E301" i="26" s="1"/>
  <c r="D300" i="26"/>
  <c r="E300" i="26" s="1"/>
  <c r="D299" i="26"/>
  <c r="E299" i="26" s="1"/>
  <c r="D298" i="26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9" i="26" s="1"/>
  <c r="D288" i="26"/>
  <c r="E288" i="26" s="1"/>
  <c r="D287" i="26"/>
  <c r="E287" i="26" s="1"/>
  <c r="D286" i="26"/>
  <c r="E286" i="26" s="1"/>
  <c r="E285" i="26"/>
  <c r="D285" i="26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E275" i="26"/>
  <c r="D275" i="26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E267" i="26"/>
  <c r="D267" i="26"/>
  <c r="D266" i="26"/>
  <c r="D264" i="26"/>
  <c r="E264" i="26" s="1"/>
  <c r="D262" i="26"/>
  <c r="E262" i="26" s="1"/>
  <c r="D261" i="26"/>
  <c r="E261" i="26" s="1"/>
  <c r="D252" i="26"/>
  <c r="E252" i="26" s="1"/>
  <c r="E251" i="26"/>
  <c r="D251" i="26"/>
  <c r="D249" i="26"/>
  <c r="E249" i="26" s="1"/>
  <c r="D248" i="26"/>
  <c r="E248" i="26" s="1"/>
  <c r="D247" i="26"/>
  <c r="E247" i="26" s="1"/>
  <c r="D246" i="26"/>
  <c r="E246" i="26" s="1"/>
  <c r="E245" i="26"/>
  <c r="D245" i="26"/>
  <c r="D242" i="26"/>
  <c r="E242" i="26" s="1"/>
  <c r="E241" i="26"/>
  <c r="D241" i="26"/>
  <c r="D240" i="26"/>
  <c r="E240" i="26" s="1"/>
  <c r="E237" i="26"/>
  <c r="E236" i="26" s="1"/>
  <c r="E235" i="26" s="1"/>
  <c r="D237" i="26"/>
  <c r="D236" i="26" s="1"/>
  <c r="D235" i="26" s="1"/>
  <c r="E234" i="26"/>
  <c r="E233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E224" i="26"/>
  <c r="D224" i="26"/>
  <c r="D221" i="26"/>
  <c r="D220" i="26" s="1"/>
  <c r="D219" i="26"/>
  <c r="E219" i="26" s="1"/>
  <c r="D218" i="26"/>
  <c r="E218" i="26" s="1"/>
  <c r="D217" i="26"/>
  <c r="E217" i="26" s="1"/>
  <c r="E214" i="26"/>
  <c r="E213" i="26" s="1"/>
  <c r="D214" i="26"/>
  <c r="D213" i="26" s="1"/>
  <c r="D212" i="26"/>
  <c r="D210" i="26"/>
  <c r="E210" i="26" s="1"/>
  <c r="E209" i="26"/>
  <c r="D209" i="26"/>
  <c r="D208" i="26"/>
  <c r="D206" i="26"/>
  <c r="E206" i="26" s="1"/>
  <c r="D205" i="26"/>
  <c r="E205" i="26" s="1"/>
  <c r="E202" i="26"/>
  <c r="D202" i="26"/>
  <c r="D201" i="26" s="1"/>
  <c r="E201" i="26"/>
  <c r="E200" i="26" s="1"/>
  <c r="D200" i="26"/>
  <c r="D199" i="26"/>
  <c r="E199" i="26" s="1"/>
  <c r="E198" i="26" s="1"/>
  <c r="E197" i="26" s="1"/>
  <c r="D196" i="26"/>
  <c r="D194" i="26"/>
  <c r="D193" i="26" s="1"/>
  <c r="E192" i="26"/>
  <c r="D192" i="26"/>
  <c r="D191" i="26"/>
  <c r="E191" i="26" s="1"/>
  <c r="E190" i="26"/>
  <c r="D190" i="26"/>
  <c r="D187" i="26"/>
  <c r="E187" i="26" s="1"/>
  <c r="E186" i="26"/>
  <c r="D186" i="26"/>
  <c r="E183" i="26"/>
  <c r="E182" i="26" s="1"/>
  <c r="D183" i="26"/>
  <c r="D182" i="26"/>
  <c r="E181" i="26"/>
  <c r="E180" i="26" s="1"/>
  <c r="E179" i="26" s="1"/>
  <c r="D181" i="26"/>
  <c r="D180" i="26" s="1"/>
  <c r="D179" i="26" s="1"/>
  <c r="E176" i="26"/>
  <c r="D176" i="26"/>
  <c r="D175" i="26"/>
  <c r="E175" i="26" s="1"/>
  <c r="E173" i="26"/>
  <c r="D173" i="26"/>
  <c r="D172" i="26"/>
  <c r="D169" i="26"/>
  <c r="E169" i="26" s="1"/>
  <c r="D168" i="26"/>
  <c r="D166" i="26"/>
  <c r="E166" i="26" s="1"/>
  <c r="D165" i="26"/>
  <c r="E165" i="26" s="1"/>
  <c r="D162" i="26"/>
  <c r="D160" i="26" s="1"/>
  <c r="E161" i="26"/>
  <c r="D161" i="26"/>
  <c r="D159" i="26"/>
  <c r="E159" i="26" s="1"/>
  <c r="D158" i="26"/>
  <c r="D157" i="26" s="1"/>
  <c r="D156" i="26"/>
  <c r="E156" i="26" s="1"/>
  <c r="D155" i="26"/>
  <c r="E155" i="26" s="1"/>
  <c r="D151" i="26"/>
  <c r="E151" i="26" s="1"/>
  <c r="E150" i="26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D123" i="26" s="1"/>
  <c r="D122" i="26"/>
  <c r="E122" i="26" s="1"/>
  <c r="D121" i="26"/>
  <c r="E121" i="26" s="1"/>
  <c r="D119" i="26"/>
  <c r="E119" i="26" s="1"/>
  <c r="E118" i="26"/>
  <c r="D118" i="26"/>
  <c r="D113" i="26"/>
  <c r="E113" i="26" s="1"/>
  <c r="D112" i="26"/>
  <c r="E112" i="26" s="1"/>
  <c r="D111" i="26"/>
  <c r="E111" i="26" s="1"/>
  <c r="E110" i="26"/>
  <c r="D110" i="26"/>
  <c r="D109" i="26"/>
  <c r="E109" i="26" s="1"/>
  <c r="D108" i="26"/>
  <c r="E108" i="26" s="1"/>
  <c r="D107" i="26"/>
  <c r="E107" i="26" s="1"/>
  <c r="D106" i="26"/>
  <c r="E106" i="26" s="1"/>
  <c r="D105" i="26"/>
  <c r="E105" i="26" s="1"/>
  <c r="E104" i="26"/>
  <c r="D104" i="26"/>
  <c r="D103" i="26"/>
  <c r="E103" i="26" s="1"/>
  <c r="E102" i="26"/>
  <c r="D102" i="26"/>
  <c r="D101" i="26"/>
  <c r="E101" i="26" s="1"/>
  <c r="D100" i="26"/>
  <c r="E100" i="26" s="1"/>
  <c r="D99" i="26"/>
  <c r="E99" i="26" s="1"/>
  <c r="D98" i="26"/>
  <c r="E98" i="26" s="1"/>
  <c r="D96" i="26"/>
  <c r="E96" i="26" s="1"/>
  <c r="D95" i="26"/>
  <c r="E95" i="26" s="1"/>
  <c r="E94" i="26"/>
  <c r="D94" i="26"/>
  <c r="D93" i="26"/>
  <c r="E93" i="26" s="1"/>
  <c r="D92" i="26"/>
  <c r="E92" i="26" s="1"/>
  <c r="D91" i="26"/>
  <c r="E91" i="26" s="1"/>
  <c r="D90" i="26"/>
  <c r="E90" i="26" s="1"/>
  <c r="D89" i="26"/>
  <c r="E89" i="26" s="1"/>
  <c r="E88" i="26"/>
  <c r="D88" i="26"/>
  <c r="D87" i="26"/>
  <c r="E87" i="26" s="1"/>
  <c r="E86" i="26"/>
  <c r="D86" i="26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E78" i="26"/>
  <c r="D78" i="26"/>
  <c r="D77" i="26"/>
  <c r="E77" i="26" s="1"/>
  <c r="D76" i="26"/>
  <c r="E76" i="26" s="1"/>
  <c r="D75" i="26"/>
  <c r="E75" i="26" s="1"/>
  <c r="D74" i="26"/>
  <c r="E74" i="26" s="1"/>
  <c r="D73" i="26"/>
  <c r="E73" i="26" s="1"/>
  <c r="E72" i="26"/>
  <c r="D72" i="26"/>
  <c r="D71" i="26"/>
  <c r="E71" i="26" s="1"/>
  <c r="E70" i="26"/>
  <c r="D70" i="26"/>
  <c r="D69" i="26"/>
  <c r="D66" i="26"/>
  <c r="E66" i="26" s="1"/>
  <c r="E65" i="26"/>
  <c r="D65" i="26"/>
  <c r="D64" i="26"/>
  <c r="E64" i="26" s="1"/>
  <c r="D63" i="26"/>
  <c r="E63" i="26" s="1"/>
  <c r="D62" i="26"/>
  <c r="E62" i="26" s="1"/>
  <c r="D60" i="26"/>
  <c r="E60" i="26" s="1"/>
  <c r="D59" i="26"/>
  <c r="E59" i="26" s="1"/>
  <c r="D58" i="26"/>
  <c r="E58" i="26" s="1"/>
  <c r="E57" i="26"/>
  <c r="D57" i="26"/>
  <c r="D56" i="26"/>
  <c r="E56" i="26" s="1"/>
  <c r="E55" i="26"/>
  <c r="D55" i="26"/>
  <c r="D54" i="26"/>
  <c r="E54" i="26" s="1"/>
  <c r="E53" i="26"/>
  <c r="D53" i="26"/>
  <c r="D52" i="26"/>
  <c r="E52" i="26" s="1"/>
  <c r="D51" i="26"/>
  <c r="E51" i="26" s="1"/>
  <c r="D50" i="26"/>
  <c r="E50" i="26" s="1"/>
  <c r="E49" i="26"/>
  <c r="D49" i="26"/>
  <c r="D48" i="26"/>
  <c r="E48" i="26" s="1"/>
  <c r="E47" i="26"/>
  <c r="D47" i="26"/>
  <c r="D46" i="26"/>
  <c r="E46" i="26" s="1"/>
  <c r="E45" i="26"/>
  <c r="D45" i="26"/>
  <c r="D44" i="26"/>
  <c r="E44" i="26" s="1"/>
  <c r="D43" i="26"/>
  <c r="E43" i="26" s="1"/>
  <c r="D42" i="26"/>
  <c r="E42" i="26" s="1"/>
  <c r="E41" i="26"/>
  <c r="D41" i="26"/>
  <c r="D40" i="26"/>
  <c r="E40" i="26" s="1"/>
  <c r="E39" i="26"/>
  <c r="D39" i="26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E30" i="26"/>
  <c r="D30" i="26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E16" i="26"/>
  <c r="D16" i="26"/>
  <c r="D15" i="26"/>
  <c r="E15" i="26" s="1"/>
  <c r="E14" i="26"/>
  <c r="D14" i="26"/>
  <c r="D13" i="26"/>
  <c r="E13" i="26" s="1"/>
  <c r="D12" i="26"/>
  <c r="E12" i="26" s="1"/>
  <c r="D10" i="26"/>
  <c r="E10" i="26" s="1"/>
  <c r="D9" i="26"/>
  <c r="E9" i="26" s="1"/>
  <c r="D8" i="26"/>
  <c r="E8" i="26" s="1"/>
  <c r="D7" i="26"/>
  <c r="E7" i="26" s="1"/>
  <c r="E6" i="26"/>
  <c r="D6" i="26"/>
  <c r="D5" i="26"/>
  <c r="D700" i="26" l="1"/>
  <c r="E701" i="26"/>
  <c r="E475" i="28"/>
  <c r="D474" i="28"/>
  <c r="E117" i="26"/>
  <c r="E140" i="26"/>
  <c r="D174" i="26"/>
  <c r="E250" i="26"/>
  <c r="E302" i="26"/>
  <c r="E417" i="26"/>
  <c r="D556" i="26"/>
  <c r="E581" i="26"/>
  <c r="D746" i="26"/>
  <c r="E747" i="26"/>
  <c r="E746" i="26" s="1"/>
  <c r="E778" i="26"/>
  <c r="E777" i="26" s="1"/>
  <c r="D777" i="26"/>
  <c r="D61" i="27"/>
  <c r="E183" i="27"/>
  <c r="E182" i="27" s="1"/>
  <c r="D182" i="27"/>
  <c r="D422" i="28"/>
  <c r="E695" i="36"/>
  <c r="D694" i="36"/>
  <c r="H726" i="37"/>
  <c r="J726" i="37" s="1"/>
  <c r="C725" i="37"/>
  <c r="H725" i="37" s="1"/>
  <c r="J725" i="37" s="1"/>
  <c r="E778" i="27"/>
  <c r="E777" i="27" s="1"/>
  <c r="D777" i="27"/>
  <c r="D97" i="26"/>
  <c r="D126" i="26"/>
  <c r="D171" i="26"/>
  <c r="E174" i="26"/>
  <c r="D207" i="26"/>
  <c r="D296" i="26"/>
  <c r="D315" i="26"/>
  <c r="D368" i="26"/>
  <c r="D399" i="26"/>
  <c r="D497" i="26"/>
  <c r="D220" i="27"/>
  <c r="E221" i="27"/>
  <c r="E220" i="27" s="1"/>
  <c r="D348" i="27"/>
  <c r="D368" i="27"/>
  <c r="E740" i="27"/>
  <c r="E739" i="27" s="1"/>
  <c r="D739" i="27"/>
  <c r="D233" i="36"/>
  <c r="E234" i="36"/>
  <c r="E233" i="36" s="1"/>
  <c r="E728" i="36"/>
  <c r="D727" i="36"/>
  <c r="C115" i="37"/>
  <c r="E67" i="37"/>
  <c r="D180" i="27"/>
  <c r="E181" i="27"/>
  <c r="E180" i="27" s="1"/>
  <c r="E61" i="26"/>
  <c r="D167" i="26"/>
  <c r="D204" i="26"/>
  <c r="D331" i="26"/>
  <c r="D353" i="26"/>
  <c r="D429" i="26"/>
  <c r="D577" i="26"/>
  <c r="D587" i="26"/>
  <c r="D117" i="27"/>
  <c r="D531" i="28"/>
  <c r="E532" i="28"/>
  <c r="E531" i="28" s="1"/>
  <c r="D731" i="28"/>
  <c r="D730" i="28" s="1"/>
  <c r="E732" i="28"/>
  <c r="E731" i="28" s="1"/>
  <c r="E730" i="28" s="1"/>
  <c r="E249" i="36"/>
  <c r="D244" i="36"/>
  <c r="D243" i="36" s="1"/>
  <c r="E450" i="26"/>
  <c r="D455" i="26"/>
  <c r="E474" i="26"/>
  <c r="D531" i="26"/>
  <c r="D528" i="26" s="1"/>
  <c r="D679" i="26"/>
  <c r="D683" i="26"/>
  <c r="D687" i="26"/>
  <c r="D531" i="27"/>
  <c r="D642" i="27"/>
  <c r="E157" i="28"/>
  <c r="D198" i="28"/>
  <c r="D197" i="28" s="1"/>
  <c r="E328" i="28"/>
  <c r="D450" i="28"/>
  <c r="D459" i="28"/>
  <c r="D577" i="28"/>
  <c r="D68" i="36"/>
  <c r="E117" i="36"/>
  <c r="D129" i="36"/>
  <c r="E551" i="37"/>
  <c r="E550" i="37" s="1"/>
  <c r="E170" i="37"/>
  <c r="E468" i="26"/>
  <c r="D562" i="26"/>
  <c r="E569" i="26"/>
  <c r="E577" i="26"/>
  <c r="D628" i="26"/>
  <c r="E761" i="26"/>
  <c r="D325" i="28"/>
  <c r="D344" i="28"/>
  <c r="D477" i="28"/>
  <c r="D528" i="28"/>
  <c r="E129" i="36"/>
  <c r="E250" i="36"/>
  <c r="E325" i="36"/>
  <c r="C528" i="36"/>
  <c r="C743" i="36"/>
  <c r="E528" i="28"/>
  <c r="D556" i="28"/>
  <c r="D315" i="36"/>
  <c r="E353" i="36"/>
  <c r="D628" i="36"/>
  <c r="C2" i="37"/>
  <c r="E3" i="37"/>
  <c r="E2" i="37" s="1"/>
  <c r="E203" i="37"/>
  <c r="E120" i="26"/>
  <c r="E154" i="26"/>
  <c r="E404" i="26"/>
  <c r="E494" i="26"/>
  <c r="E189" i="26"/>
  <c r="E298" i="26"/>
  <c r="E378" i="26"/>
  <c r="E382" i="26"/>
  <c r="D11" i="26"/>
  <c r="D38" i="26"/>
  <c r="D61" i="26"/>
  <c r="D68" i="26"/>
  <c r="D149" i="26"/>
  <c r="D154" i="26"/>
  <c r="E185" i="26"/>
  <c r="E184" i="26" s="1"/>
  <c r="D189" i="26"/>
  <c r="D198" i="26"/>
  <c r="D197" i="26" s="1"/>
  <c r="E204" i="26"/>
  <c r="E216" i="26"/>
  <c r="E215" i="26" s="1"/>
  <c r="E260" i="26"/>
  <c r="E368" i="26"/>
  <c r="D373" i="26"/>
  <c r="D378" i="26"/>
  <c r="D382" i="26"/>
  <c r="D388" i="26"/>
  <c r="D392" i="26"/>
  <c r="D463" i="26"/>
  <c r="D468" i="26"/>
  <c r="D474" i="26"/>
  <c r="D522" i="26"/>
  <c r="E38" i="26"/>
  <c r="E149" i="26"/>
  <c r="E164" i="26"/>
  <c r="E244" i="26"/>
  <c r="E243" i="26" s="1"/>
  <c r="E328" i="26"/>
  <c r="E373" i="26"/>
  <c r="E412" i="26"/>
  <c r="E463" i="26"/>
  <c r="E522" i="26"/>
  <c r="D67" i="26"/>
  <c r="E124" i="26"/>
  <c r="E123" i="26" s="1"/>
  <c r="E129" i="26"/>
  <c r="E172" i="26"/>
  <c r="E171" i="26" s="1"/>
  <c r="E170" i="26" s="1"/>
  <c r="E208" i="26"/>
  <c r="E207" i="26" s="1"/>
  <c r="E221" i="26"/>
  <c r="E220" i="26" s="1"/>
  <c r="E290" i="26"/>
  <c r="E289" i="26" s="1"/>
  <c r="E354" i="26"/>
  <c r="E353" i="26" s="1"/>
  <c r="E498" i="26"/>
  <c r="E497" i="26" s="1"/>
  <c r="E513" i="26"/>
  <c r="D4" i="26"/>
  <c r="D117" i="26"/>
  <c r="D120" i="26"/>
  <c r="E146" i="26"/>
  <c r="E168" i="26"/>
  <c r="E167" i="26" s="1"/>
  <c r="D185" i="26"/>
  <c r="D184" i="26" s="1"/>
  <c r="E316" i="26"/>
  <c r="E315" i="26" s="1"/>
  <c r="E332" i="26"/>
  <c r="E331" i="26" s="1"/>
  <c r="E344" i="26"/>
  <c r="E400" i="26"/>
  <c r="E399" i="26" s="1"/>
  <c r="E416" i="26"/>
  <c r="E422" i="26"/>
  <c r="E430" i="26"/>
  <c r="E429" i="26" s="1"/>
  <c r="E456" i="26"/>
  <c r="E455" i="26" s="1"/>
  <c r="D494" i="26"/>
  <c r="E532" i="26"/>
  <c r="E676" i="26"/>
  <c r="E734" i="26"/>
  <c r="E733" i="26" s="1"/>
  <c r="E751" i="26"/>
  <c r="E750" i="26" s="1"/>
  <c r="D120" i="27"/>
  <c r="E223" i="27"/>
  <c r="E222" i="27" s="1"/>
  <c r="E309" i="28"/>
  <c r="E308" i="28" s="1"/>
  <c r="D308" i="28"/>
  <c r="E547" i="26"/>
  <c r="E595" i="26"/>
  <c r="E629" i="26"/>
  <c r="E628" i="26" s="1"/>
  <c r="E654" i="26"/>
  <c r="E662" i="26"/>
  <c r="E661" i="26" s="1"/>
  <c r="E700" i="26"/>
  <c r="E760" i="26"/>
  <c r="E164" i="27"/>
  <c r="E194" i="27"/>
  <c r="E193" i="27" s="1"/>
  <c r="E369" i="27"/>
  <c r="E368" i="27" s="1"/>
  <c r="E304" i="28"/>
  <c r="D302" i="28"/>
  <c r="E599" i="26"/>
  <c r="D610" i="26"/>
  <c r="D642" i="26"/>
  <c r="E680" i="26"/>
  <c r="E679" i="26" s="1"/>
  <c r="E684" i="26"/>
  <c r="E683" i="26" s="1"/>
  <c r="E688" i="26"/>
  <c r="E687" i="26" s="1"/>
  <c r="D718" i="26"/>
  <c r="E728" i="26"/>
  <c r="E727" i="26" s="1"/>
  <c r="E740" i="26"/>
  <c r="E739" i="26" s="1"/>
  <c r="E742" i="26"/>
  <c r="E741" i="26" s="1"/>
  <c r="E757" i="26"/>
  <c r="E756" i="26" s="1"/>
  <c r="E755" i="26" s="1"/>
  <c r="D768" i="26"/>
  <c r="D767" i="26" s="1"/>
  <c r="D146" i="27"/>
  <c r="D315" i="27"/>
  <c r="D409" i="27"/>
  <c r="E745" i="27"/>
  <c r="E744" i="27" s="1"/>
  <c r="D744" i="27"/>
  <c r="D140" i="28"/>
  <c r="E141" i="28"/>
  <c r="E140" i="28" s="1"/>
  <c r="E557" i="26"/>
  <c r="E556" i="26" s="1"/>
  <c r="E563" i="26"/>
  <c r="E562" i="26" s="1"/>
  <c r="E603" i="26"/>
  <c r="E611" i="26"/>
  <c r="E610" i="26" s="1"/>
  <c r="E643" i="26"/>
  <c r="E642" i="26" s="1"/>
  <c r="E665" i="26"/>
  <c r="D676" i="26"/>
  <c r="E719" i="26"/>
  <c r="E718" i="26" s="1"/>
  <c r="D734" i="26"/>
  <c r="D733" i="26" s="1"/>
  <c r="E769" i="26"/>
  <c r="E768" i="26" s="1"/>
  <c r="E767" i="26" s="1"/>
  <c r="D123" i="27"/>
  <c r="D143" i="27"/>
  <c r="E154" i="27"/>
  <c r="D179" i="27"/>
  <c r="D244" i="27"/>
  <c r="D243" i="27" s="1"/>
  <c r="D325" i="27"/>
  <c r="D395" i="27"/>
  <c r="E445" i="27"/>
  <c r="E450" i="27"/>
  <c r="D455" i="27"/>
  <c r="E131" i="28"/>
  <c r="D129" i="28"/>
  <c r="D164" i="28"/>
  <c r="D163" i="28" s="1"/>
  <c r="E165" i="28"/>
  <c r="E164" i="28" s="1"/>
  <c r="E237" i="28"/>
  <c r="E236" i="28" s="1"/>
  <c r="E235" i="28" s="1"/>
  <c r="D236" i="28"/>
  <c r="D235" i="28" s="1"/>
  <c r="E368" i="28"/>
  <c r="E422" i="27"/>
  <c r="D513" i="27"/>
  <c r="D509" i="27" s="1"/>
  <c r="E547" i="27"/>
  <c r="D595" i="27"/>
  <c r="D61" i="28"/>
  <c r="E189" i="28"/>
  <c r="D207" i="28"/>
  <c r="D244" i="28"/>
  <c r="D243" i="28" s="1"/>
  <c r="D260" i="28"/>
  <c r="D315" i="28"/>
  <c r="D357" i="28"/>
  <c r="D399" i="28"/>
  <c r="E412" i="28"/>
  <c r="D416" i="28"/>
  <c r="E422" i="28"/>
  <c r="D491" i="28"/>
  <c r="D504" i="28"/>
  <c r="D552" i="28"/>
  <c r="D551" i="28" s="1"/>
  <c r="D550" i="28" s="1"/>
  <c r="E578" i="28"/>
  <c r="D595" i="28"/>
  <c r="D638" i="28"/>
  <c r="D653" i="28"/>
  <c r="D694" i="28"/>
  <c r="E766" i="28"/>
  <c r="E765" i="28" s="1"/>
  <c r="E120" i="36"/>
  <c r="E140" i="36"/>
  <c r="E154" i="36"/>
  <c r="D412" i="36"/>
  <c r="D494" i="36"/>
  <c r="E756" i="36"/>
  <c r="E755" i="36" s="1"/>
  <c r="E178" i="37"/>
  <c r="E177" i="37" s="1"/>
  <c r="D459" i="27"/>
  <c r="E514" i="27"/>
  <c r="D529" i="27"/>
  <c r="E646" i="27"/>
  <c r="D665" i="27"/>
  <c r="E683" i="27"/>
  <c r="D734" i="27"/>
  <c r="D733" i="27" s="1"/>
  <c r="D97" i="28"/>
  <c r="D120" i="28"/>
  <c r="E146" i="28"/>
  <c r="D154" i="28"/>
  <c r="D171" i="28"/>
  <c r="D170" i="28" s="1"/>
  <c r="D185" i="28"/>
  <c r="D184" i="28" s="1"/>
  <c r="E194" i="28"/>
  <c r="E193" i="28" s="1"/>
  <c r="E260" i="28"/>
  <c r="D378" i="28"/>
  <c r="D395" i="28"/>
  <c r="D409" i="28"/>
  <c r="D468" i="28"/>
  <c r="E491" i="28"/>
  <c r="D513" i="28"/>
  <c r="D509" i="28" s="1"/>
  <c r="E595" i="28"/>
  <c r="E654" i="28"/>
  <c r="D661" i="28"/>
  <c r="D727" i="28"/>
  <c r="D726" i="28" s="1"/>
  <c r="D725" i="28" s="1"/>
  <c r="D734" i="28"/>
  <c r="D733" i="28" s="1"/>
  <c r="E745" i="28"/>
  <c r="E744" i="28" s="1"/>
  <c r="D768" i="28"/>
  <c r="D767" i="28" s="1"/>
  <c r="E171" i="36"/>
  <c r="E170" i="36" s="1"/>
  <c r="E174" i="36"/>
  <c r="E204" i="36"/>
  <c r="E340" i="37"/>
  <c r="E561" i="37"/>
  <c r="D477" i="27"/>
  <c r="E734" i="27"/>
  <c r="E129" i="28"/>
  <c r="D167" i="28"/>
  <c r="D204" i="28"/>
  <c r="E216" i="28"/>
  <c r="E244" i="28"/>
  <c r="E243" i="28" s="1"/>
  <c r="D348" i="28"/>
  <c r="D388" i="28"/>
  <c r="D522" i="28"/>
  <c r="D592" i="28"/>
  <c r="D665" i="28"/>
  <c r="D676" i="28"/>
  <c r="D722" i="28"/>
  <c r="D756" i="28"/>
  <c r="D755" i="28" s="1"/>
  <c r="C135" i="36"/>
  <c r="D167" i="36"/>
  <c r="C188" i="36"/>
  <c r="D239" i="36"/>
  <c r="D238" i="36" s="1"/>
  <c r="D399" i="36"/>
  <c r="E638" i="36"/>
  <c r="E723" i="36"/>
  <c r="E722" i="36" s="1"/>
  <c r="D163" i="37"/>
  <c r="D152" i="37" s="1"/>
  <c r="D717" i="37"/>
  <c r="D716" i="37" s="1"/>
  <c r="D645" i="37"/>
  <c r="D203" i="37"/>
  <c r="E263" i="37"/>
  <c r="E259" i="37" s="1"/>
  <c r="D189" i="36"/>
  <c r="D213" i="36"/>
  <c r="C228" i="36"/>
  <c r="D328" i="36"/>
  <c r="E486" i="36"/>
  <c r="D497" i="36"/>
  <c r="D552" i="36"/>
  <c r="E676" i="36"/>
  <c r="D683" i="36"/>
  <c r="D700" i="36"/>
  <c r="E734" i="36"/>
  <c r="E733" i="36" s="1"/>
  <c r="E163" i="37"/>
  <c r="D178" i="37"/>
  <c r="D177" i="37" s="1"/>
  <c r="H561" i="37"/>
  <c r="J561" i="37" s="1"/>
  <c r="C560" i="37"/>
  <c r="D444" i="37"/>
  <c r="E483" i="37"/>
  <c r="C152" i="37"/>
  <c r="H152" i="37" s="1"/>
  <c r="J152" i="37" s="1"/>
  <c r="E444" i="37"/>
  <c r="E153" i="37"/>
  <c r="E152" i="37" s="1"/>
  <c r="H263" i="37"/>
  <c r="C259" i="37"/>
  <c r="D726" i="37"/>
  <c r="D725" i="37" s="1"/>
  <c r="E135" i="37"/>
  <c r="H717" i="37"/>
  <c r="J717" i="37" s="1"/>
  <c r="C716" i="37"/>
  <c r="H716" i="37" s="1"/>
  <c r="J716" i="37" s="1"/>
  <c r="H340" i="37"/>
  <c r="C339" i="37"/>
  <c r="H339" i="37" s="1"/>
  <c r="J339" i="37" s="1"/>
  <c r="H551" i="37"/>
  <c r="J551" i="37" s="1"/>
  <c r="C550" i="37"/>
  <c r="H550" i="37" s="1"/>
  <c r="J550" i="37" s="1"/>
  <c r="H115" i="37"/>
  <c r="J115" i="37" s="1"/>
  <c r="C114" i="37"/>
  <c r="H114" i="37" s="1"/>
  <c r="J114" i="37" s="1"/>
  <c r="D263" i="37"/>
  <c r="D259" i="37" s="1"/>
  <c r="E645" i="37"/>
  <c r="E116" i="37"/>
  <c r="D135" i="37"/>
  <c r="D115" i="37" s="1"/>
  <c r="H2" i="37"/>
  <c r="J2" i="37" s="1"/>
  <c r="D484" i="37"/>
  <c r="D483" i="37" s="1"/>
  <c r="D561" i="37"/>
  <c r="D560" i="37" s="1"/>
  <c r="D340" i="37"/>
  <c r="D339" i="37" s="1"/>
  <c r="E726" i="37"/>
  <c r="E725" i="37" s="1"/>
  <c r="D3" i="37"/>
  <c r="D2" i="37" s="1"/>
  <c r="D486" i="27"/>
  <c r="E761" i="27"/>
  <c r="E760" i="27" s="1"/>
  <c r="D761" i="27"/>
  <c r="D760" i="27" s="1"/>
  <c r="D610" i="27"/>
  <c r="E581" i="27"/>
  <c r="E497" i="27"/>
  <c r="D474" i="27"/>
  <c r="E404" i="27"/>
  <c r="D382" i="27"/>
  <c r="E378" i="27"/>
  <c r="D353" i="27"/>
  <c r="E349" i="27"/>
  <c r="D344" i="27"/>
  <c r="D305" i="27"/>
  <c r="D296" i="27"/>
  <c r="D260" i="27"/>
  <c r="D154" i="27"/>
  <c r="E136" i="27"/>
  <c r="D126" i="27"/>
  <c r="E68" i="27"/>
  <c r="D38" i="27"/>
  <c r="E39" i="27"/>
  <c r="E260" i="27"/>
  <c r="E522" i="27"/>
  <c r="D11" i="27"/>
  <c r="D68" i="27"/>
  <c r="E120" i="27"/>
  <c r="E132" i="27"/>
  <c r="E140" i="27"/>
  <c r="E146" i="27"/>
  <c r="D160" i="27"/>
  <c r="D153" i="27" s="1"/>
  <c r="D164" i="27"/>
  <c r="D198" i="27"/>
  <c r="D197" i="27" s="1"/>
  <c r="D204" i="27"/>
  <c r="D207" i="27"/>
  <c r="D216" i="27"/>
  <c r="D298" i="27"/>
  <c r="D308" i="27"/>
  <c r="E344" i="27"/>
  <c r="D357" i="27"/>
  <c r="E392" i="27"/>
  <c r="D399" i="27"/>
  <c r="D404" i="27"/>
  <c r="D422" i="27"/>
  <c r="D522" i="27"/>
  <c r="D603" i="27"/>
  <c r="D616" i="27"/>
  <c r="D646" i="27"/>
  <c r="E399" i="27"/>
  <c r="D129" i="27"/>
  <c r="E160" i="27"/>
  <c r="E196" i="27"/>
  <c r="E195" i="27" s="1"/>
  <c r="E204" i="27"/>
  <c r="E216" i="27"/>
  <c r="D236" i="27"/>
  <c r="D235" i="27" s="1"/>
  <c r="E354" i="27"/>
  <c r="E353" i="27" s="1"/>
  <c r="E396" i="27"/>
  <c r="E395" i="27" s="1"/>
  <c r="D416" i="27"/>
  <c r="D445" i="27"/>
  <c r="D450" i="27"/>
  <c r="D491" i="27"/>
  <c r="D504" i="27"/>
  <c r="E545" i="27"/>
  <c r="E544" i="27" s="1"/>
  <c r="D581" i="27"/>
  <c r="E638" i="27"/>
  <c r="E207" i="27"/>
  <c r="D4" i="27"/>
  <c r="D97" i="27"/>
  <c r="E124" i="27"/>
  <c r="E123" i="27" s="1"/>
  <c r="D132" i="27"/>
  <c r="E150" i="27"/>
  <c r="E149" i="27" s="1"/>
  <c r="E174" i="27"/>
  <c r="D250" i="27"/>
  <c r="D265" i="27"/>
  <c r="E316" i="27"/>
  <c r="E315" i="27" s="1"/>
  <c r="D328" i="27"/>
  <c r="E348" i="27"/>
  <c r="D362" i="27"/>
  <c r="E456" i="27"/>
  <c r="E455" i="27" s="1"/>
  <c r="E513" i="27"/>
  <c r="D528" i="27"/>
  <c r="D547" i="27"/>
  <c r="D638" i="27"/>
  <c r="E733" i="27"/>
  <c r="D761" i="28"/>
  <c r="D760" i="28" s="1"/>
  <c r="E761" i="28"/>
  <c r="E760" i="28" s="1"/>
  <c r="E751" i="28"/>
  <c r="E750" i="28" s="1"/>
  <c r="D642" i="28"/>
  <c r="D610" i="28"/>
  <c r="E599" i="28"/>
  <c r="D599" i="28"/>
  <c r="D581" i="28"/>
  <c r="D569" i="28"/>
  <c r="D497" i="28"/>
  <c r="E460" i="28"/>
  <c r="E459" i="28" s="1"/>
  <c r="D445" i="28"/>
  <c r="E416" i="28"/>
  <c r="D412" i="28"/>
  <c r="E410" i="28"/>
  <c r="E409" i="28" s="1"/>
  <c r="D404" i="28"/>
  <c r="D392" i="28"/>
  <c r="E362" i="28"/>
  <c r="D362" i="28"/>
  <c r="E358" i="28"/>
  <c r="E357" i="28" s="1"/>
  <c r="E349" i="28"/>
  <c r="E348" i="28" s="1"/>
  <c r="E345" i="28"/>
  <c r="E344" i="28" s="1"/>
  <c r="E326" i="28"/>
  <c r="E325" i="28" s="1"/>
  <c r="D298" i="28"/>
  <c r="E265" i="28"/>
  <c r="D250" i="28"/>
  <c r="D216" i="28"/>
  <c r="E202" i="28"/>
  <c r="E201" i="28" s="1"/>
  <c r="E200" i="28" s="1"/>
  <c r="D117" i="28"/>
  <c r="D11" i="28"/>
  <c r="E250" i="28"/>
  <c r="E544" i="28"/>
  <c r="E603" i="28"/>
  <c r="E136" i="28"/>
  <c r="E547" i="28"/>
  <c r="E12" i="28"/>
  <c r="D68" i="28"/>
  <c r="D67" i="28" s="1"/>
  <c r="E98" i="28"/>
  <c r="E124" i="28"/>
  <c r="E123" i="28" s="1"/>
  <c r="D136" i="28"/>
  <c r="D143" i="28"/>
  <c r="E155" i="28"/>
  <c r="E154" i="28" s="1"/>
  <c r="E153" i="28" s="1"/>
  <c r="D157" i="28"/>
  <c r="D160" i="28"/>
  <c r="E175" i="28"/>
  <c r="E174" i="28" s="1"/>
  <c r="E183" i="28"/>
  <c r="E182" i="28" s="1"/>
  <c r="E179" i="28" s="1"/>
  <c r="E205" i="28"/>
  <c r="E204" i="28" s="1"/>
  <c r="E212" i="28"/>
  <c r="E211" i="28" s="1"/>
  <c r="D265" i="28"/>
  <c r="E302" i="28"/>
  <c r="D331" i="28"/>
  <c r="D314" i="28" s="1"/>
  <c r="D373" i="28"/>
  <c r="E379" i="28"/>
  <c r="D382" i="28"/>
  <c r="E388" i="28"/>
  <c r="E396" i="28"/>
  <c r="E395" i="28" s="1"/>
  <c r="D429" i="28"/>
  <c r="E469" i="28"/>
  <c r="E468" i="28" s="1"/>
  <c r="E478" i="28"/>
  <c r="E477" i="28" s="1"/>
  <c r="D486" i="28"/>
  <c r="E497" i="28"/>
  <c r="E514" i="28"/>
  <c r="D562" i="28"/>
  <c r="E569" i="28"/>
  <c r="E577" i="28"/>
  <c r="D587" i="28"/>
  <c r="E593" i="28"/>
  <c r="E592" i="28" s="1"/>
  <c r="D616" i="28"/>
  <c r="D628" i="28"/>
  <c r="E665" i="28"/>
  <c r="D679" i="28"/>
  <c r="D687" i="28"/>
  <c r="D700" i="28"/>
  <c r="E727" i="28"/>
  <c r="D739" i="28"/>
  <c r="D741" i="28"/>
  <c r="D743" i="28"/>
  <c r="D179" i="28"/>
  <c r="D296" i="28"/>
  <c r="E382" i="28"/>
  <c r="D544" i="28"/>
  <c r="D547" i="28"/>
  <c r="E587" i="28"/>
  <c r="D603" i="28"/>
  <c r="E679" i="28"/>
  <c r="E687" i="28"/>
  <c r="E695" i="28"/>
  <c r="E694" i="28" s="1"/>
  <c r="D777" i="28"/>
  <c r="D38" i="28"/>
  <c r="D126" i="28"/>
  <c r="D149" i="28"/>
  <c r="E172" i="28"/>
  <c r="E171" i="28" s="1"/>
  <c r="E170" i="28" s="1"/>
  <c r="D289" i="28"/>
  <c r="E298" i="28"/>
  <c r="E306" i="28"/>
  <c r="E305" i="28" s="1"/>
  <c r="D353" i="28"/>
  <c r="E392" i="28"/>
  <c r="E404" i="28"/>
  <c r="E450" i="28"/>
  <c r="E474" i="28"/>
  <c r="D494" i="28"/>
  <c r="E581" i="28"/>
  <c r="E639" i="28"/>
  <c r="E638" i="28" s="1"/>
  <c r="D646" i="28"/>
  <c r="E661" i="28"/>
  <c r="D671" i="28"/>
  <c r="D683" i="28"/>
  <c r="D718" i="28"/>
  <c r="D717" i="28" s="1"/>
  <c r="D716" i="28" s="1"/>
  <c r="D751" i="28"/>
  <c r="D750" i="28" s="1"/>
  <c r="D4" i="28"/>
  <c r="D3" i="28" s="1"/>
  <c r="D189" i="28"/>
  <c r="D188" i="28" s="1"/>
  <c r="E378" i="28"/>
  <c r="E486" i="28"/>
  <c r="E513" i="28"/>
  <c r="E509" i="28" s="1"/>
  <c r="E683" i="28"/>
  <c r="E344" i="31"/>
  <c r="E743" i="36"/>
  <c r="D603" i="36"/>
  <c r="C561" i="36"/>
  <c r="E547" i="36"/>
  <c r="C484" i="36"/>
  <c r="C483" i="36" s="1"/>
  <c r="E459" i="36"/>
  <c r="C444" i="36"/>
  <c r="E445" i="36"/>
  <c r="C340" i="36"/>
  <c r="D331" i="36"/>
  <c r="E332" i="36"/>
  <c r="C263" i="36"/>
  <c r="E289" i="36"/>
  <c r="D265" i="36"/>
  <c r="D250" i="36"/>
  <c r="E136" i="36"/>
  <c r="C116" i="36"/>
  <c r="C115" i="36" s="1"/>
  <c r="D117" i="36"/>
  <c r="C67" i="36"/>
  <c r="C3" i="36"/>
  <c r="D4" i="36"/>
  <c r="E11" i="36"/>
  <c r="E38" i="36"/>
  <c r="E97" i="36"/>
  <c r="D120" i="36"/>
  <c r="E123" i="36"/>
  <c r="E126" i="36"/>
  <c r="D132" i="36"/>
  <c r="D140" i="36"/>
  <c r="E143" i="36"/>
  <c r="E146" i="36"/>
  <c r="D164" i="36"/>
  <c r="D163" i="36" s="1"/>
  <c r="E169" i="36"/>
  <c r="E167" i="36" s="1"/>
  <c r="E190" i="36"/>
  <c r="E189" i="36" s="1"/>
  <c r="D223" i="36"/>
  <c r="D222" i="36" s="1"/>
  <c r="E229" i="36"/>
  <c r="E237" i="36"/>
  <c r="E236" i="36" s="1"/>
  <c r="E235" i="36" s="1"/>
  <c r="D260" i="36"/>
  <c r="E266" i="36"/>
  <c r="E297" i="36"/>
  <c r="E296" i="36" s="1"/>
  <c r="E329" i="36"/>
  <c r="E328" i="36" s="1"/>
  <c r="E344" i="36"/>
  <c r="E368" i="36"/>
  <c r="D378" i="36"/>
  <c r="E399" i="36"/>
  <c r="E409" i="36"/>
  <c r="E450" i="36"/>
  <c r="D463" i="36"/>
  <c r="E468" i="36"/>
  <c r="D474" i="36"/>
  <c r="E495" i="36"/>
  <c r="E494" i="36" s="1"/>
  <c r="E497" i="36"/>
  <c r="E553" i="36"/>
  <c r="E552" i="36" s="1"/>
  <c r="E592" i="36"/>
  <c r="E595" i="36"/>
  <c r="E599" i="36"/>
  <c r="E605" i="36"/>
  <c r="E603" i="36" s="1"/>
  <c r="D616" i="36"/>
  <c r="E629" i="36"/>
  <c r="D661" i="36"/>
  <c r="E666" i="36"/>
  <c r="E665" i="36" s="1"/>
  <c r="D671" i="36"/>
  <c r="D679" i="36"/>
  <c r="E684" i="36"/>
  <c r="E683" i="36" s="1"/>
  <c r="E694" i="36"/>
  <c r="E701" i="36"/>
  <c r="E700" i="36" s="1"/>
  <c r="E727" i="36"/>
  <c r="D739" i="36"/>
  <c r="E761" i="36"/>
  <c r="E760" i="36" s="1"/>
  <c r="E778" i="36"/>
  <c r="E777" i="36" s="1"/>
  <c r="E223" i="36"/>
  <c r="E222" i="36" s="1"/>
  <c r="E308" i="36"/>
  <c r="E357" i="36"/>
  <c r="E646" i="36"/>
  <c r="C645" i="36"/>
  <c r="D11" i="36"/>
  <c r="D38" i="36"/>
  <c r="D97" i="36"/>
  <c r="D67" i="36" s="1"/>
  <c r="D154" i="36"/>
  <c r="E157" i="36"/>
  <c r="C170" i="36"/>
  <c r="C203" i="36"/>
  <c r="C178" i="36" s="1"/>
  <c r="C177" i="36" s="1"/>
  <c r="D216" i="36"/>
  <c r="D215" i="36" s="1"/>
  <c r="E239" i="36"/>
  <c r="E238" i="36" s="1"/>
  <c r="E302" i="36"/>
  <c r="C314" i="36"/>
  <c r="C259" i="36" s="1"/>
  <c r="E331" i="36"/>
  <c r="D392" i="36"/>
  <c r="E395" i="36"/>
  <c r="D445" i="36"/>
  <c r="D491" i="36"/>
  <c r="E504" i="36"/>
  <c r="E544" i="36"/>
  <c r="E538" i="36" s="1"/>
  <c r="E581" i="36"/>
  <c r="D587" i="36"/>
  <c r="D646" i="36"/>
  <c r="E688" i="36"/>
  <c r="E751" i="36"/>
  <c r="E132" i="36"/>
  <c r="C153" i="36"/>
  <c r="C152" i="36" s="1"/>
  <c r="E185" i="36"/>
  <c r="E184" i="36" s="1"/>
  <c r="D308" i="36"/>
  <c r="E388" i="36"/>
  <c r="E404" i="36"/>
  <c r="E474" i="36"/>
  <c r="E477" i="36"/>
  <c r="E556" i="36"/>
  <c r="D562" i="36"/>
  <c r="D569" i="36"/>
  <c r="E671" i="36"/>
  <c r="C726" i="36"/>
  <c r="C725" i="36" s="1"/>
  <c r="D768" i="36"/>
  <c r="D767" i="36" s="1"/>
  <c r="D734" i="31"/>
  <c r="E188" i="36"/>
  <c r="E207" i="36"/>
  <c r="E203" i="36" s="1"/>
  <c r="E265" i="36"/>
  <c r="E348" i="36"/>
  <c r="E422" i="36"/>
  <c r="E610" i="36"/>
  <c r="E628" i="36"/>
  <c r="E382" i="36"/>
  <c r="E392" i="36"/>
  <c r="E455" i="36"/>
  <c r="E491" i="36"/>
  <c r="E569" i="36"/>
  <c r="E587" i="36"/>
  <c r="E718" i="36"/>
  <c r="E717" i="36" s="1"/>
  <c r="E716" i="36" s="1"/>
  <c r="E4" i="36"/>
  <c r="E160" i="36"/>
  <c r="E164" i="36"/>
  <c r="E260" i="36"/>
  <c r="E298" i="36"/>
  <c r="E305" i="36"/>
  <c r="E362" i="36"/>
  <c r="E378" i="36"/>
  <c r="E416" i="36"/>
  <c r="E522" i="36"/>
  <c r="E531" i="36"/>
  <c r="E528" i="36" s="1"/>
  <c r="E562" i="36"/>
  <c r="E577" i="36"/>
  <c r="E687" i="36"/>
  <c r="E768" i="36"/>
  <c r="E767" i="36" s="1"/>
  <c r="E61" i="36"/>
  <c r="E68" i="36"/>
  <c r="E149" i="36"/>
  <c r="E135" i="36" s="1"/>
  <c r="E179" i="36"/>
  <c r="E216" i="36"/>
  <c r="E215" i="36" s="1"/>
  <c r="E244" i="36"/>
  <c r="E243" i="36" s="1"/>
  <c r="E315" i="36"/>
  <c r="E412" i="36"/>
  <c r="E463" i="36"/>
  <c r="E513" i="36"/>
  <c r="E509" i="36" s="1"/>
  <c r="E616" i="36"/>
  <c r="E653" i="36"/>
  <c r="E661" i="36"/>
  <c r="E679" i="36"/>
  <c r="E750" i="36"/>
  <c r="E772" i="36"/>
  <c r="E771" i="36" s="1"/>
  <c r="D61" i="36"/>
  <c r="D123" i="36"/>
  <c r="D136" i="36"/>
  <c r="D143" i="36"/>
  <c r="D157" i="36"/>
  <c r="D171" i="36"/>
  <c r="D180" i="36"/>
  <c r="D182" i="36"/>
  <c r="D185" i="36"/>
  <c r="D184" i="36" s="1"/>
  <c r="D195" i="36"/>
  <c r="D198" i="36"/>
  <c r="D197" i="36" s="1"/>
  <c r="D201" i="36"/>
  <c r="D200" i="36" s="1"/>
  <c r="D204" i="36"/>
  <c r="D211" i="36"/>
  <c r="D229" i="36"/>
  <c r="D228" i="36" s="1"/>
  <c r="D302" i="36"/>
  <c r="D348" i="36"/>
  <c r="D357" i="36"/>
  <c r="D368" i="36"/>
  <c r="D388" i="36"/>
  <c r="D395" i="36"/>
  <c r="D404" i="36"/>
  <c r="D422" i="36"/>
  <c r="D450" i="36"/>
  <c r="D459" i="36"/>
  <c r="D468" i="36"/>
  <c r="D477" i="36"/>
  <c r="D486" i="36"/>
  <c r="D484" i="36" s="1"/>
  <c r="D504" i="36"/>
  <c r="D513" i="36"/>
  <c r="D531" i="36"/>
  <c r="D544" i="36"/>
  <c r="D538" i="36" s="1"/>
  <c r="D556" i="36"/>
  <c r="D551" i="36" s="1"/>
  <c r="D550" i="36" s="1"/>
  <c r="D581" i="36"/>
  <c r="D592" i="36"/>
  <c r="D599" i="36"/>
  <c r="D610" i="36"/>
  <c r="D653" i="36"/>
  <c r="D718" i="36"/>
  <c r="D717" i="36" s="1"/>
  <c r="D716" i="36" s="1"/>
  <c r="D126" i="36"/>
  <c r="D146" i="36"/>
  <c r="D160" i="36"/>
  <c r="D174" i="36"/>
  <c r="D193" i="36"/>
  <c r="D188" i="36" s="1"/>
  <c r="D207" i="36"/>
  <c r="D289" i="36"/>
  <c r="D298" i="36"/>
  <c r="D305" i="36"/>
  <c r="D325" i="36"/>
  <c r="D344" i="36"/>
  <c r="D353" i="36"/>
  <c r="D362" i="36"/>
  <c r="D373" i="36"/>
  <c r="D382" i="36"/>
  <c r="D409" i="36"/>
  <c r="D416" i="36"/>
  <c r="D455" i="36"/>
  <c r="D509" i="36"/>
  <c r="D522" i="36"/>
  <c r="D529" i="36"/>
  <c r="D547" i="36"/>
  <c r="D577" i="36"/>
  <c r="D595" i="36"/>
  <c r="D638" i="36"/>
  <c r="E644" i="36"/>
  <c r="E642" i="36" s="1"/>
  <c r="D746" i="36"/>
  <c r="D751" i="36"/>
  <c r="D750" i="36" s="1"/>
  <c r="D756" i="36"/>
  <c r="D755" i="36" s="1"/>
  <c r="D761" i="36"/>
  <c r="D760" i="36" s="1"/>
  <c r="D731" i="36"/>
  <c r="D730" i="36" s="1"/>
  <c r="D734" i="36"/>
  <c r="D733" i="36" s="1"/>
  <c r="D741" i="36"/>
  <c r="D744" i="36"/>
  <c r="D772" i="36"/>
  <c r="D771" i="36" s="1"/>
  <c r="D61" i="31"/>
  <c r="D296" i="31"/>
  <c r="D373" i="31"/>
  <c r="D126" i="31"/>
  <c r="D136" i="31"/>
  <c r="E610" i="31"/>
  <c r="D220" i="31"/>
  <c r="D756" i="31"/>
  <c r="D755" i="31" s="1"/>
  <c r="D216" i="31"/>
  <c r="D4" i="31"/>
  <c r="E250" i="31"/>
  <c r="E513" i="31"/>
  <c r="E146" i="31"/>
  <c r="D160" i="31"/>
  <c r="E328" i="31"/>
  <c r="D348" i="31"/>
  <c r="D404" i="31"/>
  <c r="E126" i="31"/>
  <c r="E136" i="31"/>
  <c r="E237" i="31"/>
  <c r="E236" i="31" s="1"/>
  <c r="E235" i="31" s="1"/>
  <c r="D250" i="31"/>
  <c r="D308" i="31"/>
  <c r="D344" i="31"/>
  <c r="E416" i="31"/>
  <c r="E735" i="31"/>
  <c r="E734" i="31" s="1"/>
  <c r="D117" i="31"/>
  <c r="D140" i="31"/>
  <c r="D331" i="31"/>
  <c r="E362" i="31"/>
  <c r="D468" i="31"/>
  <c r="D494" i="31"/>
  <c r="E646" i="31"/>
  <c r="E68" i="31"/>
  <c r="D123" i="31"/>
  <c r="D149" i="31"/>
  <c r="D174" i="31"/>
  <c r="E194" i="31"/>
  <c r="E193" i="31" s="1"/>
  <c r="E204" i="31"/>
  <c r="E216" i="31"/>
  <c r="E260" i="31"/>
  <c r="D265" i="31"/>
  <c r="E302" i="31"/>
  <c r="E348" i="31"/>
  <c r="E405" i="31"/>
  <c r="D522" i="31"/>
  <c r="E747" i="31"/>
  <c r="E746" i="31" s="1"/>
  <c r="E756" i="31"/>
  <c r="E755" i="31" s="1"/>
  <c r="D157" i="31"/>
  <c r="E244" i="31"/>
  <c r="E243" i="31" s="1"/>
  <c r="E743" i="31"/>
  <c r="D120" i="31"/>
  <c r="E140" i="31"/>
  <c r="E154" i="31"/>
  <c r="D305" i="31"/>
  <c r="E368" i="31"/>
  <c r="E491" i="31"/>
  <c r="D497" i="31"/>
  <c r="D513" i="31"/>
  <c r="D509" i="31" s="1"/>
  <c r="E577" i="31"/>
  <c r="D694" i="31"/>
  <c r="E179" i="31"/>
  <c r="E38" i="31"/>
  <c r="E308" i="31"/>
  <c r="E547" i="31"/>
  <c r="E562" i="31"/>
  <c r="E160" i="31"/>
  <c r="E167" i="31"/>
  <c r="E185" i="31"/>
  <c r="E184" i="31" s="1"/>
  <c r="E378" i="31"/>
  <c r="E422" i="31"/>
  <c r="E450" i="31"/>
  <c r="E11" i="31"/>
  <c r="D68" i="31"/>
  <c r="E120" i="31"/>
  <c r="E132" i="31"/>
  <c r="D164" i="31"/>
  <c r="D167" i="31"/>
  <c r="D171" i="31"/>
  <c r="D170" i="31" s="1"/>
  <c r="D185" i="31"/>
  <c r="D184" i="31" s="1"/>
  <c r="D189" i="31"/>
  <c r="D188" i="31" s="1"/>
  <c r="D204" i="31"/>
  <c r="D223" i="31"/>
  <c r="D222" i="31" s="1"/>
  <c r="D289" i="31"/>
  <c r="E325" i="31"/>
  <c r="E357" i="31"/>
  <c r="D388" i="31"/>
  <c r="E392" i="31"/>
  <c r="E497" i="31"/>
  <c r="D529" i="31"/>
  <c r="E569" i="31"/>
  <c r="E587" i="31"/>
  <c r="D676" i="31"/>
  <c r="D744" i="31"/>
  <c r="D11" i="31"/>
  <c r="D38" i="31"/>
  <c r="D129" i="31"/>
  <c r="D143" i="31"/>
  <c r="E150" i="31"/>
  <c r="E149" i="31" s="1"/>
  <c r="E158" i="31"/>
  <c r="E157" i="31" s="1"/>
  <c r="E164" i="31"/>
  <c r="D180" i="31"/>
  <c r="D182" i="31"/>
  <c r="D198" i="31"/>
  <c r="D197" i="31" s="1"/>
  <c r="E212" i="31"/>
  <c r="E211" i="31" s="1"/>
  <c r="D260" i="31"/>
  <c r="E266" i="31"/>
  <c r="E265" i="31" s="1"/>
  <c r="E298" i="31"/>
  <c r="E306" i="31"/>
  <c r="E305" i="31" s="1"/>
  <c r="D325" i="31"/>
  <c r="D328" i="31"/>
  <c r="D353" i="31"/>
  <c r="D357" i="31"/>
  <c r="D362" i="31"/>
  <c r="D368" i="31"/>
  <c r="E388" i="31"/>
  <c r="E412" i="31"/>
  <c r="E494" i="31"/>
  <c r="E531" i="31"/>
  <c r="E528" i="31" s="1"/>
  <c r="D577" i="31"/>
  <c r="E595" i="31"/>
  <c r="D97" i="31"/>
  <c r="D67" i="31" s="1"/>
  <c r="E124" i="31"/>
  <c r="E123" i="31" s="1"/>
  <c r="D146" i="31"/>
  <c r="D154" i="31"/>
  <c r="E174" i="31"/>
  <c r="D207" i="31"/>
  <c r="D244" i="31"/>
  <c r="D243" i="31" s="1"/>
  <c r="D302" i="31"/>
  <c r="D315" i="31"/>
  <c r="E404" i="31"/>
  <c r="D416" i="31"/>
  <c r="E474" i="31"/>
  <c r="E523" i="31"/>
  <c r="E522" i="31" s="1"/>
  <c r="D562" i="31"/>
  <c r="E603" i="31"/>
  <c r="D700" i="31"/>
  <c r="D718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D551" i="31" s="1"/>
  <c r="D550" i="31" s="1"/>
  <c r="E553" i="31"/>
  <c r="E552" i="31" s="1"/>
  <c r="D569" i="31"/>
  <c r="D215" i="31"/>
  <c r="D229" i="31"/>
  <c r="D228" i="31" s="1"/>
  <c r="D382" i="31"/>
  <c r="D409" i="31"/>
  <c r="E410" i="31"/>
  <c r="E409" i="31" s="1"/>
  <c r="D429" i="31"/>
  <c r="E430" i="31"/>
  <c r="E429" i="31" s="1"/>
  <c r="D450" i="31"/>
  <c r="E468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15" i="3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E718" i="31"/>
  <c r="D722" i="31"/>
  <c r="E733" i="31"/>
  <c r="E776" i="31"/>
  <c r="E772" i="31" s="1"/>
  <c r="E771" i="31" s="1"/>
  <c r="D772" i="31"/>
  <c r="D771" i="31" s="1"/>
  <c r="D491" i="31"/>
  <c r="D531" i="31"/>
  <c r="D528" i="31" s="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76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00" i="31"/>
  <c r="E722" i="31"/>
  <c r="D733" i="31"/>
  <c r="E740" i="31"/>
  <c r="E739" i="31" s="1"/>
  <c r="D739" i="31"/>
  <c r="D743" i="31"/>
  <c r="E762" i="31"/>
  <c r="E761" i="31" s="1"/>
  <c r="E760" i="31" s="1"/>
  <c r="D761" i="31"/>
  <c r="D760" i="31" s="1"/>
  <c r="E778" i="31"/>
  <c r="E777" i="31" s="1"/>
  <c r="D777" i="31"/>
  <c r="E61" i="28"/>
  <c r="E117" i="28"/>
  <c r="E671" i="28"/>
  <c r="E11" i="28"/>
  <c r="E97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E188" i="28" s="1"/>
  <c r="D203" i="28"/>
  <c r="D215" i="28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E168" i="28"/>
  <c r="E167" i="28" s="1"/>
  <c r="E163" i="28" s="1"/>
  <c r="E152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617" i="28"/>
  <c r="E616" i="28" s="1"/>
  <c r="E773" i="28"/>
  <c r="E772" i="28" s="1"/>
  <c r="E771" i="28" s="1"/>
  <c r="E215" i="28"/>
  <c r="E229" i="28"/>
  <c r="D484" i="28"/>
  <c r="D538" i="28"/>
  <c r="E485" i="28"/>
  <c r="E495" i="28"/>
  <c r="E494" i="28" s="1"/>
  <c r="E523" i="28"/>
  <c r="E522" i="28" s="1"/>
  <c r="E539" i="28"/>
  <c r="E538" i="28" s="1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17" i="28" s="1"/>
  <c r="E716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E4" i="27"/>
  <c r="E509" i="27"/>
  <c r="E38" i="27"/>
  <c r="E17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298" i="27"/>
  <c r="E362" i="27"/>
  <c r="E654" i="27"/>
  <c r="E653" i="27" s="1"/>
  <c r="D653" i="27"/>
  <c r="D718" i="27"/>
  <c r="D3" i="27"/>
  <c r="E12" i="27"/>
  <c r="E11" i="27" s="1"/>
  <c r="D67" i="27"/>
  <c r="E158" i="27"/>
  <c r="E157" i="27" s="1"/>
  <c r="E153" i="27" s="1"/>
  <c r="E215" i="27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E577" i="27" s="1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D484" i="27" s="1"/>
  <c r="D483" i="27" s="1"/>
  <c r="E495" i="27"/>
  <c r="E494" i="27" s="1"/>
  <c r="D538" i="27"/>
  <c r="E539" i="27"/>
  <c r="D562" i="27"/>
  <c r="E563" i="27"/>
  <c r="E562" i="27" s="1"/>
  <c r="E680" i="27"/>
  <c r="E679" i="27" s="1"/>
  <c r="D679" i="27"/>
  <c r="E62" i="27"/>
  <c r="E61" i="27" s="1"/>
  <c r="E172" i="27"/>
  <c r="E171" i="27" s="1"/>
  <c r="E170" i="27" s="1"/>
  <c r="D215" i="27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67" i="27" s="1"/>
  <c r="E130" i="27"/>
  <c r="E129" i="27" s="1"/>
  <c r="D167" i="27"/>
  <c r="D163" i="27" s="1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E244" i="27"/>
  <c r="E243" i="27" s="1"/>
  <c r="E250" i="27"/>
  <c r="D289" i="27"/>
  <c r="D263" i="27" s="1"/>
  <c r="E290" i="27"/>
  <c r="E289" i="27" s="1"/>
  <c r="E302" i="27"/>
  <c r="E328" i="27"/>
  <c r="E388" i="27"/>
  <c r="D392" i="27"/>
  <c r="E416" i="27"/>
  <c r="D468" i="27"/>
  <c r="D497" i="27"/>
  <c r="E531" i="27"/>
  <c r="E528" i="27" s="1"/>
  <c r="E571" i="27"/>
  <c r="E569" i="27" s="1"/>
  <c r="D569" i="27"/>
  <c r="E643" i="27"/>
  <c r="E642" i="27" s="1"/>
  <c r="E678" i="27"/>
  <c r="D676" i="27"/>
  <c r="D683" i="27"/>
  <c r="E742" i="27"/>
  <c r="E741" i="27" s="1"/>
  <c r="D741" i="27"/>
  <c r="E747" i="27"/>
  <c r="E746" i="27" s="1"/>
  <c r="D229" i="27"/>
  <c r="D228" i="27" s="1"/>
  <c r="D556" i="27"/>
  <c r="E557" i="27"/>
  <c r="E556" i="27" s="1"/>
  <c r="E595" i="27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E203" i="27" s="1"/>
  <c r="D223" i="27"/>
  <c r="D222" i="27" s="1"/>
  <c r="E232" i="27"/>
  <c r="E229" i="27" s="1"/>
  <c r="E228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676" i="27"/>
  <c r="E702" i="27"/>
  <c r="E700" i="27" s="1"/>
  <c r="D700" i="27"/>
  <c r="E743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E545" i="26"/>
  <c r="E544" i="26" s="1"/>
  <c r="E538" i="26" s="1"/>
  <c r="D722" i="26"/>
  <c r="D717" i="26" s="1"/>
  <c r="D716" i="26" s="1"/>
  <c r="E723" i="26"/>
  <c r="E722" i="26" s="1"/>
  <c r="E717" i="26" s="1"/>
  <c r="E716" i="26" s="1"/>
  <c r="D744" i="26"/>
  <c r="D743" i="26" s="1"/>
  <c r="D726" i="26" s="1"/>
  <c r="D725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14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E551" i="26" s="1"/>
  <c r="E550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E487" i="26"/>
  <c r="E486" i="26" s="1"/>
  <c r="E484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E509" i="26"/>
  <c r="D592" i="26"/>
  <c r="E593" i="26"/>
  <c r="E592" i="26" s="1"/>
  <c r="D665" i="26"/>
  <c r="E671" i="26"/>
  <c r="D136" i="26"/>
  <c r="D140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D538" i="26"/>
  <c r="E223" i="26"/>
  <c r="E222" i="26" s="1"/>
  <c r="E239" i="26"/>
  <c r="E238" i="26" s="1"/>
  <c r="E263" i="26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J726" i="31"/>
  <c r="J725" i="31"/>
  <c r="C722" i="31"/>
  <c r="C718" i="31"/>
  <c r="J717" i="31"/>
  <c r="J716" i="31"/>
  <c r="C700" i="31"/>
  <c r="C694" i="31"/>
  <c r="C687" i="31"/>
  <c r="C683" i="31"/>
  <c r="C679" i="31"/>
  <c r="C676" i="31"/>
  <c r="C671" i="31"/>
  <c r="C665" i="31"/>
  <c r="C661" i="31"/>
  <c r="C653" i="31"/>
  <c r="C646" i="31"/>
  <c r="J645" i="31"/>
  <c r="J642" i="31"/>
  <c r="C642" i="31"/>
  <c r="J638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J561" i="31"/>
  <c r="J560" i="31"/>
  <c r="J559" i="31"/>
  <c r="C556" i="31"/>
  <c r="C552" i="31"/>
  <c r="J551" i="31"/>
  <c r="J550" i="31"/>
  <c r="J547" i="31"/>
  <c r="C547" i="31"/>
  <c r="C544" i="31"/>
  <c r="C538" i="31" s="1"/>
  <c r="C531" i="31"/>
  <c r="C529" i="31"/>
  <c r="C522" i="31"/>
  <c r="C513" i="31"/>
  <c r="C509" i="31" s="1"/>
  <c r="C504" i="31"/>
  <c r="C497" i="31"/>
  <c r="C494" i="31"/>
  <c r="C491" i="31"/>
  <c r="C486" i="31"/>
  <c r="J483" i="3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J339" i="31"/>
  <c r="C331" i="31"/>
  <c r="C328" i="31"/>
  <c r="C325" i="31"/>
  <c r="C315" i="31"/>
  <c r="C308" i="31"/>
  <c r="C305" i="31"/>
  <c r="C302" i="31"/>
  <c r="C298" i="31"/>
  <c r="C296" i="31"/>
  <c r="C289" i="31"/>
  <c r="C265" i="31"/>
  <c r="C260" i="31"/>
  <c r="J259" i="31"/>
  <c r="J258" i="31"/>
  <c r="J257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J178" i="31"/>
  <c r="J177" i="31"/>
  <c r="C174" i="31"/>
  <c r="C171" i="31"/>
  <c r="J170" i="31"/>
  <c r="C167" i="31"/>
  <c r="C164" i="31"/>
  <c r="J163" i="31"/>
  <c r="C160" i="31"/>
  <c r="C157" i="31"/>
  <c r="C154" i="31"/>
  <c r="J153" i="31"/>
  <c r="J152" i="31"/>
  <c r="C149" i="31"/>
  <c r="C146" i="31"/>
  <c r="C143" i="31"/>
  <c r="C140" i="31"/>
  <c r="C136" i="31"/>
  <c r="J135" i="31"/>
  <c r="C132" i="31"/>
  <c r="C129" i="31"/>
  <c r="C126" i="31"/>
  <c r="C123" i="31"/>
  <c r="C120" i="31"/>
  <c r="C117" i="31"/>
  <c r="J116" i="31"/>
  <c r="J115" i="31"/>
  <c r="J114" i="31"/>
  <c r="J97" i="31"/>
  <c r="C97" i="31"/>
  <c r="J68" i="31"/>
  <c r="C68" i="31"/>
  <c r="J67" i="31"/>
  <c r="J61" i="31"/>
  <c r="C61" i="31"/>
  <c r="J38" i="31"/>
  <c r="C38" i="31"/>
  <c r="J11" i="31"/>
  <c r="C11" i="31"/>
  <c r="J4" i="31"/>
  <c r="C4" i="31"/>
  <c r="J3" i="31"/>
  <c r="J2" i="31"/>
  <c r="E153" i="26" l="1"/>
  <c r="D135" i="26"/>
  <c r="D484" i="26"/>
  <c r="E538" i="27"/>
  <c r="D135" i="28"/>
  <c r="E314" i="36"/>
  <c r="E228" i="36"/>
  <c r="D116" i="27"/>
  <c r="D3" i="26"/>
  <c r="D2" i="26" s="1"/>
  <c r="E340" i="26"/>
  <c r="D203" i="27"/>
  <c r="D314" i="27"/>
  <c r="E135" i="27"/>
  <c r="E153" i="36"/>
  <c r="E115" i="37"/>
  <c r="E259" i="26"/>
  <c r="E726" i="26"/>
  <c r="E725" i="26" s="1"/>
  <c r="D263" i="26"/>
  <c r="E3" i="26"/>
  <c r="E2" i="26" s="1"/>
  <c r="E314" i="27"/>
  <c r="D314" i="36"/>
  <c r="D153" i="28"/>
  <c r="E560" i="37"/>
  <c r="D170" i="26"/>
  <c r="D152" i="26" s="1"/>
  <c r="E339" i="37"/>
  <c r="E258" i="37" s="1"/>
  <c r="E257" i="37" s="1"/>
  <c r="D116" i="26"/>
  <c r="D115" i="26" s="1"/>
  <c r="C2" i="36"/>
  <c r="E67" i="26"/>
  <c r="E116" i="36"/>
  <c r="D645" i="28"/>
  <c r="E135" i="28"/>
  <c r="D561" i="26"/>
  <c r="E116" i="26"/>
  <c r="D483" i="26"/>
  <c r="D314" i="26"/>
  <c r="D259" i="26" s="1"/>
  <c r="H1" i="37"/>
  <c r="J1" i="37" s="1"/>
  <c r="E163" i="26"/>
  <c r="E152" i="26" s="1"/>
  <c r="H259" i="37"/>
  <c r="J259" i="37" s="1"/>
  <c r="C258" i="37"/>
  <c r="H560" i="37"/>
  <c r="J560" i="37" s="1"/>
  <c r="C559" i="37"/>
  <c r="H559" i="37" s="1"/>
  <c r="J559" i="37" s="1"/>
  <c r="D258" i="37"/>
  <c r="D257" i="37" s="1"/>
  <c r="E484" i="27"/>
  <c r="E483" i="27" s="1"/>
  <c r="E444" i="27"/>
  <c r="E340" i="27"/>
  <c r="E339" i="27" s="1"/>
  <c r="D259" i="27"/>
  <c r="E263" i="27"/>
  <c r="E259" i="27" s="1"/>
  <c r="D561" i="27"/>
  <c r="E152" i="27"/>
  <c r="D2" i="27"/>
  <c r="E645" i="27"/>
  <c r="D645" i="27"/>
  <c r="D444" i="27"/>
  <c r="D551" i="27"/>
  <c r="D550" i="27" s="1"/>
  <c r="D561" i="28"/>
  <c r="D560" i="28" s="1"/>
  <c r="D444" i="28"/>
  <c r="D340" i="28"/>
  <c r="D263" i="28"/>
  <c r="D259" i="28" s="1"/>
  <c r="D116" i="28"/>
  <c r="D115" i="28" s="1"/>
  <c r="E67" i="28"/>
  <c r="E726" i="28"/>
  <c r="E725" i="28" s="1"/>
  <c r="E203" i="28"/>
  <c r="D178" i="28"/>
  <c r="D177" i="28" s="1"/>
  <c r="E228" i="28"/>
  <c r="D152" i="28"/>
  <c r="E645" i="28"/>
  <c r="E509" i="31"/>
  <c r="E726" i="36"/>
  <c r="E725" i="36" s="1"/>
  <c r="C560" i="36"/>
  <c r="C559" i="36" s="1"/>
  <c r="D561" i="36"/>
  <c r="E484" i="36"/>
  <c r="C339" i="36"/>
  <c r="C258" i="36" s="1"/>
  <c r="C257" i="36" s="1"/>
  <c r="E263" i="36"/>
  <c r="E67" i="36"/>
  <c r="D3" i="36"/>
  <c r="D743" i="36"/>
  <c r="D726" i="36" s="1"/>
  <c r="D725" i="36" s="1"/>
  <c r="E645" i="36"/>
  <c r="E340" i="36"/>
  <c r="E163" i="36"/>
  <c r="E152" i="36" s="1"/>
  <c r="C114" i="36"/>
  <c r="E115" i="36"/>
  <c r="E444" i="36"/>
  <c r="D528" i="36"/>
  <c r="D483" i="36" s="1"/>
  <c r="D444" i="36"/>
  <c r="D645" i="36"/>
  <c r="E551" i="36"/>
  <c r="E550" i="36" s="1"/>
  <c r="D717" i="31"/>
  <c r="D716" i="31" s="1"/>
  <c r="E178" i="36"/>
  <c r="E177" i="36" s="1"/>
  <c r="D203" i="36"/>
  <c r="D153" i="36"/>
  <c r="D340" i="36"/>
  <c r="D263" i="36"/>
  <c r="D259" i="36" s="1"/>
  <c r="D170" i="36"/>
  <c r="D116" i="36"/>
  <c r="E259" i="36"/>
  <c r="E3" i="36"/>
  <c r="D179" i="36"/>
  <c r="D135" i="36"/>
  <c r="E483" i="36"/>
  <c r="E561" i="36"/>
  <c r="E560" i="36" s="1"/>
  <c r="D203" i="31"/>
  <c r="D3" i="31"/>
  <c r="D2" i="31" s="1"/>
  <c r="D135" i="31"/>
  <c r="E135" i="31"/>
  <c r="E170" i="31"/>
  <c r="E67" i="31"/>
  <c r="C3" i="31"/>
  <c r="C163" i="31"/>
  <c r="D153" i="31"/>
  <c r="D163" i="31"/>
  <c r="C67" i="31"/>
  <c r="C551" i="31"/>
  <c r="C550" i="31" s="1"/>
  <c r="C717" i="31"/>
  <c r="C716" i="31" s="1"/>
  <c r="C215" i="31"/>
  <c r="E153" i="31"/>
  <c r="C228" i="31"/>
  <c r="C263" i="31"/>
  <c r="C645" i="31"/>
  <c r="E561" i="31"/>
  <c r="C116" i="31"/>
  <c r="C484" i="31"/>
  <c r="D340" i="31"/>
  <c r="E163" i="31"/>
  <c r="C528" i="31"/>
  <c r="E717" i="31"/>
  <c r="E716" i="31" s="1"/>
  <c r="E484" i="31"/>
  <c r="E483" i="31" s="1"/>
  <c r="D116" i="31"/>
  <c r="D115" i="31" s="1"/>
  <c r="D314" i="31"/>
  <c r="D179" i="31"/>
  <c r="E645" i="31"/>
  <c r="C203" i="31"/>
  <c r="E228" i="31"/>
  <c r="C135" i="31"/>
  <c r="E203" i="31"/>
  <c r="D263" i="31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259" i="31" s="1"/>
  <c r="E116" i="31"/>
  <c r="D484" i="31"/>
  <c r="D483" i="31" s="1"/>
  <c r="D561" i="31"/>
  <c r="D560" i="31" s="1"/>
  <c r="E444" i="31"/>
  <c r="E444" i="28"/>
  <c r="E178" i="28"/>
  <c r="E177" i="28" s="1"/>
  <c r="E561" i="28"/>
  <c r="D483" i="28"/>
  <c r="E116" i="28"/>
  <c r="E115" i="28" s="1"/>
  <c r="E314" i="28"/>
  <c r="E484" i="28"/>
  <c r="E483" i="28" s="1"/>
  <c r="E340" i="28"/>
  <c r="E263" i="28"/>
  <c r="E551" i="28"/>
  <c r="E550" i="28" s="1"/>
  <c r="E3" i="28"/>
  <c r="D152" i="27"/>
  <c r="E178" i="27"/>
  <c r="E177" i="27" s="1"/>
  <c r="E726" i="27"/>
  <c r="E725" i="27" s="1"/>
  <c r="D135" i="27"/>
  <c r="D178" i="27"/>
  <c r="D177" i="27" s="1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D178" i="26"/>
  <c r="D177" i="26" s="1"/>
  <c r="E188" i="26"/>
  <c r="E178" i="26" s="1"/>
  <c r="E177" i="26" s="1"/>
  <c r="D340" i="26"/>
  <c r="E645" i="26"/>
  <c r="D444" i="26"/>
  <c r="E135" i="26"/>
  <c r="E115" i="26" s="1"/>
  <c r="E444" i="26"/>
  <c r="E339" i="26" s="1"/>
  <c r="E483" i="26"/>
  <c r="E561" i="26"/>
  <c r="D645" i="26"/>
  <c r="D560" i="26" s="1"/>
  <c r="D559" i="26" s="1"/>
  <c r="C340" i="31"/>
  <c r="C188" i="31"/>
  <c r="C314" i="31"/>
  <c r="C561" i="31"/>
  <c r="C743" i="31"/>
  <c r="C726" i="31" s="1"/>
  <c r="C725" i="31" s="1"/>
  <c r="C153" i="31"/>
  <c r="C170" i="31"/>
  <c r="C444" i="31"/>
  <c r="E560" i="26" l="1"/>
  <c r="E559" i="26" s="1"/>
  <c r="D115" i="27"/>
  <c r="E2" i="31"/>
  <c r="D114" i="26"/>
  <c r="E114" i="26"/>
  <c r="D152" i="31"/>
  <c r="D560" i="36"/>
  <c r="D560" i="27"/>
  <c r="H1" i="36"/>
  <c r="J1" i="36" s="1"/>
  <c r="E258" i="26"/>
  <c r="E257" i="26" s="1"/>
  <c r="D339" i="26"/>
  <c r="H256" i="36"/>
  <c r="J256" i="36" s="1"/>
  <c r="H258" i="37"/>
  <c r="J258" i="37" s="1"/>
  <c r="C257" i="37"/>
  <c r="D339" i="27"/>
  <c r="D258" i="27" s="1"/>
  <c r="D257" i="27" s="1"/>
  <c r="D339" i="28"/>
  <c r="D258" i="28" s="1"/>
  <c r="E339" i="28"/>
  <c r="E560" i="28"/>
  <c r="E115" i="31"/>
  <c r="D339" i="36"/>
  <c r="D258" i="36" s="1"/>
  <c r="D178" i="36"/>
  <c r="D177" i="36" s="1"/>
  <c r="E339" i="36"/>
  <c r="E258" i="36" s="1"/>
  <c r="D115" i="36"/>
  <c r="D152" i="36"/>
  <c r="D178" i="31"/>
  <c r="D177" i="31" s="1"/>
  <c r="C259" i="31"/>
  <c r="D259" i="31"/>
  <c r="C178" i="31"/>
  <c r="C177" i="31" s="1"/>
  <c r="E560" i="31"/>
  <c r="E152" i="31"/>
  <c r="C2" i="31"/>
  <c r="C483" i="31"/>
  <c r="C560" i="31"/>
  <c r="C559" i="31" s="1"/>
  <c r="C339" i="31"/>
  <c r="E178" i="31"/>
  <c r="E177" i="31" s="1"/>
  <c r="C115" i="31"/>
  <c r="D339" i="31"/>
  <c r="E339" i="31"/>
  <c r="E258" i="31" s="1"/>
  <c r="E257" i="31" s="1"/>
  <c r="E259" i="28"/>
  <c r="E258" i="28" s="1"/>
  <c r="E258" i="27"/>
  <c r="E257" i="27" s="1"/>
  <c r="D258" i="26"/>
  <c r="D257" i="26" s="1"/>
  <c r="C152" i="31"/>
  <c r="H257" i="37" l="1"/>
  <c r="J257" i="37" s="1"/>
  <c r="H256" i="37"/>
  <c r="J256" i="37" s="1"/>
  <c r="C114" i="31"/>
  <c r="H1" i="31" s="1"/>
  <c r="J1" i="31" s="1"/>
  <c r="C258" i="31"/>
  <c r="C257" i="31" s="1"/>
  <c r="H256" i="31" s="1"/>
  <c r="J256" i="31" s="1"/>
  <c r="D258" i="31"/>
  <c r="D257" i="31" s="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C717" i="28" s="1"/>
  <c r="C716" i="28" s="1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8" i="28" s="1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5" i="28"/>
  <c r="C392" i="28"/>
  <c r="C388" i="28"/>
  <c r="C382" i="28"/>
  <c r="C378" i="28"/>
  <c r="C373" i="28"/>
  <c r="C368" i="28"/>
  <c r="C362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J3" i="28"/>
  <c r="J2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3" i="26" s="1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C551" i="26" s="1"/>
  <c r="C550" i="26" s="1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C170" i="26" s="1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 s="1"/>
  <c r="J67" i="26"/>
  <c r="J61" i="26"/>
  <c r="C61" i="26"/>
  <c r="J38" i="26"/>
  <c r="C38" i="26"/>
  <c r="J11" i="26"/>
  <c r="C11" i="26"/>
  <c r="J4" i="26"/>
  <c r="C4" i="26"/>
  <c r="J3" i="26"/>
  <c r="J2" i="26"/>
  <c r="J1" i="26"/>
  <c r="C561" i="26" l="1"/>
  <c r="C163" i="28"/>
  <c r="C717" i="26"/>
  <c r="C716" i="26" s="1"/>
  <c r="C340" i="26"/>
  <c r="C3" i="26"/>
  <c r="C2" i="26" s="1"/>
  <c r="C163" i="26"/>
  <c r="C314" i="26"/>
  <c r="C444" i="26"/>
  <c r="C135" i="26"/>
  <c r="C228" i="26"/>
  <c r="C743" i="27"/>
  <c r="C215" i="27"/>
  <c r="C67" i="27"/>
  <c r="C3" i="27"/>
  <c r="C444" i="27"/>
  <c r="C551" i="28"/>
  <c r="C550" i="28" s="1"/>
  <c r="C340" i="28"/>
  <c r="C263" i="28"/>
  <c r="C67" i="28"/>
  <c r="C3" i="28"/>
  <c r="C188" i="28"/>
  <c r="C645" i="28"/>
  <c r="C170" i="28"/>
  <c r="C215" i="28"/>
  <c r="C484" i="28"/>
  <c r="C483" i="28" s="1"/>
  <c r="C561" i="28"/>
  <c r="C560" i="28" s="1"/>
  <c r="C743" i="28"/>
  <c r="C726" i="28" s="1"/>
  <c r="C725" i="28" s="1"/>
  <c r="C116" i="28"/>
  <c r="C444" i="28"/>
  <c r="C153" i="26"/>
  <c r="C152" i="26" s="1"/>
  <c r="C188" i="26"/>
  <c r="C484" i="26"/>
  <c r="C116" i="26"/>
  <c r="C215" i="26"/>
  <c r="C645" i="26"/>
  <c r="C560" i="26" s="1"/>
  <c r="C528" i="26"/>
  <c r="C203" i="26"/>
  <c r="C178" i="26" s="1"/>
  <c r="C177" i="26" s="1"/>
  <c r="C263" i="26"/>
  <c r="C259" i="26" s="1"/>
  <c r="C203" i="27"/>
  <c r="C263" i="27"/>
  <c r="C170" i="27"/>
  <c r="C153" i="27"/>
  <c r="C314" i="27"/>
  <c r="C340" i="27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726" i="27"/>
  <c r="C725" i="27" s="1"/>
  <c r="C135" i="28"/>
  <c r="C153" i="28"/>
  <c r="C203" i="28"/>
  <c r="C726" i="26"/>
  <c r="C725" i="26" s="1"/>
  <c r="C115" i="26"/>
  <c r="C9" i="4"/>
  <c r="C12" i="4"/>
  <c r="C483" i="26" l="1"/>
  <c r="C339" i="26"/>
  <c r="C178" i="27"/>
  <c r="C177" i="27" s="1"/>
  <c r="C559" i="26"/>
  <c r="C339" i="27"/>
  <c r="C259" i="27"/>
  <c r="C2" i="27"/>
  <c r="C339" i="28"/>
  <c r="C259" i="28"/>
  <c r="C115" i="28"/>
  <c r="C2" i="28"/>
  <c r="C559" i="28"/>
  <c r="C178" i="28"/>
  <c r="C177" i="28" s="1"/>
  <c r="C152" i="28"/>
  <c r="C152" i="27"/>
  <c r="C115" i="27"/>
  <c r="C560" i="27"/>
  <c r="C559" i="27" s="1"/>
  <c r="C483" i="27"/>
  <c r="C114" i="26"/>
  <c r="C6" i="4"/>
  <c r="C258" i="26" l="1"/>
  <c r="C257" i="26" s="1"/>
  <c r="C258" i="27"/>
  <c r="C257" i="27" s="1"/>
  <c r="H256" i="27" s="1"/>
  <c r="J256" i="27" s="1"/>
  <c r="C258" i="28"/>
  <c r="C257" i="28" s="1"/>
  <c r="H256" i="28" s="1"/>
  <c r="J256" i="28" s="1"/>
  <c r="C114" i="28"/>
  <c r="H1" i="28" s="1"/>
  <c r="J1" i="28" s="1"/>
  <c r="C114" i="27"/>
  <c r="H1" i="27" s="1"/>
  <c r="J1" i="27" s="1"/>
  <c r="F62" i="16"/>
  <c r="F61" i="16"/>
  <c r="F60" i="16"/>
  <c r="F59" i="16"/>
  <c r="H58" i="16"/>
  <c r="G58" i="16"/>
  <c r="F58" i="16"/>
  <c r="I58" i="16" l="1"/>
  <c r="F22" i="16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<sst xmlns="http://schemas.openxmlformats.org/spreadsheetml/2006/main" count="7825" uniqueCount="1226">
  <si>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</si>
  <si>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</si>
  <si>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</si>
  <si>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</si>
  <si>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</si>
  <si>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</si>
  <si>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</si>
  <si>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</si>
  <si>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</si>
  <si>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</si>
  <si>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</si>
  <si>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</si>
  <si>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</si>
  <si>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</si>
  <si>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</si>
  <si>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</si>
  <si>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</si>
  <si>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</si>
  <si>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</si>
  <si>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</si>
  <si>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</si>
  <si>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</si>
  <si>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</si>
  <si>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</si>
  <si>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</si>
  <si>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</si>
  <si>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</si>
  <si>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</si>
  <si>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</si>
  <si>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</si>
  <si>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</si>
  <si>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</si>
  <si>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</si>
  <si>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</si>
  <si>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</si>
  <si>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</si>
  <si>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</si>
  <si>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</si>
  <si>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</si>
  <si>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</si>
  <si>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</si>
  <si>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</si>
  <si>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</si>
  <si>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</si>
  <si>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</si>
  <si>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</si>
  <si>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</si>
  <si>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</si>
  <si>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</si>
  <si>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</si>
  <si>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</si>
  <si>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</si>
  <si>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</si>
  <si>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</si>
  <si>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</si>
  <si>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</si>
  <si>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</si>
  <si>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</si>
  <si>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</si>
  <si>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</si>
  <si>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</si>
  <si>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</si>
  <si>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</si>
  <si>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</si>
  <si>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</si>
  <si>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</si>
  <si>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</si>
  <si>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</si>
  <si>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</si>
  <si>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</si>
  <si>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</si>
  <si>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</si>
  <si>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</si>
  <si>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</si>
  <si>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</si>
  <si>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</si>
  <si>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</si>
  <si>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</si>
  <si>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</si>
  <si>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</si>
  <si>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</si>
  <si>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</si>
  <si>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</si>
  <si>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</si>
  <si>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</si>
  <si>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</si>
  <si>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</si>
  <si>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</si>
  <si>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</si>
  <si>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</si>
  <si>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</si>
  <si>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</si>
  <si>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</si>
  <si>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</si>
  <si>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</si>
  <si>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</si>
  <si>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</si>
  <si>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</si>
  <si>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</si>
  <si>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</si>
  <si>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</si>
  <si>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</si>
  <si>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</si>
  <si>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</si>
  <si>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</si>
  <si>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</si>
  <si>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</si>
  <si>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</si>
  <si>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</si>
  <si>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</si>
  <si>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</si>
  <si>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</si>
  <si>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</si>
  <si>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</si>
  <si>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</si>
  <si>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</si>
  <si>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</si>
  <si>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</si>
  <si>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</si>
  <si>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</si>
  <si>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</si>
  <si>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</si>
  <si>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</si>
  <si>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</si>
  <si>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</si>
  <si>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</si>
  <si>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</si>
  <si>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</si>
  <si>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</si>
  <si>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</si>
  <si>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</si>
  <si>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</si>
  <si>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</si>
  <si>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</si>
  <si>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</si>
  <si>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</si>
  <si>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</si>
  <si>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</si>
  <si>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</si>
  <si>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</si>
  <si>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</si>
  <si>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</si>
  <si>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</si>
  <si>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</si>
  <si>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</si>
  <si>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</si>
  <si>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</si>
  <si>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</si>
  <si>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</si>
  <si>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</si>
  <si>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</si>
  <si>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</si>
  <si>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</si>
  <si>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</si>
  <si>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</si>
  <si>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</si>
  <si>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</si>
  <si>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</si>
  <si>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</si>
  <si>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</si>
  <si>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</si>
  <si>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</si>
  <si>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</si>
  <si>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</si>
  <si>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</si>
  <si>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</si>
  <si>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</si>
  <si>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</si>
  <si>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</si>
  <si>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</si>
  <si>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</si>
  <si>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</si>
  <si>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</si>
  <si>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</si>
  <si>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</si>
  <si>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</si>
  <si>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</si>
  <si>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</si>
  <si>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</si>
  <si>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</si>
  <si>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</si>
  <si>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</si>
  <si>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</si>
  <si>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</si>
  <si>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</si>
  <si>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</si>
  <si>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</si>
  <si>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</si>
  <si>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</si>
  <si>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</si>
  <si>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</si>
  <si>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</si>
  <si>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</si>
  <si>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</si>
  <si>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</si>
  <si>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</si>
  <si>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</si>
  <si>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</si>
  <si>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</si>
  <si>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</si>
  <si>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</si>
  <si>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</si>
  <si>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</si>
  <si>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</si>
  <si>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</si>
  <si>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</si>
  <si>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</si>
  <si>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</si>
  <si>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</si>
  <si>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</si>
  <si>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</si>
  <si>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</si>
  <si>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</si>
  <si>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</si>
  <si>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</si>
  <si>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</si>
  <si>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</si>
  <si>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</si>
  <si>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</si>
  <si>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</si>
  <si>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</si>
  <si>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</si>
  <si>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</si>
  <si>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</si>
  <si>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</si>
  <si>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</si>
  <si>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</si>
  <si>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</si>
  <si>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</si>
  <si>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</si>
  <si>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</si>
  <si>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</si>
  <si>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</si>
  <si>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</si>
  <si>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</si>
  <si>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</si>
  <si>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</si>
  <si>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</si>
  <si>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</si>
  <si>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</si>
  <si>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</si>
  <si>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</si>
  <si>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</si>
  <si>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</si>
  <si>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</si>
  <si>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</si>
  <si>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</si>
  <si>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</si>
  <si>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</si>
  <si>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</si>
  <si>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</si>
  <si>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</si>
  <si>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</si>
  <si>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</si>
  <si>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</si>
  <si>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</si>
  <si>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</si>
  <si>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</si>
  <si>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</si>
  <si>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</si>
  <si>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</si>
  <si>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</si>
  <si>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</si>
  <si>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</si>
  <si>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</si>
  <si>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</si>
  <si>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</si>
  <si>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</si>
  <si>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</si>
  <si>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</si>
  <si>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</si>
  <si>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</si>
  <si>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</si>
  <si>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</si>
  <si>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</si>
  <si>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</si>
  <si>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</si>
  <si>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</si>
  <si>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</si>
  <si>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</si>
  <si>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</si>
  <si>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</si>
  <si>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</si>
  <si>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</si>
  <si>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</si>
  <si>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</si>
  <si>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</si>
  <si>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</si>
  <si>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</si>
  <si>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</si>
  <si>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</si>
  <si>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</si>
  <si>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</si>
  <si>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</si>
  <si>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</si>
  <si>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</si>
  <si>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</si>
  <si>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</si>
  <si>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</si>
  <si>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</si>
  <si>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</si>
  <si>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</si>
  <si>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</si>
  <si>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</si>
  <si>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</si>
  <si>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</si>
  <si>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</si>
  <si>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</si>
  <si>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</si>
  <si>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</si>
  <si>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</si>
  <si>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</si>
  <si>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</si>
  <si>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</si>
  <si>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</si>
  <si>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</si>
  <si>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</si>
  <si>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</si>
  <si>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</si>
  <si>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</si>
  <si>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</si>
  <si>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</si>
  <si>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</si>
  <si>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</si>
  <si>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</si>
  <si>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</si>
  <si>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</si>
  <si>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</si>
  <si>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</si>
  <si>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</si>
  <si>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</si>
  <si>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</si>
  <si>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</si>
  <si>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</si>
  <si>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</si>
  <si>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</si>
  <si>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</si>
  <si>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</si>
  <si>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</si>
  <si>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</si>
  <si>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</si>
  <si>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</si>
  <si>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</si>
  <si>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</si>
  <si>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</si>
  <si>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</si>
  <si>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</si>
  <si>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</si>
  <si>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</si>
  <si>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</si>
  <si>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</si>
  <si>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</si>
  <si>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</si>
  <si>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</si>
  <si>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</si>
  <si>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</si>
  <si>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</si>
  <si>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</si>
  <si>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</si>
  <si>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</si>
  <si>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</si>
  <si>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</si>
  <si>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</si>
  <si>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</si>
  <si>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</si>
  <si>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</si>
  <si>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</si>
  <si>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</si>
  <si>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</si>
  <si>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</si>
  <si>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</si>
  <si>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</si>
  <si>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</si>
  <si>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</si>
  <si>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</si>
  <si>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</si>
  <si>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</si>
  <si>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</si>
  <si>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</si>
  <si>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</si>
  <si>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</si>
  <si>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</si>
  <si>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</si>
  <si>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</si>
  <si>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</si>
  <si>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</si>
  <si>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</si>
  <si>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</si>
  <si>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</si>
  <si>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</si>
  <si>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</si>
  <si>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</si>
  <si>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</si>
  <si>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</si>
  <si>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</si>
  <si>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</si>
  <si>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</si>
  <si>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</si>
  <si>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</si>
  <si>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</si>
  <si>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</si>
  <si>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</si>
  <si>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</si>
  <si>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</si>
  <si>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</si>
  <si>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</si>
  <si>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</si>
  <si>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</si>
  <si>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</si>
  <si>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</si>
  <si>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</si>
  <si>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</si>
  <si>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</si>
  <si>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</si>
  <si>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</si>
  <si>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</si>
  <si>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</si>
  <si>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</si>
  <si>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</si>
  <si>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</si>
  <si>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</si>
  <si>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</si>
  <si>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</si>
  <si>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</si>
  <si>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</si>
  <si>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</si>
  <si>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</si>
  <si>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</si>
  <si>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</si>
  <si>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</si>
  <si>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</si>
  <si>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</si>
  <si>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</si>
  <si>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</si>
  <si>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</si>
  <si>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</si>
  <si>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</si>
  <si>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</si>
  <si>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</si>
  <si>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</si>
  <si>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</si>
  <si>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</si>
  <si>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</si>
  <si>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</si>
  <si>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</si>
  <si>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</si>
  <si>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</si>
  <si>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</si>
  <si>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</si>
  <si>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</si>
  <si>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</si>
  <si>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</si>
  <si>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</si>
  <si>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</si>
  <si>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</si>
  <si>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</si>
  <si>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</si>
  <si>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</si>
  <si>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</si>
  <si>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</si>
  <si>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</si>
  <si>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</si>
  <si>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</si>
  <si>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</si>
  <si>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</si>
  <si>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</si>
  <si>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</si>
  <si>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</si>
  <si>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</si>
  <si>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</si>
  <si>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</si>
  <si>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</si>
  <si>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</si>
  <si>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</si>
  <si>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</si>
  <si>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</si>
  <si>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</si>
  <si>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</si>
  <si>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</si>
  <si>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</si>
  <si>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</si>
  <si>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</si>
  <si>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</si>
  <si>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</si>
  <si>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</si>
  <si>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</si>
  <si>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</si>
  <si>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</si>
  <si>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</si>
  <si>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</si>
  <si>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</si>
  <si>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</si>
  <si>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</si>
  <si>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</si>
  <si>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</si>
  <si>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</si>
  <si>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</si>
  <si>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</si>
  <si>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</si>
  <si>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</si>
  <si>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</si>
  <si>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</si>
  <si>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</si>
  <si>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</si>
  <si>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</si>
  <si>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</si>
  <si>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</si>
  <si>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</si>
  <si>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</si>
  <si>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</si>
  <si>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</si>
  <si>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</si>
  <si>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</si>
  <si>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</si>
  <si>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</si>
  <si>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</si>
  <si>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</si>
  <si>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</si>
  <si>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</si>
  <si>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</si>
  <si>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</si>
  <si>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</si>
  <si>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</si>
  <si>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</si>
  <si>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</si>
  <si>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</si>
  <si>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</si>
  <si>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</si>
  <si>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</si>
  <si>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</si>
  <si>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</si>
  <si>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</si>
  <si>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</si>
  <si>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</si>
  <si>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</si>
  <si>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</si>
  <si>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</si>
  <si>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</si>
  <si>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</si>
  <si>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</si>
  <si>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</si>
  <si>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</si>
  <si>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</si>
  <si>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</si>
  <si>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</si>
  <si>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</si>
  <si>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</si>
  <si>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</si>
  <si>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</si>
  <si>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</si>
  <si>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</si>
  <si>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</si>
  <si>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</si>
  <si>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</si>
  <si>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</si>
  <si>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</si>
  <si>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</si>
  <si>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</si>
  <si>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</si>
  <si>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</si>
  <si>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</si>
  <si>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</si>
  <si>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</si>
  <si>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</si>
  <si>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</si>
  <si>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</si>
  <si>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</si>
  <si>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</si>
  <si>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</si>
  <si>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</si>
  <si>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</si>
  <si>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</si>
  <si>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</si>
  <si>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</si>
  <si>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</si>
  <si>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</si>
  <si>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</si>
  <si>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</si>
  <si>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</si>
  <si>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</si>
  <si>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</si>
  <si>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</si>
  <si>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</si>
  <si>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</si>
  <si>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</si>
  <si>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</si>
  <si>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</si>
  <si>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</si>
  <si>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</si>
  <si>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</si>
  <si>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</si>
  <si>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</si>
  <si>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</si>
  <si>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</si>
  <si>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</si>
  <si>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</si>
  <si>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</si>
  <si>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</si>
  <si>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</si>
  <si>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</si>
  <si>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</si>
  <si>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</si>
  <si>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</si>
  <si>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</si>
  <si>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</si>
  <si>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</si>
  <si>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</si>
  <si>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</si>
  <si>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</si>
  <si>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</si>
  <si>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</si>
  <si>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</si>
  <si>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</si>
  <si>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</si>
  <si>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</si>
  <si>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</si>
  <si>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</si>
  <si>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</si>
  <si>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</si>
  <si>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</si>
  <si>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</si>
  <si>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</si>
  <si>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</si>
  <si>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</si>
  <si>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</si>
  <si>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</si>
  <si>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</si>
  <si>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</si>
  <si>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</si>
  <si>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</si>
  <si>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</si>
  <si>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</si>
  <si>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</si>
  <si>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</si>
  <si>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</si>
  <si>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</si>
  <si>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</si>
  <si>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</si>
  <si>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</si>
  <si>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</si>
  <si>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</si>
  <si>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</si>
  <si>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</si>
  <si>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</si>
  <si>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</si>
  <si>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</si>
  <si>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</si>
  <si>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</si>
  <si>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</si>
  <si>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</si>
  <si>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</si>
  <si>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</si>
  <si>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</si>
  <si>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</si>
  <si>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</si>
  <si>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</si>
  <si>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</si>
  <si>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</si>
  <si>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</si>
  <si>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</si>
  <si>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</si>
  <si>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</si>
  <si>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</si>
  <si>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</si>
  <si>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</si>
  <si>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</si>
  <si>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</si>
  <si>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</si>
  <si>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</si>
  <si>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</si>
  <si>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</si>
  <si>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</si>
  <si>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</si>
  <si>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</si>
  <si>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</si>
  <si>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</si>
  <si>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</si>
  <si>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</si>
  <si>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</si>
  <si>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</si>
  <si>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</si>
  <si>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</si>
  <si>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</si>
  <si>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</si>
  <si>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</si>
  <si>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</si>
  <si>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</si>
  <si>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</si>
  <si>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</si>
  <si>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</si>
  <si>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</si>
  <si>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</si>
  <si>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</si>
  <si>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</si>
  <si>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</si>
  <si>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</si>
  <si>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</si>
  <si>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</si>
  <si>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</si>
  <si>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</si>
  <si>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</si>
  <si>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</si>
  <si>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</si>
  <si>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</si>
  <si>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</si>
  <si>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</si>
  <si>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</si>
  <si>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</si>
  <si>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</si>
  <si>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</si>
  <si>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</si>
  <si>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</si>
  <si>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</si>
  <si>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</si>
  <si>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</si>
  <si>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</si>
  <si>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</si>
  <si>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</si>
  <si>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</si>
  <si>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</si>
  <si>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</si>
  <si>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</si>
  <si>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</si>
  <si>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</si>
  <si>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</si>
  <si>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</si>
  <si>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</si>
  <si>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</si>
  <si>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</si>
  <si>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</si>
  <si>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</si>
  <si>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</si>
  <si>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</si>
  <si>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</si>
  <si>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</si>
  <si>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</si>
  <si>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</si>
  <si>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</si>
  <si>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</si>
  <si>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</si>
  <si>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</si>
  <si>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</si>
  <si>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</si>
  <si>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</si>
  <si>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</si>
  <si>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</si>
  <si>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</si>
  <si>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</si>
  <si>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</si>
  <si>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</si>
  <si>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</si>
  <si>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</si>
  <si>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</si>
  <si>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</si>
  <si>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</si>
  <si>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</si>
  <si>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</si>
  <si>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</si>
  <si>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</si>
  <si>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</si>
  <si>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</si>
  <si>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</si>
  <si>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</si>
  <si>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</si>
  <si>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</si>
  <si>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</si>
  <si>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</si>
  <si>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</si>
  <si>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</si>
  <si>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</si>
  <si>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</si>
  <si>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</si>
  <si>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</si>
  <si>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</si>
  <si>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</si>
  <si>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</si>
  <si>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</si>
  <si>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</si>
  <si>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</si>
  <si>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</si>
  <si>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</si>
  <si>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</si>
  <si>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</si>
  <si>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</si>
  <si>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</si>
  <si>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</si>
  <si>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</si>
  <si>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</si>
  <si>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</si>
  <si>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</si>
  <si>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</si>
  <si>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</si>
  <si>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</si>
  <si>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</si>
  <si>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</si>
  <si>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</si>
  <si>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</si>
  <si>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</si>
  <si>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</si>
  <si>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</si>
  <si>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</si>
  <si>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</si>
  <si>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</si>
  <si>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</si>
  <si>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</si>
  <si>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</si>
  <si>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</si>
  <si>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</si>
  <si>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</si>
  <si>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</si>
  <si>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</si>
  <si>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</si>
  <si>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</si>
  <si>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</si>
  <si>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</si>
  <si>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</si>
  <si>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</si>
  <si>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</si>
  <si>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</si>
  <si>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</si>
  <si>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</si>
  <si>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</si>
  <si>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</si>
  <si>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</si>
  <si>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</si>
  <si>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</si>
  <si>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</si>
  <si>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</si>
  <si>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</si>
  <si>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</si>
  <si>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</si>
  <si>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</si>
  <si>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</si>
  <si>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</si>
  <si>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</si>
  <si>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</si>
  <si>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</si>
  <si>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</si>
  <si>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</si>
  <si>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</si>
  <si>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</si>
  <si>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</si>
  <si>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</si>
  <si>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</si>
  <si>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</si>
  <si>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</si>
  <si>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</si>
  <si>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</si>
  <si>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</si>
  <si>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</si>
  <si>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</si>
  <si>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</si>
  <si>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</si>
  <si>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</si>
  <si>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</si>
  <si>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</si>
  <si>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</si>
  <si>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</si>
  <si>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</si>
  <si>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</si>
  <si>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</si>
  <si>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</si>
  <si>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</si>
  <si>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عماد الشاوش</t>
  </si>
  <si>
    <t>محمد رضا بن رمضان</t>
  </si>
  <si>
    <t>أيمن العابد</t>
  </si>
  <si>
    <t>فتحي الخمير</t>
  </si>
  <si>
    <t>عبد الحميد الحرابي</t>
  </si>
  <si>
    <t>محمد بن أحمد</t>
  </si>
  <si>
    <t>منذر الطمني</t>
  </si>
  <si>
    <t>باسم قلبي</t>
  </si>
  <si>
    <t>حنان المطماطي</t>
  </si>
  <si>
    <t>سعيد بوطريف</t>
  </si>
  <si>
    <t>محمد بالشيخ</t>
  </si>
  <si>
    <t>عبد القادر عبيد</t>
  </si>
  <si>
    <t>عائشة الحداد</t>
  </si>
  <si>
    <t>فوزي الزيادي</t>
  </si>
  <si>
    <t>اللجنة الفرعية للمرور</t>
  </si>
  <si>
    <t>الترفيع في ميزانية 2014 - اعداد برنامج التنمية البلدية والحضرية للفترة 2014-2018</t>
  </si>
  <si>
    <t>محمد علي الحداد</t>
  </si>
  <si>
    <t>محمد نافع الشورو</t>
  </si>
  <si>
    <t>الصادق الجندوبي</t>
  </si>
  <si>
    <t>محمد علي قربع</t>
  </si>
  <si>
    <t>حمدة بنحاج الفرجاني</t>
  </si>
  <si>
    <t>حسان يدعس</t>
  </si>
  <si>
    <t>وليد حمزة</t>
  </si>
  <si>
    <t>عبد الستار بنعبد الله</t>
  </si>
  <si>
    <t>لطفي نوارة</t>
  </si>
  <si>
    <t>محمد بن عثمان سلامة</t>
  </si>
  <si>
    <t>رضا بوربيع</t>
  </si>
  <si>
    <t>صابر خمير</t>
  </si>
  <si>
    <t>عبد القادر البغدادي</t>
  </si>
  <si>
    <t>سفيان نوارة</t>
  </si>
  <si>
    <t>عبد الرؤوف نوارة</t>
  </si>
  <si>
    <t>تاج الدين بوزيد</t>
  </si>
  <si>
    <t>نبيل رجب</t>
  </si>
  <si>
    <t>جلال بن بد الله</t>
  </si>
  <si>
    <t>توفيق يدعس</t>
  </si>
  <si>
    <t>فاخر سلامة</t>
  </si>
  <si>
    <t>لطفي الحمروني</t>
  </si>
  <si>
    <t>عبد الطيف بوزيد</t>
  </si>
  <si>
    <t>صبيحة بنعمران</t>
  </si>
  <si>
    <t>محمد الصادق خمير</t>
  </si>
  <si>
    <t>محمد بن عبد العزيز الطنقور</t>
  </si>
  <si>
    <t>سفيان الحداد</t>
  </si>
  <si>
    <t>علي بنكريم</t>
  </si>
  <si>
    <t xml:space="preserve">محمد يونس </t>
  </si>
  <si>
    <t>عزيز بنربيع</t>
  </si>
  <si>
    <t>منير رابح</t>
  </si>
  <si>
    <t>الحبيب بنعثمان</t>
  </si>
  <si>
    <t>محمد العربي برقيط</t>
  </si>
  <si>
    <t>هشام يونس</t>
  </si>
  <si>
    <t>جمال حمزة</t>
  </si>
  <si>
    <t>حسين الطرابلسي</t>
  </si>
  <si>
    <t>جمال بنموسى</t>
  </si>
  <si>
    <t>عبد اللطيف برقيط</t>
  </si>
  <si>
    <t>العربي الرايس</t>
  </si>
  <si>
    <t>المولدي بلحاج سالم</t>
  </si>
  <si>
    <t>الحبيب الزرلي</t>
  </si>
  <si>
    <t>عبد الواحد يدعس</t>
  </si>
  <si>
    <t>لسعد باني</t>
  </si>
  <si>
    <t>وحيد الفرجاني</t>
  </si>
  <si>
    <t>عدنان البغدادي</t>
  </si>
  <si>
    <t>محمد بنعثمان</t>
  </si>
  <si>
    <t>علية نوارة</t>
  </si>
  <si>
    <t>عبد الحميد يدعس</t>
  </si>
  <si>
    <t>رياض نوارة</t>
  </si>
  <si>
    <t>شكري بنعبد الله</t>
  </si>
  <si>
    <t>الصادق المسلماني</t>
  </si>
  <si>
    <t>محمد بلحاج</t>
  </si>
  <si>
    <t>محمد الحبيب قلبي</t>
  </si>
  <si>
    <t>رضا الدعاس</t>
  </si>
  <si>
    <t>محمد بن حمادي الحداد</t>
  </si>
  <si>
    <t>علي الزرلي</t>
  </si>
  <si>
    <t>سامي بنعلية</t>
  </si>
  <si>
    <t>اشرف الطمني</t>
  </si>
  <si>
    <t>شعبان معاوية</t>
  </si>
  <si>
    <t>علية باني</t>
  </si>
  <si>
    <t>يوسف شلوف</t>
  </si>
  <si>
    <t>فتحي يدعس</t>
  </si>
  <si>
    <t>مراد بنالماضي</t>
  </si>
  <si>
    <t>يوسف رجب</t>
  </si>
  <si>
    <t>نور الدين باني</t>
  </si>
  <si>
    <t>جلال بوعزيز</t>
  </si>
  <si>
    <t>حمادي نوارة</t>
  </si>
  <si>
    <t>محمد التراس</t>
  </si>
  <si>
    <t>عصام بوربيع</t>
  </si>
  <si>
    <t>عماد حمحوم</t>
  </si>
  <si>
    <t>محمد بن ساسي قسيلة</t>
  </si>
  <si>
    <t>عماد ابنالحاج نصر</t>
  </si>
  <si>
    <t>زهير التراس</t>
  </si>
  <si>
    <t>محمد الهادي المعموري</t>
  </si>
  <si>
    <t>محمد العادل بوزيد</t>
  </si>
  <si>
    <t>جوهر حمدون</t>
  </si>
  <si>
    <t>عماد التراس</t>
  </si>
  <si>
    <t>حسام بوربيع</t>
  </si>
  <si>
    <t>توفيق البركوتي</t>
  </si>
  <si>
    <t>عماد الخمير</t>
  </si>
  <si>
    <t>خدوجة خليل</t>
  </si>
  <si>
    <t>شكري بوراوي</t>
  </si>
  <si>
    <t>منى بوربيع</t>
  </si>
  <si>
    <t>محمد غازي الغربي</t>
  </si>
  <si>
    <t>امحمد الخمير</t>
  </si>
  <si>
    <t>كمال بنفرج</t>
  </si>
  <si>
    <t>نورة الشبراك</t>
  </si>
  <si>
    <t>يوسف وداعة</t>
  </si>
  <si>
    <t>عبد القادر الحجيج</t>
  </si>
  <si>
    <t>عبد الحميد بنسعيد</t>
  </si>
  <si>
    <t>نجاة يونس</t>
  </si>
  <si>
    <t>مريم النجار</t>
  </si>
  <si>
    <t>منية ساسي</t>
  </si>
  <si>
    <t>نجيب حمزة الصفاقسي</t>
  </si>
  <si>
    <t>محمد باني</t>
  </si>
  <si>
    <t>زياد بنسعيد</t>
  </si>
  <si>
    <t>محمد رمزي يدعس</t>
  </si>
  <si>
    <t>نجوى التومي</t>
  </si>
  <si>
    <t>ليلى متاع الله</t>
  </si>
  <si>
    <t>سوسن بنربيع</t>
  </si>
  <si>
    <t>نزار بنربيع</t>
  </si>
  <si>
    <t>عمر الحجيج</t>
  </si>
  <si>
    <t>سميحة حمدون</t>
  </si>
  <si>
    <t>سميرة بنمحمد</t>
  </si>
  <si>
    <t>جويدة بوخضير</t>
  </si>
  <si>
    <t>لطفي الطرابلسي</t>
  </si>
  <si>
    <t>محمد الحملاوي</t>
  </si>
  <si>
    <t>رفيقة رابح</t>
  </si>
  <si>
    <t>سناء الحفار</t>
  </si>
  <si>
    <t xml:space="preserve">متصرف </t>
  </si>
  <si>
    <t>منشطة تطبيق</t>
  </si>
  <si>
    <t>متعاقد صنف -ب- في رتبة كاتب تصرف</t>
  </si>
  <si>
    <t>الكتابة العامة</t>
  </si>
  <si>
    <t>مصلحة الشؤون الاجتماعية والثقافية</t>
  </si>
  <si>
    <t>مكتب الضبط المركزي</t>
  </si>
  <si>
    <t>قسم مراقبة التراتيب</t>
  </si>
  <si>
    <t>مصلحة الإعلامية</t>
  </si>
  <si>
    <t>قسم العمل الاجتماعي والسكن</t>
  </si>
  <si>
    <t>قسم الطفولة والشباب والرياضة</t>
  </si>
  <si>
    <t>فسم العمل التربوي والثقافي والرعاية الدينية</t>
  </si>
  <si>
    <t>الإدارة الفرعية للشؤون الإدارية والمالية</t>
  </si>
  <si>
    <t>مصلحة الحالة المدنية والانتخابات</t>
  </si>
  <si>
    <t>مصلحة التراتيب والنزاعات والملك البلدي</t>
  </si>
  <si>
    <t>مصلحة الاعوان</t>
  </si>
  <si>
    <t>مصلحة المالية والصفقات</t>
  </si>
  <si>
    <t>مصلحة التراخيص الاقتصادية والأسواق</t>
  </si>
  <si>
    <t>مصلحة التوثيق والأرشيف</t>
  </si>
  <si>
    <t>الإدارة الفرعية الفنية</t>
  </si>
  <si>
    <t>مصلحة التهيئة والتراخيص العمرانية</t>
  </si>
  <si>
    <t>مصلحة الأشغال والطرقات والتنوير</t>
  </si>
  <si>
    <t>الإدارة الفرعية للبيئة والمحيط</t>
  </si>
  <si>
    <t>مصلحة النظافة والمحيط والمناطق الخضراء والمنابت</t>
  </si>
  <si>
    <t>مصلحة المراقبة الصحية ومقاومة الاوبئة</t>
  </si>
  <si>
    <t xml:space="preserve">حي التحرير </t>
  </si>
  <si>
    <t>حي النسيم</t>
  </si>
  <si>
    <t>حي الرياض</t>
  </si>
  <si>
    <t>حي سيدي علي</t>
  </si>
  <si>
    <t xml:space="preserve">حي الالفة </t>
  </si>
  <si>
    <t>الحي الرياضي</t>
  </si>
  <si>
    <t xml:space="preserve">حي الحدائق </t>
  </si>
  <si>
    <t xml:space="preserve">حي الرحمة </t>
  </si>
  <si>
    <t xml:space="preserve">حي التعمير </t>
  </si>
  <si>
    <t xml:space="preserve">حي المرجان </t>
  </si>
  <si>
    <t xml:space="preserve">حي الشابي </t>
  </si>
  <si>
    <t>حي الزدادي</t>
  </si>
  <si>
    <t xml:space="preserve">حي النزهة </t>
  </si>
  <si>
    <t xml:space="preserve">حي بني عيشون </t>
  </si>
  <si>
    <t xml:space="preserve">حي بئر الخمرة </t>
  </si>
  <si>
    <t xml:space="preserve">حي المحفر </t>
  </si>
  <si>
    <t xml:space="preserve">حي شاكر </t>
  </si>
  <si>
    <t xml:space="preserve">حي ابن سينا </t>
  </si>
  <si>
    <t xml:space="preserve">حي بولعابة </t>
  </si>
  <si>
    <t>معهد ثانوي</t>
  </si>
  <si>
    <t xml:space="preserve">مدرسة الاعدادية </t>
  </si>
  <si>
    <t xml:space="preserve">مدرسة الابتدائية </t>
  </si>
  <si>
    <t xml:space="preserve">معهد أعلى </t>
  </si>
  <si>
    <t xml:space="preserve">مدرسة ابتدائية خاصة </t>
  </si>
  <si>
    <t xml:space="preserve">مكتبة عمومية </t>
  </si>
  <si>
    <t xml:space="preserve">دار ثقافة </t>
  </si>
  <si>
    <t xml:space="preserve">مسرح هواء طلق </t>
  </si>
  <si>
    <t xml:space="preserve">متحف </t>
  </si>
  <si>
    <t xml:space="preserve">قاعة عروض </t>
  </si>
  <si>
    <t xml:space="preserve">روضة اطفال تابعة للخواص </t>
  </si>
  <si>
    <t xml:space="preserve">دار شباب </t>
  </si>
  <si>
    <t xml:space="preserve">نادي اطفال </t>
  </si>
  <si>
    <t xml:space="preserve">نادي اعلامية للطفل </t>
  </si>
  <si>
    <t xml:space="preserve">ملعب كرة قدم </t>
  </si>
  <si>
    <t xml:space="preserve">قاعة رياضية </t>
  </si>
  <si>
    <t xml:space="preserve">مستوصف </t>
  </si>
  <si>
    <t xml:space="preserve">مستشفى محلي </t>
  </si>
  <si>
    <t xml:space="preserve">مركز الصحة الاساسية </t>
  </si>
  <si>
    <t xml:space="preserve">مصحة خاصة </t>
  </si>
  <si>
    <t xml:space="preserve">قاعة علاج خاصة </t>
  </si>
  <si>
    <t xml:space="preserve">نزل </t>
  </si>
  <si>
    <t xml:space="preserve">مطعم سياحي </t>
  </si>
  <si>
    <t xml:space="preserve">مؤسسة صناعية و مهنية و تجارية </t>
  </si>
  <si>
    <t xml:space="preserve">بنك </t>
  </si>
  <si>
    <t xml:space="preserve">مؤسسة تأمين </t>
  </si>
  <si>
    <t>سوق بلدي</t>
  </si>
  <si>
    <t>سوق اسبوعية</t>
  </si>
  <si>
    <t>سوق دواب</t>
  </si>
  <si>
    <t>مسلخ بلدي</t>
  </si>
  <si>
    <t>سوق جملة</t>
  </si>
  <si>
    <t>مركب تجاري</t>
  </si>
  <si>
    <t>منطقة صناعية وترفيهية</t>
  </si>
  <si>
    <t>ارض بيضاء</t>
  </si>
  <si>
    <t>ارض بيضاء ملاعب احياء</t>
  </si>
  <si>
    <t>ارض بيضاء مقبرة قديمة</t>
  </si>
  <si>
    <t>ارض بيضاء سوق الدواب</t>
  </si>
  <si>
    <t>ارض المقبرة</t>
  </si>
  <si>
    <t>عقار مبني</t>
  </si>
  <si>
    <t>عقار مبني المستودع البلدي</t>
  </si>
  <si>
    <t>عقار مبني كيريبيس</t>
  </si>
  <si>
    <t>عقار مبني كشك</t>
  </si>
  <si>
    <t>عقار مبني المسلخ القديم</t>
  </si>
  <si>
    <t>عقار مبني روضة الشابي</t>
  </si>
  <si>
    <t>عقار مبني مقهى سيدي معاوية</t>
  </si>
  <si>
    <t>عقار مبني محلات بلدية</t>
  </si>
  <si>
    <t>عقار مبني روضة عمر بن الخطاب</t>
  </si>
  <si>
    <t>عقار مبني قصر البلدية</t>
  </si>
  <si>
    <t>عقار مبني نادي الاطفال</t>
  </si>
  <si>
    <t>عقار مبني المكتبة العمومية</t>
  </si>
  <si>
    <t>عقار مبني مقهى الشورو</t>
  </si>
  <si>
    <t>عقار مبني معمل الكتاكس</t>
  </si>
  <si>
    <t>عقار مبني المسلخ القديم متحف البئة حاليا</t>
  </si>
  <si>
    <t>عقار مبني سوق الجملة للخضر والغلال</t>
  </si>
  <si>
    <t>عقار مبني المركب التجاري</t>
  </si>
  <si>
    <t>عقار مبني مدرسة المعاقين</t>
  </si>
  <si>
    <t>عقار مبني معمل الروتاكس</t>
  </si>
  <si>
    <t>عقار مبني الملعب البلدي</t>
  </si>
  <si>
    <t>2010/2014</t>
  </si>
  <si>
    <t xml:space="preserve">التنوير العمومي </t>
  </si>
  <si>
    <t xml:space="preserve">الطرقات و الارصفة </t>
  </si>
  <si>
    <t xml:space="preserve">تعهد و صيانة البنية الاساسية </t>
  </si>
  <si>
    <t xml:space="preserve">اقتناء عقارات </t>
  </si>
  <si>
    <t xml:space="preserve">تجميل المدينة </t>
  </si>
  <si>
    <t xml:space="preserve">حي تجاري </t>
  </si>
  <si>
    <t xml:space="preserve">اقتناء معدات </t>
  </si>
  <si>
    <t xml:space="preserve">اقتناء معدات اعلامية </t>
  </si>
  <si>
    <t xml:space="preserve">تعهد و صيانة المنشات البلدية </t>
  </si>
  <si>
    <t xml:space="preserve">دراسات </t>
  </si>
  <si>
    <t>ملعب بلدي</t>
  </si>
  <si>
    <t xml:space="preserve">بئر الخمرة </t>
  </si>
  <si>
    <t>2010/2015</t>
  </si>
  <si>
    <t>2010/2016</t>
  </si>
  <si>
    <t>2010/2017</t>
  </si>
  <si>
    <t>2010/2018</t>
  </si>
  <si>
    <t>2010/2019</t>
  </si>
  <si>
    <t>2010/2020</t>
  </si>
  <si>
    <t>2010/2021</t>
  </si>
  <si>
    <t>2010/2022</t>
  </si>
  <si>
    <t>2010/2023</t>
  </si>
  <si>
    <t>2010/2024</t>
  </si>
  <si>
    <t>2010/2025</t>
  </si>
  <si>
    <t>المصادقة على ميزانية سنة 2016</t>
  </si>
  <si>
    <t xml:space="preserve">المصادقة على المخطط الاستثماري البلدي لسنة 2016 وفقا للمنهجية التشاركية </t>
  </si>
  <si>
    <t xml:space="preserve">المصادقة على الاتفاقية الضابطة لمسؤولية البلدية و الدولة ممثلة في صندوق القروض و مساعدة الجماعات المحلية </t>
  </si>
  <si>
    <t>المصادقة عللى البرنامج السنوي لدعم قدرات البلدية لسنة 2016</t>
  </si>
  <si>
    <t xml:space="preserve">المصادقة على احداث مؤسسة عمومية او شركة خفية الاسم لتدعيم قدرات البلديات في مجال النظافة و العناية بالبيئة </t>
  </si>
  <si>
    <t xml:space="preserve">المصادقة على دراسة الفاعلية لمشروع تهذيب حي بئر الخمرة </t>
  </si>
  <si>
    <t>المصادقة على قائمة الانهج المزمع تعبيدها خلال سنة 2016</t>
  </si>
  <si>
    <t xml:space="preserve">المصادقة على دراسة مشروع تعبيد الطرقات </t>
  </si>
  <si>
    <t>الامر عدد 778 لسنة 2011 المؤرخ في 25 جوان 2011 المنقح بالامر عدد 2886 لسنة 2012 المؤرخ في 27 نوفمبر 2012</t>
  </si>
  <si>
    <t xml:space="preserve">لجنة التبتيت </t>
  </si>
  <si>
    <t xml:space="preserve">لجنة المراجعة الخاصة بالمعاليم الموظفة على العقارات </t>
  </si>
  <si>
    <t xml:space="preserve">لجنة طرح المنقولات </t>
  </si>
  <si>
    <t xml:space="preserve">شاحنة مجهزة بسلم </t>
  </si>
  <si>
    <t>جرار جدع</t>
  </si>
  <si>
    <t xml:space="preserve">الة تراكس </t>
  </si>
  <si>
    <t xml:space="preserve">عربة ثلاثية العجلات </t>
  </si>
  <si>
    <t xml:space="preserve">الة تراكس صغيرة </t>
  </si>
  <si>
    <t xml:space="preserve">rouleau compacteur </t>
  </si>
  <si>
    <t>صهريج</t>
  </si>
  <si>
    <t>تراكس</t>
  </si>
  <si>
    <t>ايفيكو</t>
  </si>
  <si>
    <t>رينو تراك</t>
  </si>
  <si>
    <t xml:space="preserve">ايفيكو </t>
  </si>
  <si>
    <t xml:space="preserve">شيبورا </t>
  </si>
  <si>
    <t>تاف</t>
  </si>
  <si>
    <t>تنيوهولاند</t>
  </si>
  <si>
    <t xml:space="preserve">فيات </t>
  </si>
  <si>
    <t>IMT</t>
  </si>
  <si>
    <t>نيسان</t>
  </si>
  <si>
    <t xml:space="preserve">اوبال استرا </t>
  </si>
  <si>
    <t xml:space="preserve">كنغو </t>
  </si>
  <si>
    <t xml:space="preserve">نيسان </t>
  </si>
  <si>
    <t>بيجو 301</t>
  </si>
  <si>
    <t>كوكوروفا</t>
  </si>
  <si>
    <t>MST</t>
  </si>
  <si>
    <t xml:space="preserve">كاز </t>
  </si>
  <si>
    <t>مازدا موبيلات 89</t>
  </si>
  <si>
    <t>فورزا</t>
  </si>
  <si>
    <t>بيجو 103</t>
  </si>
  <si>
    <t>المصادقة على تمويل المشاريع المدرجة ببرنامج الإستشمار البلدي سنة 2016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</si>
  <si>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</si>
  <si>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</si>
  <si>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</si>
  <si>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</si>
  <si>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</si>
  <si>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</si>
  <si>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</si>
  <si>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</si>
  <si>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</si>
  <si>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</si>
  <si>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</si>
  <si>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</si>
  <si>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</si>
  <si>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</si>
  <si>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</si>
  <si>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</si>
  <si>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</si>
  <si>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</si>
  <si>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</si>
  <si>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</si>
  <si>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</si>
  <si>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</si>
  <si>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</si>
  <si>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تعبيد الطرقات</t>
  </si>
  <si>
    <t>تنوير عمومي</t>
  </si>
  <si>
    <t>تهذيب حي بئر الخمرة</t>
  </si>
  <si>
    <t>تهيئة سوق الجملة</t>
  </si>
  <si>
    <t>بناء منشا مائية على مستوى وادي بوليدين</t>
  </si>
  <si>
    <t xml:space="preserve">تهيئة المدينة العتيقة </t>
  </si>
  <si>
    <t>اقتناء شاحنة مجهزة بسلم</t>
  </si>
  <si>
    <t xml:space="preserve">اقتناء وسائل نقل </t>
  </si>
  <si>
    <t xml:space="preserve">تسييج عقار بلدي بنهج مصر </t>
  </si>
  <si>
    <t xml:space="preserve">اقتناء حاويات </t>
  </si>
  <si>
    <t>اقتناء عربة ثلاثية العجلات</t>
  </si>
  <si>
    <t>دراسة مثال التهيئة العمرانية</t>
  </si>
  <si>
    <t>بناء حجرات الملابس بملعب العاب القوى</t>
  </si>
  <si>
    <t>بناء مقر نادي التنس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</si>
  <si>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</si>
  <si>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</si>
  <si>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</si>
  <si>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</si>
  <si>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</si>
  <si>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</si>
  <si>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</si>
  <si>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</si>
  <si>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</si>
  <si>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</si>
  <si>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</si>
  <si>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</si>
  <si>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</si>
  <si>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</si>
  <si>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</si>
  <si>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</si>
  <si>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</si>
  <si>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</si>
  <si>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</si>
  <si>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</si>
  <si>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</si>
  <si>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</si>
  <si>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</si>
  <si>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</si>
  <si>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</si>
  <si>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</si>
  <si>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</si>
  <si>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</si>
  <si>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</si>
  <si>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</si>
  <si>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</si>
  <si>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</si>
  <si>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</si>
  <si>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</si>
  <si>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</si>
  <si>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</si>
  <si>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مساعدة موظفة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</si>
</sst>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8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4" fontId="0" fillId="0" borderId="0" xfId="0" applyNumberFormat="1"/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right" vertical="center" wrapText="1" readingOrder="2"/>
    </xf>
    <xf numFmtId="0" fontId="21" fillId="0" borderId="1" xfId="0" applyFont="1" applyBorder="1" applyAlignment="1">
      <alignment horizontal="center" vertical="center" wrapText="1" readingOrder="2"/>
    </xf>
    <xf numFmtId="0" fontId="21" fillId="0" borderId="1" xfId="0" applyFont="1" applyBorder="1" applyAlignment="1">
      <alignment horizontal="right" vertical="center" wrapText="1" readingOrder="2"/>
    </xf>
    <xf numFmtId="0" fontId="22" fillId="0" borderId="1" xfId="0" applyFont="1" applyBorder="1" applyAlignment="1">
      <alignment horizontal="right" vertical="center" wrapText="1" readingOrder="2"/>
    </xf>
    <xf numFmtId="0" fontId="22" fillId="0" borderId="1" xfId="0" applyFont="1" applyBorder="1" applyAlignment="1">
      <alignment horizontal="center" vertical="center" wrapText="1" readingOrder="2"/>
    </xf>
    <xf numFmtId="0" fontId="22" fillId="8" borderId="1" xfId="0" applyFont="1" applyFill="1" applyBorder="1" applyAlignment="1">
      <alignment horizontal="right" vertical="center" wrapText="1" readingOrder="2"/>
    </xf>
    <xf numFmtId="0" fontId="22" fillId="8" borderId="1" xfId="0" applyFont="1" applyFill="1" applyBorder="1" applyAlignment="1">
      <alignment horizontal="center" vertical="center" wrapText="1" readingOrder="2"/>
    </xf>
    <xf numFmtId="0" fontId="22" fillId="0" borderId="1" xfId="0" applyFont="1" applyFill="1" applyBorder="1" applyAlignment="1">
      <alignment horizontal="right" vertical="center" wrapText="1" readingOrder="2"/>
    </xf>
    <xf numFmtId="0" fontId="22" fillId="0" borderId="1" xfId="0" applyFont="1" applyFill="1" applyBorder="1" applyAlignment="1">
      <alignment horizontal="center" vertical="center" wrapText="1" readingOrder="2"/>
    </xf>
    <xf numFmtId="0" fontId="23" fillId="0" borderId="1" xfId="0" applyFont="1" applyBorder="1" applyAlignment="1">
      <alignment horizontal="right" vertical="center" wrapText="1" readingOrder="2"/>
    </xf>
    <xf numFmtId="0" fontId="24" fillId="0" borderId="1" xfId="0" applyFont="1" applyBorder="1" applyAlignment="1">
      <alignment horizontal="center" vertical="center" wrapText="1" readingOrder="2"/>
    </xf>
    <xf numFmtId="0" fontId="24" fillId="0" borderId="1" xfId="0" applyFont="1" applyBorder="1" applyAlignment="1">
      <alignment horizontal="right" vertical="center" wrapText="1" readingOrder="2"/>
    </xf>
    <xf numFmtId="0" fontId="22" fillId="0" borderId="1" xfId="0" applyFont="1" applyFill="1" applyBorder="1" applyAlignment="1">
      <alignment horizontal="right" vertical="center" readingOrder="2"/>
    </xf>
    <xf numFmtId="0" fontId="22" fillId="0" borderId="1" xfId="0" applyFont="1" applyFill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right" vertical="center" wrapText="1" readingOrder="2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17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8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8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1" borderId="1" xfId="0" applyNumberFormat="1" applyFill="1" applyBorder="1"/>
    <xf numFmtId="10" fontId="0" fillId="0" borderId="0" xfId="0" applyNumberFormat="1"/>
    <xf numFmtId="0" fontId="0" fillId="0" borderId="1" xfId="0" applyFont="1" applyBorder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4" borderId="1" xfId="0" applyFill="1" applyBorder="1"/>
    <xf numFmtId="0" fontId="2" fillId="22" borderId="1" xfId="0" applyFont="1" applyFill="1" applyBorder="1"/>
    <xf numFmtId="0" fontId="0" fillId="0" borderId="12" xfId="0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8" fillId="15" borderId="13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5" fillId="15" borderId="11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5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C1" zoomScale="75" zoomScaleNormal="75" workbookViewId="0">
      <selection activeCell="D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213" t="s">
        <v>30</v>
      </c>
      <c r="B1" s="213"/>
      <c r="C1" s="21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21" t="s">
        <v>60</v>
      </c>
      <c r="B2" s="22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18" t="s">
        <v>578</v>
      </c>
      <c r="B3" s="21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4" t="s">
        <v>124</v>
      </c>
      <c r="B4" s="21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6" t="s">
        <v>580</v>
      </c>
      <c r="B115" s="21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4" t="s">
        <v>195</v>
      </c>
      <c r="B116" s="21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14" t="s">
        <v>202</v>
      </c>
      <c r="B135" s="21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16" t="s">
        <v>581</v>
      </c>
      <c r="B152" s="21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16" t="s">
        <v>582</v>
      </c>
      <c r="B177" s="21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1" t="s">
        <v>849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211" t="s">
        <v>848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211" t="s">
        <v>846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211" t="s">
        <v>843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211" t="s">
        <v>842</v>
      </c>
      <c r="B200" s="21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211" t="s">
        <v>841</v>
      </c>
      <c r="B203" s="21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211" t="s">
        <v>836</v>
      </c>
      <c r="B215" s="21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211" t="s">
        <v>834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211" t="s">
        <v>830</v>
      </c>
      <c r="B228" s="21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211" t="s">
        <v>828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211" t="s">
        <v>826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211" t="s">
        <v>823</v>
      </c>
      <c r="B243" s="21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211" t="s">
        <v>817</v>
      </c>
      <c r="B250" s="21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213" t="s">
        <v>67</v>
      </c>
      <c r="B256" s="213"/>
      <c r="C256" s="21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5" t="s">
        <v>60</v>
      </c>
      <c r="B257" s="20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1" t="s">
        <v>266</v>
      </c>
      <c r="B258" s="20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3" t="s">
        <v>268</v>
      </c>
      <c r="B260" s="20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3" t="s">
        <v>269</v>
      </c>
      <c r="B263" s="20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3" t="s">
        <v>601</v>
      </c>
      <c r="B314" s="20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3" t="s">
        <v>357</v>
      </c>
      <c r="B444" s="20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3" t="s">
        <v>390</v>
      </c>
      <c r="B484" s="20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3" t="s">
        <v>410</v>
      </c>
      <c r="B504" s="20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3" t="s">
        <v>414</v>
      </c>
      <c r="B509" s="20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3" t="s">
        <v>441</v>
      </c>
      <c r="B538" s="20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 outlineLevel="1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</row>
    <row r="550" spans="1:10">
      <c r="A550" s="201" t="s">
        <v>455</v>
      </c>
      <c r="B550" s="20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3" t="s">
        <v>457</v>
      </c>
      <c r="B552" s="20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1" t="s">
        <v>464</v>
      </c>
      <c r="B560" s="20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3" t="s">
        <v>466</v>
      </c>
      <c r="B562" s="20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3" t="s">
        <v>473</v>
      </c>
      <c r="B569" s="20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3" t="s">
        <v>480</v>
      </c>
      <c r="B576" s="20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3" t="s">
        <v>481</v>
      </c>
      <c r="B577" s="20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03" t="s">
        <v>485</v>
      </c>
      <c r="B581" s="20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3" t="s">
        <v>489</v>
      </c>
      <c r="B585" s="20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3" t="s">
        <v>491</v>
      </c>
      <c r="B587" s="20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3" t="s">
        <v>503</v>
      </c>
      <c r="B599" s="20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3" t="s">
        <v>506</v>
      </c>
      <c r="B603" s="20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3" t="s">
        <v>513</v>
      </c>
      <c r="B610" s="20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3" t="s">
        <v>519</v>
      </c>
      <c r="B616" s="20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3" t="s">
        <v>531</v>
      </c>
      <c r="B628" s="20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3" t="s">
        <v>544</v>
      </c>
      <c r="B641" s="20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3" t="s">
        <v>547</v>
      </c>
      <c r="B644" s="204"/>
      <c r="C644" s="32">
        <v>0</v>
      </c>
      <c r="D644" s="32">
        <f>C644</f>
        <v>0</v>
      </c>
      <c r="E644" s="32">
        <f>D644</f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7" t="s">
        <v>851</v>
      </c>
      <c r="B718" s="19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7" t="s">
        <v>850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7" t="s">
        <v>849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848</v>
      </c>
      <c r="B730" s="19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846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7" t="s">
        <v>843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842</v>
      </c>
      <c r="B741" s="19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7" t="s">
        <v>841</v>
      </c>
      <c r="B743" s="19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7" t="s">
        <v>836</v>
      </c>
      <c r="B750" s="19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7" t="s">
        <v>834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7" t="s">
        <v>830</v>
      </c>
      <c r="B760" s="19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7" t="s">
        <v>828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826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823</v>
      </c>
      <c r="B771" s="19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7" t="s">
        <v>817</v>
      </c>
      <c r="B777" s="19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rightToLeft="1" workbookViewId="0">
      <selection activeCell="B9" sqref="B9"/>
    </sheetView>
  </sheetViews>
  <sheetFormatPr defaultColWidth="9.1796875" defaultRowHeight="14.5"/>
  <cols>
    <col min="1" max="1" width="85" customWidth="1"/>
    <col min="2" max="2" width="59.81640625" customWidth="1"/>
    <col min="3" max="3" width="62.26953125" customWidth="1"/>
    <col min="4" max="4" width="49.54296875" customWidth="1"/>
  </cols>
  <sheetData>
    <row r="1" spans="1:4">
      <c r="A1" s="232" t="s">
        <v>1152</v>
      </c>
      <c r="B1" s="233"/>
      <c r="C1" s="233"/>
      <c r="D1" s="234"/>
    </row>
    <row r="2" spans="1:4">
      <c r="A2" s="235"/>
      <c r="B2" s="236"/>
      <c r="C2" s="236"/>
      <c r="D2" s="237"/>
    </row>
    <row r="3" spans="1:4">
      <c r="A3" s="173"/>
      <c r="B3" s="174" t="s">
        <v>1153</v>
      </c>
      <c r="C3" s="175" t="s">
        <v>1154</v>
      </c>
      <c r="D3" s="238" t="s">
        <v>1155</v>
      </c>
    </row>
    <row r="4" spans="1:4">
      <c r="A4" s="176" t="s">
        <v>1156</v>
      </c>
      <c r="B4" s="177" t="s">
        <v>1157</v>
      </c>
      <c r="C4" s="177" t="s">
        <v>1158</v>
      </c>
      <c r="D4" s="239"/>
    </row>
    <row r="5" spans="1:4">
      <c r="A5" s="177" t="s">
        <v>1159</v>
      </c>
      <c r="B5" s="28">
        <f>B6</f>
        <v>182498.826</v>
      </c>
      <c r="C5" s="28">
        <f>C6</f>
        <v>0</v>
      </c>
      <c r="D5" s="28">
        <f>D6</f>
        <v>0</v>
      </c>
    </row>
    <row r="6" spans="1:4">
      <c r="A6" s="178" t="s">
        <v>1160</v>
      </c>
      <c r="B6" s="10">
        <v>182498.826</v>
      </c>
      <c r="C6" s="10"/>
      <c r="D6" s="10"/>
    </row>
    <row r="7" spans="1:4">
      <c r="A7" s="177" t="s">
        <v>1161</v>
      </c>
      <c r="B7" s="28">
        <f>B8</f>
        <v>166010.476</v>
      </c>
      <c r="C7" s="28">
        <f>C8</f>
        <v>0</v>
      </c>
      <c r="D7" s="28">
        <f>D8</f>
        <v>0</v>
      </c>
    </row>
    <row r="8" spans="1:4">
      <c r="A8" s="178" t="s">
        <v>1162</v>
      </c>
      <c r="B8" s="10">
        <v>166010.476</v>
      </c>
      <c r="C8" s="10"/>
      <c r="D8" s="10"/>
    </row>
    <row r="9" spans="1:4">
      <c r="A9" s="177" t="s">
        <v>1163</v>
      </c>
      <c r="B9" s="179">
        <f>B8+B6</f>
        <v>348509.30200000003</v>
      </c>
      <c r="C9" s="179">
        <f>C8+C6</f>
        <v>0</v>
      </c>
      <c r="D9" s="179">
        <f>D8+D6</f>
        <v>0</v>
      </c>
    </row>
    <row r="10" spans="1:4">
      <c r="A10" s="178" t="s">
        <v>1164</v>
      </c>
      <c r="B10" s="10"/>
      <c r="C10" s="10"/>
      <c r="D10" s="10"/>
    </row>
    <row r="11" spans="1:4">
      <c r="A11" s="177" t="s">
        <v>1165</v>
      </c>
      <c r="B11" s="28">
        <f>B10+B9</f>
        <v>348509.30200000003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1"/>
  <sheetViews>
    <sheetView rightToLeft="1" topLeftCell="B1" workbookViewId="0">
      <selection activeCell="D2" sqref="D2:D13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style="187" customWidth="1"/>
  </cols>
  <sheetData>
    <row r="1" spans="1:5">
      <c r="A1" s="177" t="s">
        <v>1166</v>
      </c>
      <c r="B1" s="177" t="s">
        <v>1167</v>
      </c>
      <c r="C1" s="177" t="s">
        <v>1168</v>
      </c>
      <c r="D1" s="177" t="s">
        <v>1169</v>
      </c>
      <c r="E1" s="184" t="s">
        <v>1170</v>
      </c>
    </row>
    <row r="2" spans="1:5">
      <c r="A2" s="240" t="s">
        <v>1171</v>
      </c>
      <c r="B2" s="180">
        <v>2011</v>
      </c>
      <c r="C2" s="181">
        <v>275699</v>
      </c>
      <c r="D2" s="181">
        <f>C2*E2</f>
        <v>92359.165000000008</v>
      </c>
      <c r="E2" s="185">
        <v>0.33500000000000002</v>
      </c>
    </row>
    <row r="3" spans="1:5">
      <c r="A3" s="241"/>
      <c r="B3" s="180">
        <v>2012</v>
      </c>
      <c r="C3" s="181">
        <v>276931</v>
      </c>
      <c r="D3" s="181">
        <f t="shared" ref="D3:D13" si="0">C3*E3</f>
        <v>168927.91</v>
      </c>
      <c r="E3" s="185">
        <v>0.61</v>
      </c>
    </row>
    <row r="4" spans="1:5">
      <c r="A4" s="241"/>
      <c r="B4" s="180">
        <v>2013</v>
      </c>
      <c r="C4" s="181">
        <v>282949</v>
      </c>
      <c r="D4" s="181">
        <f t="shared" si="0"/>
        <v>157602.59300000002</v>
      </c>
      <c r="E4" s="185">
        <v>0.55700000000000005</v>
      </c>
    </row>
    <row r="5" spans="1:5">
      <c r="A5" s="241"/>
      <c r="B5" s="180">
        <v>2014</v>
      </c>
      <c r="C5" s="181">
        <v>254839</v>
      </c>
      <c r="D5" s="181">
        <f t="shared" si="0"/>
        <v>154814.6925</v>
      </c>
      <c r="E5" s="185">
        <v>0.60750000000000004</v>
      </c>
    </row>
    <row r="6" spans="1:5">
      <c r="A6" s="241"/>
      <c r="B6" s="180">
        <v>2015</v>
      </c>
      <c r="C6" s="181">
        <v>260038</v>
      </c>
      <c r="D6" s="181">
        <f t="shared" si="0"/>
        <v>128666.8024</v>
      </c>
      <c r="E6" s="185">
        <v>0.49480000000000002</v>
      </c>
    </row>
    <row r="7" spans="1:5">
      <c r="A7" s="242"/>
      <c r="B7" s="180">
        <v>2016</v>
      </c>
      <c r="C7" s="181">
        <v>267962</v>
      </c>
      <c r="D7" s="181">
        <f t="shared" si="0"/>
        <v>24491.7268</v>
      </c>
      <c r="E7" s="185">
        <v>9.1399999999999995E-2</v>
      </c>
    </row>
    <row r="8" spans="1:5">
      <c r="A8" s="243" t="s">
        <v>1172</v>
      </c>
      <c r="B8" s="182">
        <v>2011</v>
      </c>
      <c r="C8" s="183">
        <v>87764</v>
      </c>
      <c r="D8" s="181">
        <f t="shared" si="0"/>
        <v>28891.908800000001</v>
      </c>
      <c r="E8" s="186">
        <v>0.32919999999999999</v>
      </c>
    </row>
    <row r="9" spans="1:5">
      <c r="A9" s="244"/>
      <c r="B9" s="182">
        <v>2012</v>
      </c>
      <c r="C9" s="183">
        <v>88755</v>
      </c>
      <c r="D9" s="181">
        <f t="shared" si="0"/>
        <v>41430.834000000003</v>
      </c>
      <c r="E9" s="186">
        <v>0.46679999999999999</v>
      </c>
    </row>
    <row r="10" spans="1:5">
      <c r="A10" s="244"/>
      <c r="B10" s="182">
        <v>2013</v>
      </c>
      <c r="C10" s="183">
        <v>114478</v>
      </c>
      <c r="D10" s="181">
        <f t="shared" si="0"/>
        <v>49443.048199999997</v>
      </c>
      <c r="E10" s="186">
        <v>0.43190000000000001</v>
      </c>
    </row>
    <row r="11" spans="1:5">
      <c r="A11" s="244"/>
      <c r="B11" s="182">
        <v>2014</v>
      </c>
      <c r="C11" s="183">
        <v>119989</v>
      </c>
      <c r="D11" s="181">
        <f t="shared" si="0"/>
        <v>53695.077499999999</v>
      </c>
      <c r="E11" s="186">
        <v>0.44750000000000001</v>
      </c>
    </row>
    <row r="12" spans="1:5">
      <c r="A12" s="244"/>
      <c r="B12" s="182">
        <v>2015</v>
      </c>
      <c r="C12" s="183">
        <v>141922</v>
      </c>
      <c r="D12" s="181">
        <f t="shared" si="0"/>
        <v>66249.189599999998</v>
      </c>
      <c r="E12" s="186">
        <v>0.46679999999999999</v>
      </c>
    </row>
    <row r="13" spans="1:5">
      <c r="A13" s="245"/>
      <c r="B13" s="182">
        <v>2016</v>
      </c>
      <c r="C13" s="183">
        <v>143741</v>
      </c>
      <c r="D13" s="181">
        <f t="shared" si="0"/>
        <v>9573.1506000000008</v>
      </c>
      <c r="E13" s="186">
        <v>6.6600000000000006E-2</v>
      </c>
    </row>
    <row r="14" spans="1:5">
      <c r="A14" s="240" t="s">
        <v>123</v>
      </c>
      <c r="B14" s="180">
        <v>2011</v>
      </c>
      <c r="C14" s="181"/>
      <c r="D14" s="181"/>
      <c r="E14" s="185"/>
    </row>
    <row r="15" spans="1:5">
      <c r="A15" s="241"/>
      <c r="B15" s="180">
        <v>2012</v>
      </c>
      <c r="C15" s="181"/>
      <c r="D15" s="181"/>
      <c r="E15" s="185"/>
    </row>
    <row r="16" spans="1:5">
      <c r="A16" s="241"/>
      <c r="B16" s="180">
        <v>2013</v>
      </c>
      <c r="C16" s="181"/>
      <c r="D16" s="181"/>
      <c r="E16" s="185"/>
    </row>
    <row r="17" spans="1:5">
      <c r="A17" s="241"/>
      <c r="B17" s="180">
        <v>2014</v>
      </c>
      <c r="C17" s="181"/>
      <c r="D17" s="181"/>
      <c r="E17" s="185"/>
    </row>
    <row r="18" spans="1:5">
      <c r="A18" s="241"/>
      <c r="B18" s="180">
        <v>2015</v>
      </c>
      <c r="C18" s="181"/>
      <c r="D18" s="181"/>
      <c r="E18" s="185"/>
    </row>
    <row r="19" spans="1:5">
      <c r="A19" s="242"/>
      <c r="B19" s="180">
        <v>2016</v>
      </c>
      <c r="C19" s="181"/>
      <c r="D19" s="181"/>
      <c r="E19" s="185"/>
    </row>
    <row r="20" spans="1:5">
      <c r="A20" s="246" t="s">
        <v>1173</v>
      </c>
      <c r="B20" s="182">
        <v>2011</v>
      </c>
      <c r="C20" s="183"/>
      <c r="D20" s="183"/>
      <c r="E20" s="186"/>
    </row>
    <row r="21" spans="1:5">
      <c r="A21" s="247"/>
      <c r="B21" s="182">
        <v>2012</v>
      </c>
      <c r="C21" s="183"/>
      <c r="D21" s="183"/>
      <c r="E21" s="186"/>
    </row>
    <row r="22" spans="1:5">
      <c r="A22" s="247"/>
      <c r="B22" s="182">
        <v>2013</v>
      </c>
      <c r="C22" s="183"/>
      <c r="D22" s="183"/>
      <c r="E22" s="186"/>
    </row>
    <row r="23" spans="1:5">
      <c r="A23" s="247"/>
      <c r="B23" s="182">
        <v>2014</v>
      </c>
      <c r="C23" s="183"/>
      <c r="D23" s="183"/>
      <c r="E23" s="186"/>
    </row>
    <row r="24" spans="1:5">
      <c r="A24" s="247"/>
      <c r="B24" s="182">
        <v>2015</v>
      </c>
      <c r="C24" s="183"/>
      <c r="D24" s="183"/>
      <c r="E24" s="186"/>
    </row>
    <row r="25" spans="1:5">
      <c r="A25" s="248"/>
      <c r="B25" s="182">
        <v>2016</v>
      </c>
      <c r="C25" s="183"/>
      <c r="D25" s="183"/>
      <c r="E25" s="186"/>
    </row>
    <row r="26" spans="1:5">
      <c r="A26" s="249" t="s">
        <v>1174</v>
      </c>
      <c r="B26" s="180">
        <v>2011</v>
      </c>
      <c r="C26" s="181">
        <f>C20+C14+C8+C2</f>
        <v>363463</v>
      </c>
      <c r="D26" s="181">
        <f>D20+D14+D8+D2</f>
        <v>121251.07380000001</v>
      </c>
      <c r="E26" s="185">
        <f>E20+E14+E8+E2</f>
        <v>0.66420000000000001</v>
      </c>
    </row>
    <row r="27" spans="1:5">
      <c r="A27" s="250"/>
      <c r="B27" s="180">
        <v>2012</v>
      </c>
      <c r="C27" s="181">
        <f>C21+C26+C15+C9+C3</f>
        <v>729149</v>
      </c>
      <c r="D27" s="181">
        <f t="shared" ref="D27:E31" si="1">D21+D15+D9+D3</f>
        <v>210358.74400000001</v>
      </c>
      <c r="E27" s="185">
        <f t="shared" si="1"/>
        <v>1.0768</v>
      </c>
    </row>
    <row r="28" spans="1:5">
      <c r="A28" s="250"/>
      <c r="B28" s="180">
        <v>2013</v>
      </c>
      <c r="C28" s="181">
        <f>C22+C16+C10+C4</f>
        <v>397427</v>
      </c>
      <c r="D28" s="181">
        <f t="shared" si="1"/>
        <v>207045.64120000001</v>
      </c>
      <c r="E28" s="185">
        <f t="shared" si="1"/>
        <v>0.98890000000000011</v>
      </c>
    </row>
    <row r="29" spans="1:5">
      <c r="A29" s="250"/>
      <c r="B29" s="180">
        <v>2014</v>
      </c>
      <c r="C29" s="181">
        <f>C23+C17+C11+C5</f>
        <v>374828</v>
      </c>
      <c r="D29" s="181">
        <f t="shared" si="1"/>
        <v>208509.77000000002</v>
      </c>
      <c r="E29" s="185">
        <f t="shared" si="1"/>
        <v>1.0550000000000002</v>
      </c>
    </row>
    <row r="30" spans="1:5">
      <c r="A30" s="250"/>
      <c r="B30" s="180">
        <v>2015</v>
      </c>
      <c r="C30" s="181">
        <f>C24+C18+C12+C6</f>
        <v>401960</v>
      </c>
      <c r="D30" s="181">
        <f t="shared" si="1"/>
        <v>194915.992</v>
      </c>
      <c r="E30" s="185">
        <f t="shared" si="1"/>
        <v>0.96160000000000001</v>
      </c>
    </row>
    <row r="31" spans="1:5">
      <c r="A31" s="251"/>
      <c r="B31" s="180">
        <v>2016</v>
      </c>
      <c r="C31" s="181">
        <f>C25+C19+C13+C7</f>
        <v>411703</v>
      </c>
      <c r="D31" s="181">
        <f t="shared" si="1"/>
        <v>34064.877399999998</v>
      </c>
      <c r="E31" s="185">
        <f t="shared" si="1"/>
        <v>0.158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rightToLeft="1" workbookViewId="0">
      <selection activeCell="D23" sqref="D23"/>
    </sheetView>
  </sheetViews>
  <sheetFormatPr defaultColWidth="9.1796875" defaultRowHeight="14.5"/>
  <cols>
    <col min="1" max="1" width="22.1796875" style="117" customWidth="1"/>
    <col min="2" max="2" width="38.1796875" style="117" customWidth="1"/>
    <col min="3" max="3" width="31.8164062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14" t="s">
        <v>789</v>
      </c>
      <c r="C1" s="114" t="s">
        <v>790</v>
      </c>
      <c r="D1" s="114" t="s">
        <v>791</v>
      </c>
    </row>
    <row r="2" spans="1:4" customFormat="1">
      <c r="A2" s="102" t="s">
        <v>990</v>
      </c>
      <c r="B2" s="138" t="s">
        <v>991</v>
      </c>
      <c r="C2" s="117"/>
      <c r="D2" s="96"/>
    </row>
    <row r="3" spans="1:4" customFormat="1">
      <c r="A3" s="102"/>
      <c r="B3" s="102"/>
      <c r="C3" s="138" t="s">
        <v>995</v>
      </c>
      <c r="D3" s="96"/>
    </row>
    <row r="4" spans="1:4" customFormat="1">
      <c r="A4" s="102"/>
      <c r="B4" s="105"/>
      <c r="C4" s="138" t="s">
        <v>996</v>
      </c>
      <c r="D4" s="96"/>
    </row>
    <row r="5" spans="1:4" customFormat="1">
      <c r="A5" s="105"/>
      <c r="B5" s="102"/>
      <c r="C5" s="139" t="s">
        <v>997</v>
      </c>
      <c r="D5" s="105"/>
    </row>
    <row r="6" spans="1:4" customFormat="1">
      <c r="A6" s="105"/>
      <c r="B6" s="138" t="s">
        <v>992</v>
      </c>
      <c r="C6" s="96"/>
      <c r="D6" s="96"/>
    </row>
    <row r="7" spans="1:4" customFormat="1">
      <c r="A7" s="105"/>
      <c r="B7" s="138" t="s">
        <v>993</v>
      </c>
      <c r="C7" s="96"/>
      <c r="D7" s="96"/>
    </row>
    <row r="8" spans="1:4" customFormat="1">
      <c r="A8" s="102"/>
      <c r="B8" s="138" t="s">
        <v>994</v>
      </c>
      <c r="C8" s="105"/>
      <c r="D8" s="96"/>
    </row>
    <row r="9" spans="1:4" customFormat="1">
      <c r="A9" s="105"/>
      <c r="B9" s="102"/>
      <c r="C9" s="105"/>
      <c r="D9" s="96"/>
    </row>
    <row r="10" spans="1:4" customFormat="1" ht="28">
      <c r="A10" s="102" t="s">
        <v>998</v>
      </c>
      <c r="B10" s="139" t="s">
        <v>999</v>
      </c>
      <c r="C10" s="96"/>
      <c r="D10" s="96"/>
    </row>
    <row r="11" spans="1:4" customFormat="1">
      <c r="A11" s="105"/>
      <c r="B11" s="102" t="s">
        <v>1000</v>
      </c>
      <c r="C11" s="96"/>
      <c r="D11" s="96"/>
    </row>
    <row r="12" spans="1:4" customFormat="1">
      <c r="A12" s="105"/>
      <c r="B12" s="139" t="s">
        <v>1001</v>
      </c>
      <c r="C12" s="96"/>
      <c r="D12" s="96"/>
    </row>
    <row r="13" spans="1:4" customFormat="1">
      <c r="A13" s="105"/>
      <c r="B13" s="102" t="s">
        <v>1002</v>
      </c>
      <c r="C13" s="96"/>
      <c r="D13" s="96"/>
    </row>
    <row r="14" spans="1:4" customFormat="1">
      <c r="A14" s="102"/>
      <c r="B14" s="139" t="s">
        <v>1003</v>
      </c>
      <c r="C14" s="96"/>
      <c r="D14" s="96"/>
    </row>
    <row r="15" spans="1:4" customFormat="1">
      <c r="A15" s="105"/>
      <c r="B15" s="102" t="s">
        <v>1004</v>
      </c>
      <c r="C15" s="96"/>
      <c r="D15" s="96"/>
    </row>
    <row r="16" spans="1:4" customFormat="1">
      <c r="A16" s="105"/>
      <c r="B16" s="105"/>
      <c r="C16" s="96"/>
      <c r="D16" s="96"/>
    </row>
    <row r="17" spans="1:5" customFormat="1">
      <c r="A17" s="139" t="s">
        <v>1005</v>
      </c>
      <c r="B17" s="139" t="s">
        <v>1006</v>
      </c>
      <c r="C17" s="96"/>
      <c r="D17" s="96"/>
    </row>
    <row r="18" spans="1:5" customFormat="1">
      <c r="A18" s="105"/>
      <c r="B18" s="139" t="s">
        <v>1007</v>
      </c>
      <c r="C18" s="96"/>
      <c r="D18" s="96"/>
    </row>
    <row r="19" spans="1:5" customFormat="1">
      <c r="A19" s="105"/>
      <c r="B19" s="105"/>
      <c r="C19" s="96"/>
      <c r="D19" s="96"/>
    </row>
    <row r="20" spans="1:5" customFormat="1">
      <c r="A20" s="139" t="s">
        <v>1008</v>
      </c>
      <c r="B20" s="139" t="s">
        <v>1009</v>
      </c>
      <c r="C20" s="96"/>
      <c r="D20" s="96"/>
    </row>
    <row r="21" spans="1:5" customFormat="1">
      <c r="A21" s="105"/>
      <c r="B21" s="139" t="s">
        <v>1010</v>
      </c>
      <c r="C21" s="96"/>
      <c r="D21" s="96"/>
    </row>
    <row r="22" spans="1:5" customFormat="1">
      <c r="A22" s="105"/>
      <c r="B22" s="105"/>
      <c r="C22" s="96"/>
      <c r="D22" s="96"/>
    </row>
    <row r="23" spans="1:5" customFormat="1">
      <c r="A23" s="105"/>
      <c r="B23" s="105"/>
      <c r="C23" s="96"/>
      <c r="D23" s="96"/>
      <c r="E23" s="169"/>
    </row>
    <row r="24" spans="1:5" customFormat="1">
      <c r="A24" s="105"/>
      <c r="B24" s="105"/>
      <c r="C24" s="96"/>
      <c r="D24" s="96"/>
    </row>
    <row r="25" spans="1:5" customFormat="1">
      <c r="A25" s="105"/>
      <c r="B25" s="105"/>
      <c r="C25" s="96"/>
      <c r="D25" s="96"/>
    </row>
  </sheetData>
  <protectedRanges>
    <protectedRange password="CC3D" sqref="A2:A7 D2:D16 B2 B3:C7 A9:C16 A17:D22 A23:E23 A24:D25" name="Range1"/>
  </protectedRanges>
  <conditionalFormatting sqref="A2:A8 A10:A16 B2:D16">
    <cfRule type="cellIs" dxfId="55" priority="27" operator="equal">
      <formula>0</formula>
    </cfRule>
  </conditionalFormatting>
  <conditionalFormatting sqref="A9">
    <cfRule type="cellIs" dxfId="54" priority="11" operator="equal">
      <formula>0</formula>
    </cfRule>
  </conditionalFormatting>
  <conditionalFormatting sqref="A17:D17">
    <cfRule type="cellIs" dxfId="53" priority="10" operator="equal">
      <formula>0</formula>
    </cfRule>
  </conditionalFormatting>
  <conditionalFormatting sqref="A18:D18">
    <cfRule type="cellIs" dxfId="52" priority="9" operator="equal">
      <formula>0</formula>
    </cfRule>
  </conditionalFormatting>
  <conditionalFormatting sqref="A19:D19">
    <cfRule type="cellIs" dxfId="51" priority="8" operator="equal">
      <formula>0</formula>
    </cfRule>
  </conditionalFormatting>
  <conditionalFormatting sqref="A20:D20">
    <cfRule type="cellIs" dxfId="50" priority="7" operator="equal">
      <formula>0</formula>
    </cfRule>
  </conditionalFormatting>
  <conditionalFormatting sqref="A22:D22">
    <cfRule type="cellIs" dxfId="49" priority="6" operator="equal">
      <formula>0</formula>
    </cfRule>
  </conditionalFormatting>
  <conditionalFormatting sqref="A21:D21">
    <cfRule type="cellIs" dxfId="48" priority="5" operator="equal">
      <formula>0</formula>
    </cfRule>
  </conditionalFormatting>
  <conditionalFormatting sqref="B23:E23">
    <cfRule type="cellIs" dxfId="47" priority="4" operator="equal">
      <formula>0</formula>
    </cfRule>
  </conditionalFormatting>
  <conditionalFormatting sqref="A23:D23">
    <cfRule type="cellIs" dxfId="46" priority="3" operator="equal">
      <formula>0</formula>
    </cfRule>
  </conditionalFormatting>
  <conditionalFormatting sqref="A24:D24">
    <cfRule type="cellIs" dxfId="45" priority="2" operator="equal">
      <formula>0</formula>
    </cfRule>
  </conditionalFormatting>
  <conditionalFormatting sqref="A25:D25">
    <cfRule type="cellIs" dxfId="4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20" zoomScaleNormal="120" workbookViewId="0">
      <selection activeCell="D5" sqref="D5"/>
    </sheetView>
  </sheetViews>
  <sheetFormatPr defaultColWidth="9.1796875" defaultRowHeight="14.5"/>
  <cols>
    <col min="1" max="1" width="24.81640625" style="98" customWidth="1"/>
    <col min="2" max="2" width="15" style="98" customWidth="1"/>
    <col min="3" max="3" width="15" style="149" customWidth="1"/>
    <col min="4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52" t="s">
        <v>68</v>
      </c>
      <c r="B1" s="252" t="s">
        <v>793</v>
      </c>
      <c r="C1" s="252" t="s">
        <v>794</v>
      </c>
      <c r="D1" s="253" t="s">
        <v>792</v>
      </c>
      <c r="E1" s="252" t="s">
        <v>739</v>
      </c>
      <c r="F1" s="252"/>
      <c r="G1" s="252"/>
      <c r="H1" s="252"/>
      <c r="I1" s="252" t="s">
        <v>799</v>
      </c>
    </row>
    <row r="2" spans="1:9" s="113" customFormat="1" ht="23.25" customHeight="1">
      <c r="A2" s="252"/>
      <c r="B2" s="252"/>
      <c r="C2" s="252"/>
      <c r="D2" s="254"/>
      <c r="E2" s="114" t="s">
        <v>788</v>
      </c>
      <c r="F2" s="114" t="s">
        <v>789</v>
      </c>
      <c r="G2" s="114" t="s">
        <v>790</v>
      </c>
      <c r="H2" s="114" t="s">
        <v>791</v>
      </c>
      <c r="I2" s="252"/>
    </row>
    <row r="3" spans="1:9" s="113" customFormat="1">
      <c r="A3" s="137" t="s">
        <v>956</v>
      </c>
      <c r="B3" s="100" t="s">
        <v>672</v>
      </c>
      <c r="C3" s="144">
        <v>9</v>
      </c>
      <c r="D3" s="100">
        <v>1996</v>
      </c>
      <c r="E3" s="102"/>
      <c r="F3" s="96"/>
      <c r="G3" s="96"/>
      <c r="H3" s="96"/>
      <c r="I3" s="101"/>
    </row>
    <row r="4" spans="1:9" s="113" customFormat="1">
      <c r="A4" s="103" t="s">
        <v>957</v>
      </c>
      <c r="B4" s="103" t="s">
        <v>672</v>
      </c>
      <c r="C4" s="141">
        <v>6</v>
      </c>
      <c r="D4" s="103">
        <v>1995</v>
      </c>
      <c r="E4" s="102"/>
      <c r="F4" s="96"/>
      <c r="G4" s="96"/>
      <c r="H4" s="96"/>
      <c r="I4" s="103"/>
    </row>
    <row r="5" spans="1:9" s="113" customFormat="1" ht="28">
      <c r="A5" s="103" t="s">
        <v>958</v>
      </c>
      <c r="B5" s="103" t="s">
        <v>744</v>
      </c>
      <c r="C5" s="141">
        <v>3</v>
      </c>
      <c r="D5" s="103">
        <v>2006</v>
      </c>
      <c r="E5" s="102"/>
      <c r="F5" s="96"/>
      <c r="G5" s="96"/>
      <c r="H5" s="96"/>
      <c r="I5" s="103"/>
    </row>
    <row r="6" spans="1:9" s="113" customFormat="1">
      <c r="A6" s="104" t="s">
        <v>959</v>
      </c>
      <c r="B6" s="104" t="s">
        <v>686</v>
      </c>
      <c r="C6" s="142">
        <v>10</v>
      </c>
      <c r="D6" s="104">
        <v>1994</v>
      </c>
      <c r="E6" s="105"/>
      <c r="F6" s="96"/>
      <c r="G6" s="105"/>
      <c r="H6" s="105"/>
      <c r="I6" s="104"/>
    </row>
    <row r="7" spans="1:9" s="113" customFormat="1">
      <c r="A7" s="104" t="s">
        <v>960</v>
      </c>
      <c r="B7" s="104" t="s">
        <v>694</v>
      </c>
      <c r="C7" s="142">
        <v>2</v>
      </c>
      <c r="D7" s="104">
        <v>2009</v>
      </c>
      <c r="E7" s="105"/>
      <c r="F7" s="106"/>
      <c r="G7" s="96"/>
      <c r="H7" s="96"/>
      <c r="I7" s="104"/>
    </row>
    <row r="8" spans="1:9" s="113" customFormat="1">
      <c r="A8" s="103" t="s">
        <v>961</v>
      </c>
      <c r="B8" s="103" t="s">
        <v>674</v>
      </c>
      <c r="C8" s="141">
        <v>11</v>
      </c>
      <c r="D8" s="103">
        <v>1990</v>
      </c>
      <c r="E8" s="105"/>
      <c r="F8" s="102"/>
      <c r="G8" s="96"/>
      <c r="H8" s="96"/>
      <c r="I8" s="103"/>
    </row>
    <row r="9" spans="1:9" s="113" customFormat="1">
      <c r="A9" s="103" t="s">
        <v>962</v>
      </c>
      <c r="B9" s="103" t="s">
        <v>674</v>
      </c>
      <c r="C9" s="141">
        <v>5</v>
      </c>
      <c r="D9" s="103">
        <v>2002</v>
      </c>
      <c r="E9" s="102"/>
      <c r="F9" s="102"/>
      <c r="G9" s="96"/>
      <c r="H9" s="96"/>
      <c r="I9" s="103"/>
    </row>
    <row r="10" spans="1:9" s="113" customFormat="1">
      <c r="A10" s="103" t="s">
        <v>963</v>
      </c>
      <c r="B10" s="103" t="s">
        <v>987</v>
      </c>
      <c r="C10" s="141">
        <v>5</v>
      </c>
      <c r="D10" s="103">
        <v>2006</v>
      </c>
      <c r="E10" s="102"/>
      <c r="F10" s="102"/>
      <c r="G10" s="105"/>
      <c r="H10" s="96"/>
      <c r="I10" s="103"/>
    </row>
    <row r="11" spans="1:9" s="113" customFormat="1">
      <c r="A11" s="103" t="s">
        <v>964</v>
      </c>
      <c r="B11" s="103" t="s">
        <v>674</v>
      </c>
      <c r="C11" s="141">
        <v>7</v>
      </c>
      <c r="D11" s="103">
        <v>1988</v>
      </c>
      <c r="E11" s="105"/>
      <c r="F11" s="105"/>
      <c r="G11" s="96"/>
      <c r="H11" s="96"/>
      <c r="I11" s="103"/>
    </row>
    <row r="12" spans="1:9" s="113" customFormat="1">
      <c r="A12" s="103" t="s">
        <v>965</v>
      </c>
      <c r="B12" s="103" t="s">
        <v>689</v>
      </c>
      <c r="C12" s="141">
        <v>10</v>
      </c>
      <c r="D12" s="103">
        <v>1977</v>
      </c>
      <c r="E12" s="105"/>
      <c r="F12" s="102"/>
      <c r="G12" s="96"/>
      <c r="H12" s="96"/>
      <c r="I12" s="103"/>
    </row>
    <row r="13" spans="1:9" s="113" customFormat="1">
      <c r="A13" s="103" t="s">
        <v>966</v>
      </c>
      <c r="B13" s="103" t="s">
        <v>689</v>
      </c>
      <c r="C13" s="141">
        <v>9</v>
      </c>
      <c r="D13" s="103">
        <v>1978</v>
      </c>
      <c r="E13" s="105"/>
      <c r="F13" s="105"/>
      <c r="G13" s="96"/>
      <c r="H13" s="96"/>
      <c r="I13" s="103"/>
    </row>
    <row r="14" spans="1:9" s="113" customFormat="1">
      <c r="A14" s="103" t="s">
        <v>967</v>
      </c>
      <c r="B14" s="103" t="s">
        <v>675</v>
      </c>
      <c r="C14" s="141">
        <v>7</v>
      </c>
      <c r="D14" s="103">
        <v>1991</v>
      </c>
      <c r="E14" s="105"/>
      <c r="F14" s="102"/>
      <c r="G14" s="96"/>
      <c r="H14" s="96"/>
      <c r="I14" s="103"/>
    </row>
    <row r="15" spans="1:9" s="113" customFormat="1">
      <c r="A15" s="103" t="s">
        <v>968</v>
      </c>
      <c r="B15" s="103" t="s">
        <v>675</v>
      </c>
      <c r="C15" s="141">
        <v>6</v>
      </c>
      <c r="D15" s="103">
        <v>1991</v>
      </c>
      <c r="E15" s="102"/>
      <c r="F15" s="105"/>
      <c r="G15" s="96"/>
      <c r="H15" s="96"/>
      <c r="I15" s="103"/>
    </row>
    <row r="16" spans="1:9" s="113" customFormat="1">
      <c r="A16" s="103" t="s">
        <v>969</v>
      </c>
      <c r="B16" s="103" t="s">
        <v>675</v>
      </c>
      <c r="C16" s="141">
        <v>5</v>
      </c>
      <c r="D16" s="103">
        <v>2004</v>
      </c>
      <c r="E16" s="105"/>
      <c r="F16" s="102"/>
      <c r="G16" s="96"/>
      <c r="H16" s="96"/>
      <c r="I16" s="103"/>
    </row>
    <row r="17" spans="1:9" s="113" customFormat="1">
      <c r="A17" s="103" t="s">
        <v>970</v>
      </c>
      <c r="B17" s="103" t="s">
        <v>675</v>
      </c>
      <c r="C17" s="141">
        <v>5</v>
      </c>
      <c r="D17" s="103">
        <v>1998</v>
      </c>
      <c r="E17" s="105"/>
      <c r="F17" s="105"/>
      <c r="G17" s="96"/>
      <c r="H17" s="96"/>
      <c r="I17" s="103"/>
    </row>
    <row r="18" spans="1:9" s="113" customFormat="1">
      <c r="A18" s="103" t="s">
        <v>971</v>
      </c>
      <c r="B18" s="103" t="s">
        <v>675</v>
      </c>
      <c r="C18" s="141">
        <v>4</v>
      </c>
      <c r="D18" s="103">
        <v>2010</v>
      </c>
      <c r="E18" s="105"/>
      <c r="F18" s="105"/>
      <c r="G18" s="96"/>
      <c r="H18" s="96"/>
      <c r="I18" s="103"/>
    </row>
    <row r="19" spans="1:9" s="113" customFormat="1">
      <c r="A19" s="103" t="s">
        <v>972</v>
      </c>
      <c r="B19" s="103" t="s">
        <v>675</v>
      </c>
      <c r="C19" s="141">
        <v>10</v>
      </c>
      <c r="D19" s="103">
        <v>1997</v>
      </c>
      <c r="E19" s="105"/>
      <c r="F19" s="105"/>
      <c r="G19" s="96"/>
      <c r="H19" s="96"/>
      <c r="I19" s="103"/>
    </row>
    <row r="20" spans="1:9" s="113" customFormat="1">
      <c r="A20" s="103" t="s">
        <v>973</v>
      </c>
      <c r="B20" s="103" t="s">
        <v>704</v>
      </c>
      <c r="C20" s="141">
        <v>5</v>
      </c>
      <c r="D20" s="103">
        <v>2001</v>
      </c>
      <c r="E20" s="105"/>
      <c r="F20" s="105"/>
      <c r="G20" s="96"/>
      <c r="H20" s="96"/>
      <c r="I20" s="103"/>
    </row>
    <row r="21" spans="1:9" s="113" customFormat="1">
      <c r="A21" s="103" t="s">
        <v>974</v>
      </c>
      <c r="B21" s="103" t="s">
        <v>689</v>
      </c>
      <c r="C21" s="141">
        <v>4</v>
      </c>
      <c r="D21" s="103">
        <v>2007</v>
      </c>
      <c r="E21" s="105"/>
      <c r="F21" s="105"/>
      <c r="G21" s="96"/>
      <c r="H21" s="96"/>
      <c r="I21" s="103"/>
    </row>
    <row r="22" spans="1:9" s="113" customFormat="1">
      <c r="A22" s="103" t="s">
        <v>975</v>
      </c>
      <c r="B22" s="103" t="s">
        <v>988</v>
      </c>
      <c r="C22" s="141">
        <v>10</v>
      </c>
      <c r="D22" s="103">
        <v>1982</v>
      </c>
      <c r="E22" s="105"/>
      <c r="F22" s="105"/>
      <c r="G22" s="96"/>
      <c r="H22" s="96"/>
      <c r="I22" s="103"/>
    </row>
    <row r="23" spans="1:9" s="113" customFormat="1">
      <c r="A23" s="103" t="s">
        <v>976</v>
      </c>
      <c r="B23" s="103" t="s">
        <v>988</v>
      </c>
      <c r="C23" s="141">
        <v>8</v>
      </c>
      <c r="D23" s="103">
        <v>1988</v>
      </c>
      <c r="E23" s="105"/>
      <c r="F23" s="105"/>
      <c r="G23" s="96"/>
      <c r="H23" s="96"/>
      <c r="I23" s="103"/>
    </row>
    <row r="24" spans="1:9" s="113" customFormat="1">
      <c r="A24" s="103" t="s">
        <v>977</v>
      </c>
      <c r="B24" s="103" t="s">
        <v>678</v>
      </c>
      <c r="C24" s="141">
        <v>4</v>
      </c>
      <c r="D24" s="103">
        <v>2000</v>
      </c>
      <c r="E24" s="102"/>
      <c r="F24" s="96"/>
      <c r="G24" s="96"/>
      <c r="H24" s="96"/>
      <c r="I24" s="103"/>
    </row>
    <row r="25" spans="1:9" s="113" customFormat="1">
      <c r="A25" s="103" t="s">
        <v>978</v>
      </c>
      <c r="B25" s="103" t="s">
        <v>678</v>
      </c>
      <c r="C25" s="141">
        <v>9</v>
      </c>
      <c r="D25" s="103">
        <v>1990</v>
      </c>
      <c r="E25" s="102"/>
      <c r="F25" s="96"/>
      <c r="G25" s="96"/>
      <c r="H25" s="96"/>
      <c r="I25" s="103"/>
    </row>
    <row r="26" spans="1:9" s="113" customFormat="1">
      <c r="A26" s="103" t="s">
        <v>979</v>
      </c>
      <c r="B26" s="103" t="s">
        <v>678</v>
      </c>
      <c r="C26" s="141">
        <v>9</v>
      </c>
      <c r="D26" s="103">
        <v>1982</v>
      </c>
      <c r="E26" s="102"/>
      <c r="F26" s="96"/>
      <c r="G26" s="96"/>
      <c r="H26" s="96"/>
      <c r="I26" s="103"/>
    </row>
    <row r="27" spans="1:9" s="113" customFormat="1">
      <c r="A27" s="107" t="s">
        <v>980</v>
      </c>
      <c r="B27" s="107" t="s">
        <v>678</v>
      </c>
      <c r="C27" s="143">
        <v>4</v>
      </c>
      <c r="D27" s="107">
        <v>2011</v>
      </c>
      <c r="E27" s="102"/>
      <c r="F27" s="96"/>
      <c r="G27" s="96"/>
      <c r="H27" s="96"/>
      <c r="I27" s="107"/>
    </row>
    <row r="28" spans="1:9" s="113" customFormat="1" ht="28">
      <c r="A28" s="99" t="s">
        <v>981</v>
      </c>
      <c r="B28" s="100" t="s">
        <v>989</v>
      </c>
      <c r="C28" s="144">
        <v>1</v>
      </c>
      <c r="D28" s="100">
        <v>2014</v>
      </c>
      <c r="E28" s="105"/>
      <c r="F28" s="96"/>
      <c r="G28" s="96"/>
      <c r="H28" s="96"/>
      <c r="I28" s="100"/>
    </row>
    <row r="29" spans="1:9" s="113" customFormat="1">
      <c r="A29" s="99" t="s">
        <v>982</v>
      </c>
      <c r="B29" s="100" t="s">
        <v>679</v>
      </c>
      <c r="C29" s="144">
        <v>6</v>
      </c>
      <c r="D29" s="100">
        <v>1994</v>
      </c>
      <c r="E29" s="102"/>
      <c r="F29" s="96"/>
      <c r="G29" s="96"/>
      <c r="H29" s="96"/>
      <c r="I29" s="100"/>
    </row>
    <row r="30" spans="1:9" s="113" customFormat="1">
      <c r="A30" s="99" t="s">
        <v>983</v>
      </c>
      <c r="B30" s="100" t="s">
        <v>679</v>
      </c>
      <c r="C30" s="144">
        <v>6</v>
      </c>
      <c r="D30" s="100">
        <v>1992</v>
      </c>
      <c r="E30" s="105"/>
      <c r="F30" s="96"/>
      <c r="G30" s="96"/>
      <c r="H30" s="96"/>
      <c r="I30" s="100"/>
    </row>
    <row r="31" spans="1:9" s="113" customFormat="1">
      <c r="A31" s="99" t="s">
        <v>984</v>
      </c>
      <c r="B31" s="100" t="s">
        <v>679</v>
      </c>
      <c r="C31" s="144">
        <v>13</v>
      </c>
      <c r="D31" s="100">
        <v>1998</v>
      </c>
      <c r="E31" s="102"/>
      <c r="F31" s="96"/>
      <c r="G31" s="96"/>
      <c r="H31" s="96"/>
      <c r="I31" s="100"/>
    </row>
    <row r="32" spans="1:9" s="113" customFormat="1">
      <c r="A32" s="99" t="s">
        <v>985</v>
      </c>
      <c r="B32" s="100" t="s">
        <v>679</v>
      </c>
      <c r="C32" s="144">
        <v>7</v>
      </c>
      <c r="D32" s="100">
        <v>1995</v>
      </c>
      <c r="E32" s="105"/>
      <c r="F32" s="96"/>
      <c r="G32" s="96"/>
      <c r="H32" s="96"/>
      <c r="I32" s="100"/>
    </row>
    <row r="33" spans="1:9" s="113" customFormat="1">
      <c r="A33" s="99" t="s">
        <v>986</v>
      </c>
      <c r="B33" s="100" t="s">
        <v>724</v>
      </c>
      <c r="C33" s="144">
        <v>4</v>
      </c>
      <c r="D33" s="100">
        <v>2011</v>
      </c>
      <c r="E33" s="105"/>
      <c r="F33" s="96"/>
      <c r="G33" s="96"/>
      <c r="H33" s="96"/>
      <c r="I33" s="100"/>
    </row>
    <row r="34" spans="1:9" s="113" customFormat="1">
      <c r="A34" s="99"/>
      <c r="B34" s="100"/>
      <c r="C34" s="144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44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44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44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44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44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45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45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45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45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45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45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45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45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146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146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147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147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147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147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147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147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147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147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42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41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41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41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41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41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41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41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41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41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41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41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41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41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41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41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41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41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41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41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42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41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41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41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41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41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41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41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41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41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41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41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41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41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41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41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41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41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41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41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42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41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41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41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41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41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41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41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41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41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41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41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41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41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41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41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41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41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41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41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42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41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41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41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41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41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41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41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41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41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41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41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41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41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41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41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41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41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41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41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42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41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41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41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41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41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41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41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41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41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41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41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41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41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41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41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41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41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41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41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42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41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41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41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41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41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41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41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41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41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41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41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41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41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41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41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41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41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41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41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42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41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41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41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41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41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41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41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41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41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41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41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41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41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41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41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41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41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41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41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42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41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41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41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41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41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41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41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41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41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41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41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41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41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41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41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41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41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41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41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42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41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41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41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41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41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41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41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41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41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41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41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41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41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41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41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41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41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41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41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42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41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41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41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41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41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41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41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41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41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41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41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41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41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41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41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41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41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41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41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42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41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41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41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41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41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41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41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41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41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41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41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41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41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41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41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41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41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41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41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42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41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41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41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41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41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41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41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41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41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41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41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41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41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41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41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41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41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41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41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42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41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41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41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41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41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41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41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41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41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41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41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41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41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41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41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41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41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41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41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48"/>
      <c r="D318" s="116"/>
      <c r="E318" s="116"/>
      <c r="I318" s="116"/>
    </row>
    <row r="319" spans="1:9" s="113" customFormat="1">
      <c r="A319" s="116"/>
      <c r="B319" s="116"/>
      <c r="C319" s="148"/>
      <c r="D319" s="116"/>
      <c r="E319" s="116"/>
      <c r="I319" s="116"/>
    </row>
    <row r="320" spans="1:9" s="113" customFormat="1">
      <c r="A320" s="116"/>
      <c r="B320" s="116"/>
      <c r="C320" s="148"/>
      <c r="D320" s="116"/>
      <c r="E320" s="116"/>
      <c r="I320" s="116"/>
    </row>
    <row r="321" spans="1:9" s="113" customFormat="1">
      <c r="A321" s="116"/>
      <c r="B321" s="116"/>
      <c r="C321" s="148"/>
      <c r="D321" s="116"/>
      <c r="E321" s="116"/>
      <c r="I321" s="116"/>
    </row>
    <row r="322" spans="1:9" s="113" customFormat="1">
      <c r="A322" s="116"/>
      <c r="B322" s="116"/>
      <c r="C322" s="148"/>
      <c r="D322" s="116"/>
      <c r="E322" s="116"/>
      <c r="I322" s="116"/>
    </row>
    <row r="323" spans="1:9" s="113" customFormat="1">
      <c r="A323" s="116"/>
      <c r="B323" s="116"/>
      <c r="C323" s="148"/>
      <c r="D323" s="116"/>
      <c r="E323" s="116"/>
      <c r="I323" s="116"/>
    </row>
    <row r="324" spans="1:9" s="113" customFormat="1">
      <c r="A324" s="116"/>
      <c r="B324" s="116"/>
      <c r="C324" s="148"/>
      <c r="D324" s="116"/>
      <c r="E324" s="116"/>
      <c r="I324" s="116"/>
    </row>
    <row r="325" spans="1:9" s="113" customFormat="1">
      <c r="A325" s="116"/>
      <c r="B325" s="116"/>
      <c r="C325" s="148"/>
      <c r="D325" s="116"/>
      <c r="E325" s="116"/>
      <c r="I325" s="116"/>
    </row>
    <row r="326" spans="1:9" s="113" customFormat="1">
      <c r="A326" s="116"/>
      <c r="B326" s="116"/>
      <c r="C326" s="148"/>
      <c r="D326" s="116"/>
      <c r="E326" s="116"/>
      <c r="I326" s="116"/>
    </row>
    <row r="327" spans="1:9" s="113" customFormat="1">
      <c r="A327" s="116"/>
      <c r="B327" s="116"/>
      <c r="C327" s="148"/>
      <c r="D327" s="116"/>
      <c r="E327" s="116"/>
      <c r="I327" s="116"/>
    </row>
    <row r="328" spans="1:9" s="113" customFormat="1">
      <c r="A328" s="116"/>
      <c r="B328" s="116"/>
      <c r="C328" s="148"/>
      <c r="D328" s="116"/>
      <c r="E328" s="116"/>
      <c r="I328" s="116"/>
    </row>
    <row r="329" spans="1:9" s="113" customFormat="1">
      <c r="A329" s="116"/>
      <c r="B329" s="116"/>
      <c r="C329" s="148"/>
      <c r="D329" s="116"/>
      <c r="E329" s="116"/>
      <c r="I329" s="116"/>
    </row>
    <row r="330" spans="1:9" s="113" customFormat="1">
      <c r="A330" s="116"/>
      <c r="B330" s="116"/>
      <c r="C330" s="148"/>
      <c r="D330" s="116"/>
      <c r="E330" s="116"/>
      <c r="I330" s="116"/>
    </row>
    <row r="331" spans="1:9" s="113" customFormat="1">
      <c r="A331" s="116"/>
      <c r="B331" s="116"/>
      <c r="C331" s="148"/>
      <c r="D331" s="116"/>
      <c r="E331" s="116"/>
      <c r="I331" s="116"/>
    </row>
    <row r="332" spans="1:9" s="113" customFormat="1">
      <c r="A332" s="116"/>
      <c r="B332" s="116"/>
      <c r="C332" s="148"/>
      <c r="D332" s="116"/>
      <c r="E332" s="116"/>
      <c r="I332" s="116"/>
    </row>
    <row r="333" spans="1:9" s="113" customFormat="1">
      <c r="A333" s="116"/>
      <c r="B333" s="116"/>
      <c r="C333" s="148"/>
      <c r="D333" s="116"/>
      <c r="E333" s="116"/>
      <c r="I333" s="116"/>
    </row>
    <row r="334" spans="1:9" s="113" customFormat="1">
      <c r="A334" s="116"/>
      <c r="B334" s="116"/>
      <c r="C334" s="148"/>
      <c r="D334" s="116"/>
      <c r="E334" s="116"/>
      <c r="I334" s="116"/>
    </row>
    <row r="335" spans="1:9" s="113" customFormat="1">
      <c r="A335" s="116"/>
      <c r="B335" s="116"/>
      <c r="C335" s="148"/>
      <c r="D335" s="116"/>
      <c r="E335" s="116"/>
      <c r="I335" s="116"/>
    </row>
    <row r="336" spans="1:9" s="113" customFormat="1">
      <c r="A336" s="116"/>
      <c r="B336" s="116"/>
      <c r="C336" s="148"/>
      <c r="D336" s="116"/>
      <c r="E336" s="116"/>
      <c r="I336" s="116"/>
    </row>
    <row r="337" spans="1:9" s="113" customFormat="1">
      <c r="A337" s="116"/>
      <c r="B337" s="116"/>
      <c r="C337" s="148"/>
      <c r="D337" s="116"/>
      <c r="E337" s="116"/>
      <c r="I337" s="116"/>
    </row>
    <row r="338" spans="1:9" s="113" customFormat="1">
      <c r="A338" s="116"/>
      <c r="B338" s="116"/>
      <c r="C338" s="148"/>
      <c r="D338" s="116"/>
      <c r="E338" s="116"/>
      <c r="I338" s="116"/>
    </row>
    <row r="339" spans="1:9" s="113" customFormat="1">
      <c r="A339" s="116"/>
      <c r="B339" s="116"/>
      <c r="C339" s="148"/>
      <c r="D339" s="116"/>
      <c r="E339" s="116"/>
      <c r="I339" s="116"/>
    </row>
    <row r="340" spans="1:9" s="113" customFormat="1">
      <c r="A340" s="116"/>
      <c r="B340" s="116"/>
      <c r="C340" s="148"/>
      <c r="D340" s="116"/>
      <c r="E340" s="116"/>
      <c r="I340" s="116"/>
    </row>
    <row r="341" spans="1:9" s="113" customFormat="1">
      <c r="A341" s="116"/>
      <c r="B341" s="116"/>
      <c r="C341" s="148"/>
      <c r="D341" s="116"/>
      <c r="E341" s="116"/>
      <c r="I341" s="116"/>
    </row>
    <row r="342" spans="1:9" s="113" customFormat="1">
      <c r="A342" s="116"/>
      <c r="B342" s="116"/>
      <c r="C342" s="148"/>
      <c r="D342" s="116"/>
      <c r="E342" s="116"/>
      <c r="I342" s="116"/>
    </row>
    <row r="343" spans="1:9" s="113" customFormat="1">
      <c r="A343" s="116"/>
      <c r="B343" s="116"/>
      <c r="C343" s="148"/>
      <c r="D343" s="116"/>
      <c r="E343" s="116"/>
      <c r="I343" s="116"/>
    </row>
    <row r="344" spans="1:9" s="113" customFormat="1">
      <c r="A344" s="116"/>
      <c r="B344" s="116"/>
      <c r="C344" s="148"/>
      <c r="D344" s="116"/>
      <c r="E344" s="116"/>
      <c r="I344" s="116"/>
    </row>
    <row r="345" spans="1:9" s="113" customFormat="1">
      <c r="A345" s="116"/>
      <c r="B345" s="116"/>
      <c r="C345" s="148"/>
      <c r="D345" s="116"/>
      <c r="E345" s="116"/>
      <c r="I345" s="116"/>
    </row>
    <row r="346" spans="1:9" s="113" customFormat="1">
      <c r="A346" s="116"/>
      <c r="B346" s="116"/>
      <c r="C346" s="148"/>
      <c r="D346" s="116"/>
      <c r="E346" s="116"/>
      <c r="I346" s="116"/>
    </row>
    <row r="347" spans="1:9" s="113" customFormat="1">
      <c r="A347" s="116"/>
      <c r="B347" s="116"/>
      <c r="C347" s="148"/>
      <c r="D347" s="116"/>
      <c r="E347" s="116"/>
      <c r="I347" s="116"/>
    </row>
    <row r="348" spans="1:9" s="113" customFormat="1">
      <c r="A348" s="116"/>
      <c r="B348" s="116"/>
      <c r="C348" s="148"/>
      <c r="D348" s="116"/>
      <c r="E348" s="116"/>
      <c r="I348" s="116"/>
    </row>
    <row r="349" spans="1:9" s="113" customFormat="1">
      <c r="A349" s="116"/>
      <c r="B349" s="116"/>
      <c r="C349" s="148"/>
      <c r="D349" s="116"/>
      <c r="E349" s="116"/>
      <c r="I349" s="116"/>
    </row>
    <row r="350" spans="1:9" s="113" customFormat="1">
      <c r="A350" s="116"/>
      <c r="B350" s="116"/>
      <c r="C350" s="148"/>
      <c r="D350" s="116"/>
      <c r="E350" s="116"/>
      <c r="I350" s="116"/>
    </row>
    <row r="351" spans="1:9" s="113" customFormat="1">
      <c r="A351" s="116"/>
      <c r="B351" s="116"/>
      <c r="C351" s="148"/>
      <c r="D351" s="116"/>
      <c r="E351" s="116"/>
      <c r="I351" s="116"/>
    </row>
    <row r="352" spans="1:9" s="113" customFormat="1">
      <c r="A352" s="116"/>
      <c r="B352" s="116"/>
      <c r="C352" s="148"/>
      <c r="D352" s="116"/>
      <c r="E352" s="116"/>
      <c r="I352" s="116"/>
    </row>
    <row r="353" spans="1:9" s="113" customFormat="1">
      <c r="A353" s="116"/>
      <c r="B353" s="116"/>
      <c r="C353" s="148"/>
      <c r="D353" s="116"/>
      <c r="E353" s="116"/>
      <c r="I353" s="116"/>
    </row>
    <row r="354" spans="1:9" s="113" customFormat="1">
      <c r="A354" s="116"/>
      <c r="B354" s="116"/>
      <c r="C354" s="148"/>
      <c r="D354" s="116"/>
      <c r="E354" s="116"/>
      <c r="I354" s="116"/>
    </row>
    <row r="355" spans="1:9" s="113" customFormat="1">
      <c r="A355" s="116"/>
      <c r="B355" s="116"/>
      <c r="C355" s="148"/>
      <c r="D355" s="116"/>
      <c r="E355" s="116"/>
      <c r="I355" s="116"/>
    </row>
    <row r="356" spans="1:9" s="113" customFormat="1">
      <c r="A356" s="116"/>
      <c r="B356" s="116"/>
      <c r="C356" s="148"/>
      <c r="D356" s="116"/>
      <c r="E356" s="116"/>
      <c r="I356" s="116"/>
    </row>
    <row r="357" spans="1:9" s="113" customFormat="1">
      <c r="A357" s="116"/>
      <c r="B357" s="116"/>
      <c r="C357" s="148"/>
      <c r="D357" s="116"/>
      <c r="E357" s="116"/>
      <c r="I357" s="116"/>
    </row>
    <row r="358" spans="1:9" s="113" customFormat="1">
      <c r="A358" s="116"/>
      <c r="B358" s="116"/>
      <c r="C358" s="148"/>
      <c r="D358" s="116"/>
      <c r="E358" s="116"/>
      <c r="I358" s="116"/>
    </row>
    <row r="359" spans="1:9" s="113" customFormat="1">
      <c r="A359" s="116"/>
      <c r="B359" s="116"/>
      <c r="C359" s="148"/>
      <c r="D359" s="116"/>
      <c r="E359" s="116"/>
      <c r="I359" s="116"/>
    </row>
    <row r="360" spans="1:9" s="113" customFormat="1">
      <c r="A360" s="116"/>
      <c r="B360" s="116"/>
      <c r="C360" s="148"/>
      <c r="D360" s="116"/>
      <c r="E360" s="116"/>
      <c r="I360" s="116"/>
    </row>
    <row r="361" spans="1:9" s="113" customFormat="1">
      <c r="A361" s="116"/>
      <c r="B361" s="116"/>
      <c r="C361" s="148"/>
      <c r="D361" s="116"/>
      <c r="E361" s="116"/>
      <c r="I361" s="116"/>
    </row>
    <row r="362" spans="1:9" s="113" customFormat="1">
      <c r="A362" s="116"/>
      <c r="B362" s="116"/>
      <c r="C362" s="148"/>
      <c r="D362" s="116"/>
      <c r="E362" s="116"/>
      <c r="I362" s="116"/>
    </row>
    <row r="363" spans="1:9" s="113" customFormat="1">
      <c r="A363" s="116"/>
      <c r="B363" s="116"/>
      <c r="C363" s="148"/>
      <c r="D363" s="116"/>
      <c r="E363" s="116"/>
      <c r="I363" s="116"/>
    </row>
    <row r="364" spans="1:9" s="113" customFormat="1">
      <c r="A364" s="116"/>
      <c r="B364" s="116"/>
      <c r="C364" s="148"/>
      <c r="D364" s="116"/>
      <c r="E364" s="116"/>
      <c r="I364" s="116"/>
    </row>
    <row r="365" spans="1:9" s="113" customFormat="1">
      <c r="A365" s="116"/>
      <c r="B365" s="116"/>
      <c r="C365" s="148"/>
      <c r="D365" s="116"/>
      <c r="E365" s="116"/>
      <c r="I365" s="116"/>
    </row>
    <row r="366" spans="1:9" s="113" customFormat="1">
      <c r="A366" s="116"/>
      <c r="B366" s="116"/>
      <c r="C366" s="148"/>
      <c r="D366" s="116"/>
      <c r="E366" s="116"/>
      <c r="I366" s="116"/>
    </row>
    <row r="367" spans="1:9" s="113" customFormat="1">
      <c r="A367" s="116"/>
      <c r="B367" s="116"/>
      <c r="C367" s="148"/>
      <c r="D367" s="116"/>
      <c r="E367" s="116"/>
      <c r="I367" s="116"/>
    </row>
    <row r="368" spans="1:9" s="113" customFormat="1">
      <c r="A368" s="116"/>
      <c r="B368" s="116"/>
      <c r="C368" s="148"/>
      <c r="D368" s="116"/>
      <c r="E368" s="116"/>
      <c r="I368" s="116"/>
    </row>
    <row r="369" spans="1:9" s="113" customFormat="1">
      <c r="A369" s="116"/>
      <c r="B369" s="116"/>
      <c r="C369" s="148"/>
      <c r="D369" s="116"/>
      <c r="E369" s="116"/>
      <c r="I369" s="116"/>
    </row>
    <row r="370" spans="1:9" s="113" customFormat="1">
      <c r="A370" s="116"/>
      <c r="B370" s="116"/>
      <c r="C370" s="148"/>
      <c r="D370" s="116"/>
      <c r="E370" s="116"/>
      <c r="I370" s="116"/>
    </row>
    <row r="371" spans="1:9" s="113" customFormat="1">
      <c r="A371" s="116"/>
      <c r="B371" s="116"/>
      <c r="C371" s="148"/>
      <c r="D371" s="116"/>
      <c r="E371" s="116"/>
      <c r="I371" s="116"/>
    </row>
    <row r="372" spans="1:9" s="113" customFormat="1">
      <c r="A372" s="116"/>
      <c r="B372" s="116"/>
      <c r="C372" s="148"/>
      <c r="D372" s="116"/>
      <c r="E372" s="116"/>
      <c r="I372" s="116"/>
    </row>
    <row r="373" spans="1:9" s="113" customFormat="1">
      <c r="A373" s="116"/>
      <c r="B373" s="116"/>
      <c r="C373" s="148"/>
      <c r="D373" s="116"/>
      <c r="E373" s="116"/>
      <c r="I373" s="116"/>
    </row>
    <row r="374" spans="1:9" s="113" customFormat="1">
      <c r="A374" s="116"/>
      <c r="B374" s="116"/>
      <c r="C374" s="148"/>
      <c r="D374" s="116"/>
      <c r="E374" s="116"/>
      <c r="I374" s="116"/>
    </row>
    <row r="375" spans="1:9" s="113" customFormat="1">
      <c r="A375" s="116"/>
      <c r="B375" s="116"/>
      <c r="C375" s="148"/>
      <c r="D375" s="116"/>
      <c r="E375" s="116"/>
      <c r="I375" s="116"/>
    </row>
    <row r="376" spans="1:9" s="113" customFormat="1">
      <c r="A376" s="116"/>
      <c r="B376" s="116"/>
      <c r="C376" s="148"/>
      <c r="D376" s="116"/>
      <c r="E376" s="116"/>
      <c r="I376" s="116"/>
    </row>
    <row r="377" spans="1:9" s="113" customFormat="1">
      <c r="A377" s="116"/>
      <c r="B377" s="116"/>
      <c r="C377" s="148"/>
      <c r="D377" s="116"/>
      <c r="E377" s="116"/>
      <c r="I377" s="116"/>
    </row>
    <row r="378" spans="1:9" s="113" customFormat="1">
      <c r="A378" s="116"/>
      <c r="B378" s="116"/>
      <c r="C378" s="148"/>
      <c r="D378" s="116"/>
      <c r="E378" s="116"/>
      <c r="I378" s="116"/>
    </row>
    <row r="379" spans="1:9" s="113" customFormat="1">
      <c r="A379" s="116"/>
      <c r="B379" s="116"/>
      <c r="C379" s="148"/>
      <c r="D379" s="116"/>
      <c r="E379" s="116"/>
      <c r="I379" s="116"/>
    </row>
    <row r="380" spans="1:9" s="113" customFormat="1">
      <c r="A380" s="116"/>
      <c r="B380" s="116"/>
      <c r="C380" s="148"/>
      <c r="D380" s="116"/>
      <c r="E380" s="116"/>
      <c r="I380" s="116"/>
    </row>
    <row r="381" spans="1:9" s="113" customFormat="1">
      <c r="A381" s="116"/>
      <c r="B381" s="116"/>
      <c r="C381" s="148"/>
      <c r="D381" s="116"/>
      <c r="E381" s="116"/>
      <c r="I381" s="116"/>
    </row>
    <row r="382" spans="1:9" s="113" customFormat="1">
      <c r="A382" s="116"/>
      <c r="B382" s="116"/>
      <c r="C382" s="148"/>
      <c r="D382" s="116"/>
      <c r="E382" s="116"/>
      <c r="I382" s="116"/>
    </row>
    <row r="383" spans="1:9" s="113" customFormat="1">
      <c r="A383" s="116"/>
      <c r="B383" s="116"/>
      <c r="C383" s="148"/>
      <c r="D383" s="116"/>
      <c r="E383" s="116"/>
      <c r="I383" s="116"/>
    </row>
    <row r="384" spans="1:9" s="113" customFormat="1">
      <c r="A384" s="116"/>
      <c r="B384" s="116"/>
      <c r="C384" s="148"/>
      <c r="D384" s="116"/>
      <c r="E384" s="116"/>
      <c r="I384" s="116"/>
    </row>
    <row r="385" spans="1:9" s="113" customFormat="1">
      <c r="A385" s="116"/>
      <c r="B385" s="116"/>
      <c r="C385" s="148"/>
      <c r="D385" s="116"/>
      <c r="E385" s="116"/>
      <c r="I385" s="116"/>
    </row>
    <row r="386" spans="1:9" s="113" customFormat="1">
      <c r="A386" s="116"/>
      <c r="B386" s="116"/>
      <c r="C386" s="148"/>
      <c r="D386" s="116"/>
      <c r="E386" s="116"/>
      <c r="I386" s="116"/>
    </row>
    <row r="387" spans="1:9" s="113" customFormat="1">
      <c r="A387" s="116"/>
      <c r="B387" s="116"/>
      <c r="C387" s="148"/>
      <c r="D387" s="116"/>
      <c r="E387" s="116"/>
      <c r="I387" s="116"/>
    </row>
    <row r="388" spans="1:9" s="113" customFormat="1">
      <c r="A388" s="116"/>
      <c r="B388" s="116"/>
      <c r="C388" s="148"/>
      <c r="D388" s="116"/>
      <c r="E388" s="116"/>
      <c r="I388" s="116"/>
    </row>
    <row r="389" spans="1:9" s="113" customFormat="1">
      <c r="A389" s="116"/>
      <c r="B389" s="116"/>
      <c r="C389" s="148"/>
      <c r="D389" s="116"/>
      <c r="E389" s="116"/>
      <c r="I389" s="116"/>
    </row>
    <row r="390" spans="1:9" s="113" customFormat="1">
      <c r="A390" s="116"/>
      <c r="B390" s="116"/>
      <c r="C390" s="148"/>
      <c r="D390" s="116"/>
      <c r="E390" s="116"/>
      <c r="I390" s="116"/>
    </row>
    <row r="391" spans="1:9" s="113" customFormat="1">
      <c r="A391" s="116"/>
      <c r="B391" s="116"/>
      <c r="C391" s="148"/>
      <c r="D391" s="116"/>
      <c r="E391" s="116"/>
      <c r="I391" s="116"/>
    </row>
    <row r="392" spans="1:9" s="113" customFormat="1">
      <c r="A392" s="116"/>
      <c r="B392" s="116"/>
      <c r="C392" s="148"/>
      <c r="D392" s="116"/>
      <c r="E392" s="116"/>
      <c r="I392" s="116"/>
    </row>
    <row r="393" spans="1:9" s="113" customFormat="1">
      <c r="A393" s="116"/>
      <c r="B393" s="116"/>
      <c r="C393" s="148"/>
      <c r="D393" s="116"/>
      <c r="E393" s="116"/>
      <c r="I393" s="116"/>
    </row>
    <row r="394" spans="1:9" s="113" customFormat="1">
      <c r="A394" s="116"/>
      <c r="B394" s="116"/>
      <c r="C394" s="148"/>
      <c r="D394" s="116"/>
      <c r="E394" s="116"/>
      <c r="I394" s="116"/>
    </row>
    <row r="395" spans="1:9" s="113" customFormat="1">
      <c r="A395" s="116"/>
      <c r="B395" s="116"/>
      <c r="C395" s="148"/>
      <c r="D395" s="116"/>
      <c r="E395" s="116"/>
      <c r="I395" s="116"/>
    </row>
    <row r="396" spans="1:9" s="113" customFormat="1">
      <c r="A396" s="116"/>
      <c r="B396" s="116"/>
      <c r="C396" s="148"/>
      <c r="D396" s="116"/>
      <c r="E396" s="116"/>
      <c r="I396" s="116"/>
    </row>
    <row r="397" spans="1:9" s="113" customFormat="1">
      <c r="A397" s="116"/>
      <c r="B397" s="116"/>
      <c r="C397" s="148"/>
      <c r="D397" s="116"/>
      <c r="E397" s="116"/>
      <c r="I397" s="116"/>
    </row>
    <row r="398" spans="1:9" s="113" customFormat="1">
      <c r="A398" s="116"/>
      <c r="B398" s="116"/>
      <c r="C398" s="148"/>
      <c r="D398" s="116"/>
      <c r="E398" s="116"/>
      <c r="I398" s="116"/>
    </row>
    <row r="399" spans="1:9" s="113" customFormat="1">
      <c r="A399" s="116"/>
      <c r="B399" s="116"/>
      <c r="C399" s="148"/>
      <c r="D399" s="116"/>
      <c r="E399" s="116"/>
      <c r="I399" s="116"/>
    </row>
    <row r="400" spans="1:9" s="113" customFormat="1">
      <c r="A400" s="116"/>
      <c r="B400" s="116"/>
      <c r="C400" s="148"/>
      <c r="D400" s="116"/>
      <c r="E400" s="116"/>
      <c r="I400" s="116"/>
    </row>
    <row r="401" spans="1:9" s="113" customFormat="1">
      <c r="A401" s="116"/>
      <c r="B401" s="116"/>
      <c r="C401" s="148"/>
      <c r="D401" s="116"/>
      <c r="E401" s="116"/>
      <c r="I401" s="116"/>
    </row>
    <row r="402" spans="1:9" s="113" customFormat="1">
      <c r="A402" s="116"/>
      <c r="B402" s="116"/>
      <c r="C402" s="148"/>
      <c r="D402" s="116"/>
      <c r="E402" s="116"/>
      <c r="I402" s="116"/>
    </row>
    <row r="403" spans="1:9" s="113" customFormat="1">
      <c r="A403" s="116"/>
      <c r="B403" s="116"/>
      <c r="C403" s="148"/>
      <c r="D403" s="116"/>
      <c r="E403" s="116"/>
      <c r="I403" s="116"/>
    </row>
    <row r="404" spans="1:9" s="113" customFormat="1">
      <c r="A404" s="116"/>
      <c r="B404" s="116"/>
      <c r="C404" s="148"/>
      <c r="D404" s="116"/>
      <c r="E404" s="116"/>
      <c r="I404" s="116"/>
    </row>
    <row r="405" spans="1:9" s="113" customFormat="1">
      <c r="A405" s="116"/>
      <c r="B405" s="116"/>
      <c r="C405" s="148"/>
      <c r="D405" s="116"/>
      <c r="E405" s="116"/>
      <c r="I405" s="116"/>
    </row>
    <row r="406" spans="1:9" s="113" customFormat="1">
      <c r="A406" s="116"/>
      <c r="B406" s="116"/>
      <c r="C406" s="148"/>
      <c r="D406" s="116"/>
      <c r="E406" s="116"/>
      <c r="I406" s="116"/>
    </row>
    <row r="407" spans="1:9" s="113" customFormat="1">
      <c r="A407" s="116"/>
      <c r="B407" s="116"/>
      <c r="C407" s="148"/>
      <c r="D407" s="116"/>
      <c r="E407" s="116"/>
      <c r="I407" s="116"/>
    </row>
    <row r="408" spans="1:9" s="113" customFormat="1">
      <c r="A408" s="116"/>
      <c r="B408" s="116"/>
      <c r="C408" s="148"/>
      <c r="D408" s="116"/>
      <c r="E408" s="116"/>
      <c r="I408" s="116"/>
    </row>
    <row r="409" spans="1:9" s="113" customFormat="1">
      <c r="A409" s="116"/>
      <c r="B409" s="116"/>
      <c r="C409" s="148"/>
      <c r="D409" s="116"/>
      <c r="E409" s="116"/>
      <c r="I409" s="116"/>
    </row>
    <row r="410" spans="1:9" s="113" customFormat="1">
      <c r="A410" s="116"/>
      <c r="B410" s="116"/>
      <c r="C410" s="148"/>
      <c r="D410" s="116"/>
      <c r="E410" s="116"/>
      <c r="I410" s="116"/>
    </row>
    <row r="411" spans="1:9" s="113" customFormat="1">
      <c r="A411" s="116"/>
      <c r="B411" s="116"/>
      <c r="C411" s="148"/>
      <c r="D411" s="116"/>
      <c r="E411" s="116"/>
      <c r="I411" s="116"/>
    </row>
    <row r="412" spans="1:9" s="113" customFormat="1">
      <c r="A412" s="116"/>
      <c r="B412" s="116"/>
      <c r="C412" s="148"/>
      <c r="D412" s="116"/>
      <c r="E412" s="116"/>
      <c r="I412" s="116"/>
    </row>
    <row r="413" spans="1:9" s="113" customFormat="1">
      <c r="A413" s="116"/>
      <c r="B413" s="116"/>
      <c r="C413" s="148"/>
      <c r="D413" s="116"/>
      <c r="E413" s="116"/>
      <c r="I413" s="116"/>
    </row>
    <row r="414" spans="1:9" s="113" customFormat="1">
      <c r="A414" s="116"/>
      <c r="B414" s="116"/>
      <c r="C414" s="148"/>
      <c r="D414" s="116"/>
      <c r="E414" s="116"/>
      <c r="I414" s="116"/>
    </row>
    <row r="415" spans="1:9" s="113" customFormat="1">
      <c r="A415" s="116"/>
      <c r="B415" s="116"/>
      <c r="C415" s="148"/>
      <c r="D415" s="116"/>
      <c r="E415" s="116"/>
      <c r="I415" s="116"/>
    </row>
    <row r="416" spans="1:9" s="113" customFormat="1">
      <c r="A416" s="116"/>
      <c r="B416" s="116"/>
      <c r="C416" s="148"/>
      <c r="D416" s="116"/>
      <c r="E416" s="116"/>
      <c r="I416" s="116"/>
    </row>
    <row r="417" spans="1:9" s="113" customFormat="1">
      <c r="A417" s="116"/>
      <c r="B417" s="116"/>
      <c r="C417" s="148"/>
      <c r="D417" s="116"/>
      <c r="E417" s="116"/>
      <c r="I417" s="116"/>
    </row>
    <row r="418" spans="1:9" s="113" customFormat="1">
      <c r="A418" s="116"/>
      <c r="B418" s="116"/>
      <c r="C418" s="148"/>
      <c r="D418" s="116"/>
      <c r="E418" s="116"/>
      <c r="I418" s="116"/>
    </row>
    <row r="419" spans="1:9" s="113" customFormat="1">
      <c r="A419" s="116"/>
      <c r="B419" s="116"/>
      <c r="C419" s="148"/>
      <c r="D419" s="116"/>
      <c r="E419" s="116"/>
      <c r="I419" s="116"/>
    </row>
    <row r="420" spans="1:9" s="113" customFormat="1">
      <c r="A420" s="116"/>
      <c r="B420" s="116"/>
      <c r="C420" s="148"/>
      <c r="D420" s="116"/>
      <c r="E420" s="116"/>
      <c r="I420" s="116"/>
    </row>
    <row r="421" spans="1:9" s="113" customFormat="1">
      <c r="A421" s="116"/>
      <c r="B421" s="116"/>
      <c r="C421" s="148"/>
      <c r="D421" s="116"/>
      <c r="E421" s="116"/>
      <c r="I421" s="116"/>
    </row>
    <row r="422" spans="1:9" s="113" customFormat="1">
      <c r="A422" s="116"/>
      <c r="B422" s="116"/>
      <c r="C422" s="148"/>
      <c r="D422" s="116"/>
      <c r="E422" s="116"/>
      <c r="I422" s="116"/>
    </row>
    <row r="423" spans="1:9" s="113" customFormat="1">
      <c r="A423" s="116"/>
      <c r="B423" s="116"/>
      <c r="C423" s="148"/>
      <c r="D423" s="116"/>
      <c r="E423" s="116"/>
      <c r="I423" s="116"/>
    </row>
    <row r="424" spans="1:9" s="113" customFormat="1">
      <c r="A424" s="116"/>
      <c r="B424" s="116"/>
      <c r="C424" s="148"/>
      <c r="D424" s="116"/>
      <c r="E424" s="116"/>
      <c r="I424" s="116"/>
    </row>
    <row r="425" spans="1:9" s="113" customFormat="1">
      <c r="A425" s="116"/>
      <c r="B425" s="116"/>
      <c r="C425" s="148"/>
      <c r="D425" s="116"/>
      <c r="E425" s="116"/>
      <c r="I425" s="116"/>
    </row>
    <row r="426" spans="1:9" s="113" customFormat="1">
      <c r="A426" s="116"/>
      <c r="B426" s="116"/>
      <c r="C426" s="148"/>
      <c r="D426" s="116"/>
      <c r="E426" s="116"/>
      <c r="I426" s="116"/>
    </row>
    <row r="427" spans="1:9" s="113" customFormat="1">
      <c r="A427" s="116"/>
      <c r="B427" s="116"/>
      <c r="C427" s="148"/>
      <c r="D427" s="116"/>
      <c r="E427" s="116"/>
      <c r="I427" s="116"/>
    </row>
    <row r="428" spans="1:9" s="113" customFormat="1">
      <c r="A428" s="116"/>
      <c r="B428" s="116"/>
      <c r="C428" s="148"/>
      <c r="D428" s="116"/>
      <c r="E428" s="116"/>
      <c r="I428" s="116"/>
    </row>
    <row r="429" spans="1:9" s="113" customFormat="1">
      <c r="A429" s="116"/>
      <c r="B429" s="116"/>
      <c r="C429" s="148"/>
      <c r="D429" s="116"/>
      <c r="E429" s="116"/>
      <c r="I429" s="116"/>
    </row>
    <row r="430" spans="1:9" s="113" customFormat="1">
      <c r="A430" s="116"/>
      <c r="B430" s="116"/>
      <c r="C430" s="148"/>
      <c r="D430" s="116"/>
      <c r="E430" s="116"/>
      <c r="I430" s="116"/>
    </row>
    <row r="431" spans="1:9" s="113" customFormat="1">
      <c r="A431" s="116"/>
      <c r="B431" s="116"/>
      <c r="C431" s="148"/>
      <c r="D431" s="116"/>
      <c r="E431" s="116"/>
      <c r="I431" s="116"/>
    </row>
    <row r="432" spans="1:9" s="113" customFormat="1">
      <c r="A432" s="116"/>
      <c r="B432" s="116"/>
      <c r="C432" s="148"/>
      <c r="D432" s="116"/>
      <c r="E432" s="116"/>
      <c r="I432" s="116"/>
    </row>
    <row r="433" spans="1:9" s="113" customFormat="1">
      <c r="A433" s="116"/>
      <c r="B433" s="116"/>
      <c r="C433" s="148"/>
      <c r="D433" s="116"/>
      <c r="E433" s="116"/>
      <c r="I433" s="116"/>
    </row>
    <row r="434" spans="1:9" s="113" customFormat="1">
      <c r="A434" s="116"/>
      <c r="B434" s="116"/>
      <c r="C434" s="148"/>
      <c r="D434" s="116"/>
      <c r="E434" s="116"/>
      <c r="I434" s="116"/>
    </row>
    <row r="435" spans="1:9" s="113" customFormat="1">
      <c r="A435" s="116"/>
      <c r="B435" s="116"/>
      <c r="C435" s="148"/>
      <c r="D435" s="116"/>
      <c r="E435" s="116"/>
      <c r="I435" s="116"/>
    </row>
    <row r="436" spans="1:9" s="113" customFormat="1">
      <c r="A436" s="116"/>
      <c r="B436" s="116"/>
      <c r="C436" s="148"/>
      <c r="D436" s="116"/>
      <c r="E436" s="116"/>
      <c r="I436" s="116"/>
    </row>
    <row r="437" spans="1:9" s="113" customFormat="1">
      <c r="A437" s="116"/>
      <c r="B437" s="116"/>
      <c r="C437" s="148"/>
      <c r="D437" s="116"/>
      <c r="E437" s="116"/>
      <c r="I437" s="116"/>
    </row>
    <row r="438" spans="1:9" s="113" customFormat="1">
      <c r="A438" s="116"/>
      <c r="B438" s="116"/>
      <c r="C438" s="148"/>
      <c r="D438" s="116"/>
      <c r="E438" s="116"/>
      <c r="I438" s="116"/>
    </row>
    <row r="439" spans="1:9" s="113" customFormat="1">
      <c r="A439" s="116"/>
      <c r="B439" s="116"/>
      <c r="C439" s="148"/>
      <c r="D439" s="116"/>
      <c r="E439" s="116"/>
      <c r="I439" s="116"/>
    </row>
    <row r="440" spans="1:9" s="113" customFormat="1">
      <c r="A440" s="116"/>
      <c r="B440" s="116"/>
      <c r="C440" s="148"/>
      <c r="D440" s="116"/>
      <c r="E440" s="116"/>
      <c r="I440" s="116"/>
    </row>
    <row r="441" spans="1:9" s="113" customFormat="1">
      <c r="A441" s="116"/>
      <c r="B441" s="116"/>
      <c r="C441" s="148"/>
      <c r="D441" s="116"/>
      <c r="E441" s="116"/>
      <c r="I441" s="116"/>
    </row>
    <row r="442" spans="1:9" s="113" customFormat="1">
      <c r="A442" s="116"/>
      <c r="B442" s="116"/>
      <c r="C442" s="148"/>
      <c r="D442" s="116"/>
      <c r="E442" s="116"/>
      <c r="I442" s="116"/>
    </row>
    <row r="443" spans="1:9" s="113" customFormat="1">
      <c r="A443" s="116"/>
      <c r="B443" s="116"/>
      <c r="C443" s="148"/>
      <c r="D443" s="116"/>
      <c r="E443" s="116"/>
      <c r="I443" s="116"/>
    </row>
    <row r="444" spans="1:9" s="113" customFormat="1">
      <c r="A444" s="116"/>
      <c r="B444" s="116"/>
      <c r="C444" s="148"/>
      <c r="D444" s="116"/>
      <c r="E444" s="116"/>
      <c r="I444" s="116"/>
    </row>
    <row r="445" spans="1:9" s="113" customFormat="1">
      <c r="A445" s="116"/>
      <c r="B445" s="116"/>
      <c r="C445" s="148"/>
      <c r="D445" s="116"/>
      <c r="E445" s="116"/>
      <c r="I445" s="116"/>
    </row>
    <row r="446" spans="1:9" s="113" customFormat="1">
      <c r="A446" s="116"/>
      <c r="B446" s="116"/>
      <c r="C446" s="148"/>
      <c r="D446" s="116"/>
      <c r="E446" s="116"/>
      <c r="I446" s="116"/>
    </row>
    <row r="447" spans="1:9" s="113" customFormat="1">
      <c r="A447" s="116"/>
      <c r="B447" s="116"/>
      <c r="C447" s="148"/>
      <c r="D447" s="116"/>
      <c r="E447" s="116"/>
      <c r="I447" s="116"/>
    </row>
    <row r="448" spans="1:9" s="113" customFormat="1">
      <c r="A448" s="116"/>
      <c r="B448" s="116"/>
      <c r="C448" s="148"/>
      <c r="D448" s="116"/>
      <c r="E448" s="116"/>
      <c r="I448" s="116"/>
    </row>
    <row r="449" spans="1:9" s="113" customFormat="1">
      <c r="A449" s="116"/>
      <c r="B449" s="116"/>
      <c r="C449" s="148"/>
      <c r="D449" s="116"/>
      <c r="E449" s="116"/>
      <c r="I449" s="116"/>
    </row>
    <row r="450" spans="1:9" s="113" customFormat="1">
      <c r="A450" s="116"/>
      <c r="B450" s="116"/>
      <c r="C450" s="148"/>
      <c r="D450" s="116"/>
      <c r="E450" s="116"/>
      <c r="I450" s="116"/>
    </row>
    <row r="451" spans="1:9" s="113" customFormat="1">
      <c r="A451" s="116"/>
      <c r="B451" s="116"/>
      <c r="C451" s="148"/>
      <c r="D451" s="116"/>
      <c r="E451" s="116"/>
      <c r="I451" s="116"/>
    </row>
    <row r="452" spans="1:9" s="113" customFormat="1">
      <c r="A452" s="116"/>
      <c r="B452" s="116"/>
      <c r="C452" s="148"/>
      <c r="D452" s="116"/>
      <c r="E452" s="116"/>
      <c r="I452" s="116"/>
    </row>
    <row r="453" spans="1:9" s="113" customFormat="1">
      <c r="A453" s="116"/>
      <c r="B453" s="116"/>
      <c r="C453" s="148"/>
      <c r="D453" s="116"/>
      <c r="E453" s="116"/>
      <c r="I453" s="116"/>
    </row>
    <row r="454" spans="1:9" s="113" customFormat="1">
      <c r="A454" s="116"/>
      <c r="B454" s="116"/>
      <c r="C454" s="148"/>
      <c r="D454" s="116"/>
      <c r="E454" s="116"/>
      <c r="I454" s="116"/>
    </row>
    <row r="455" spans="1:9" s="113" customFormat="1">
      <c r="A455" s="116"/>
      <c r="B455" s="116"/>
      <c r="C455" s="148"/>
      <c r="D455" s="116"/>
      <c r="E455" s="116"/>
      <c r="I455" s="116"/>
    </row>
    <row r="456" spans="1:9" s="113" customFormat="1">
      <c r="A456" s="116"/>
      <c r="B456" s="116"/>
      <c r="C456" s="148"/>
      <c r="D456" s="116"/>
      <c r="E456" s="116"/>
      <c r="I456" s="116"/>
    </row>
    <row r="457" spans="1:9" s="113" customFormat="1">
      <c r="A457" s="116"/>
      <c r="B457" s="116"/>
      <c r="C457" s="148"/>
      <c r="D457" s="116"/>
      <c r="E457" s="116"/>
      <c r="I457" s="116"/>
    </row>
    <row r="458" spans="1:9" s="113" customFormat="1">
      <c r="A458" s="116"/>
      <c r="B458" s="116"/>
      <c r="C458" s="148"/>
      <c r="D458" s="116"/>
      <c r="E458" s="116"/>
      <c r="I458" s="116"/>
    </row>
    <row r="459" spans="1:9" s="113" customFormat="1">
      <c r="A459" s="116"/>
      <c r="B459" s="116"/>
      <c r="C459" s="148"/>
      <c r="D459" s="116"/>
      <c r="E459" s="116"/>
      <c r="I459" s="116"/>
    </row>
    <row r="460" spans="1:9" s="113" customFormat="1">
      <c r="A460" s="116"/>
      <c r="B460" s="116"/>
      <c r="C460" s="148"/>
      <c r="D460" s="116"/>
      <c r="E460" s="116"/>
      <c r="I460" s="116"/>
    </row>
    <row r="461" spans="1:9" s="113" customFormat="1">
      <c r="A461" s="116"/>
      <c r="B461" s="116"/>
      <c r="C461" s="148"/>
      <c r="D461" s="116"/>
      <c r="E461" s="116"/>
      <c r="I461" s="116"/>
    </row>
    <row r="462" spans="1:9" s="113" customFormat="1">
      <c r="A462" s="116"/>
      <c r="B462" s="116"/>
      <c r="C462" s="148"/>
      <c r="D462" s="116"/>
      <c r="E462" s="116"/>
      <c r="I462" s="116"/>
    </row>
    <row r="463" spans="1:9" s="113" customFormat="1">
      <c r="A463" s="116"/>
      <c r="B463" s="116"/>
      <c r="C463" s="148"/>
      <c r="D463" s="116"/>
      <c r="E463" s="116"/>
      <c r="I463" s="116"/>
    </row>
    <row r="464" spans="1:9" s="113" customFormat="1">
      <c r="A464" s="116"/>
      <c r="B464" s="116"/>
      <c r="C464" s="148"/>
      <c r="D464" s="116"/>
      <c r="E464" s="116"/>
      <c r="I464" s="116"/>
    </row>
    <row r="465" spans="1:9" s="113" customFormat="1">
      <c r="A465" s="116"/>
      <c r="B465" s="116"/>
      <c r="C465" s="148"/>
      <c r="D465" s="116"/>
      <c r="E465" s="116"/>
      <c r="I465" s="116"/>
    </row>
    <row r="466" spans="1:9" s="113" customFormat="1">
      <c r="A466" s="116"/>
      <c r="B466" s="116"/>
      <c r="C466" s="148"/>
      <c r="D466" s="116"/>
      <c r="E466" s="116"/>
      <c r="I466" s="116"/>
    </row>
    <row r="467" spans="1:9" s="113" customFormat="1">
      <c r="A467" s="116"/>
      <c r="B467" s="116"/>
      <c r="C467" s="148"/>
      <c r="D467" s="116"/>
      <c r="E467" s="116"/>
      <c r="I467" s="116"/>
    </row>
    <row r="468" spans="1:9" s="113" customFormat="1">
      <c r="A468" s="116"/>
      <c r="B468" s="116"/>
      <c r="C468" s="148"/>
      <c r="D468" s="116"/>
      <c r="E468" s="116"/>
      <c r="I468" s="116"/>
    </row>
    <row r="469" spans="1:9" s="113" customFormat="1">
      <c r="A469" s="116"/>
      <c r="B469" s="116"/>
      <c r="C469" s="148"/>
      <c r="D469" s="116"/>
      <c r="E469" s="116"/>
      <c r="I469" s="116"/>
    </row>
    <row r="470" spans="1:9" s="113" customFormat="1">
      <c r="A470" s="116"/>
      <c r="B470" s="116"/>
      <c r="C470" s="148"/>
      <c r="D470" s="116"/>
      <c r="E470" s="116"/>
      <c r="I470" s="116"/>
    </row>
    <row r="471" spans="1:9" s="113" customFormat="1">
      <c r="A471" s="116"/>
      <c r="B471" s="116"/>
      <c r="C471" s="148"/>
      <c r="D471" s="116"/>
      <c r="E471" s="116"/>
      <c r="I471" s="116"/>
    </row>
    <row r="472" spans="1:9" s="113" customFormat="1">
      <c r="A472" s="116"/>
      <c r="B472" s="116"/>
      <c r="C472" s="148"/>
      <c r="D472" s="116"/>
      <c r="E472" s="116"/>
      <c r="I472" s="116"/>
    </row>
    <row r="473" spans="1:9" s="113" customFormat="1">
      <c r="A473" s="116"/>
      <c r="B473" s="116"/>
      <c r="C473" s="148"/>
      <c r="D473" s="116"/>
      <c r="E473" s="116"/>
      <c r="I473" s="116"/>
    </row>
    <row r="474" spans="1:9" s="113" customFormat="1">
      <c r="A474" s="116"/>
      <c r="B474" s="116"/>
      <c r="C474" s="148"/>
      <c r="D474" s="116"/>
      <c r="E474" s="116"/>
      <c r="I474" s="116"/>
    </row>
    <row r="475" spans="1:9" s="113" customFormat="1">
      <c r="A475" s="116"/>
      <c r="B475" s="116"/>
      <c r="C475" s="148"/>
      <c r="D475" s="116"/>
      <c r="E475" s="116"/>
      <c r="I475" s="116"/>
    </row>
    <row r="476" spans="1:9" s="113" customFormat="1">
      <c r="A476" s="116"/>
      <c r="B476" s="116"/>
      <c r="C476" s="148"/>
      <c r="D476" s="116"/>
      <c r="E476" s="116"/>
      <c r="I476" s="116"/>
    </row>
    <row r="477" spans="1:9" s="113" customFormat="1">
      <c r="A477" s="116"/>
      <c r="B477" s="116"/>
      <c r="C477" s="148"/>
      <c r="D477" s="116"/>
      <c r="E477" s="116"/>
      <c r="I477" s="116"/>
    </row>
    <row r="478" spans="1:9" s="113" customFormat="1">
      <c r="A478" s="116"/>
      <c r="B478" s="116"/>
      <c r="C478" s="148"/>
      <c r="D478" s="116"/>
      <c r="E478" s="116"/>
      <c r="I478" s="116"/>
    </row>
    <row r="479" spans="1:9" s="113" customFormat="1">
      <c r="A479" s="116"/>
      <c r="B479" s="116"/>
      <c r="C479" s="148"/>
      <c r="D479" s="116"/>
      <c r="E479" s="116"/>
      <c r="I479" s="116"/>
    </row>
    <row r="480" spans="1:9" s="113" customFormat="1">
      <c r="A480" s="116"/>
      <c r="B480" s="116"/>
      <c r="C480" s="148"/>
      <c r="D480" s="116"/>
      <c r="E480" s="116"/>
      <c r="I480" s="116"/>
    </row>
    <row r="481" spans="1:9" s="113" customFormat="1">
      <c r="A481" s="116"/>
      <c r="B481" s="116"/>
      <c r="C481" s="148"/>
      <c r="D481" s="116"/>
      <c r="E481" s="116"/>
      <c r="I481" s="116"/>
    </row>
    <row r="482" spans="1:9" s="113" customFormat="1">
      <c r="A482" s="116"/>
      <c r="B482" s="116"/>
      <c r="C482" s="148"/>
      <c r="D482" s="116"/>
      <c r="E482" s="116"/>
      <c r="I482" s="116"/>
    </row>
    <row r="483" spans="1:9" s="113" customFormat="1">
      <c r="A483" s="116"/>
      <c r="B483" s="116"/>
      <c r="C483" s="148"/>
      <c r="D483" s="116"/>
      <c r="E483" s="116"/>
      <c r="I483" s="116"/>
    </row>
    <row r="484" spans="1:9" s="113" customFormat="1">
      <c r="A484" s="116"/>
      <c r="B484" s="116"/>
      <c r="C484" s="148"/>
      <c r="D484" s="116"/>
      <c r="E484" s="116"/>
      <c r="I484" s="116"/>
    </row>
    <row r="485" spans="1:9" s="113" customFormat="1">
      <c r="A485" s="116"/>
      <c r="B485" s="116"/>
      <c r="C485" s="148"/>
      <c r="D485" s="116"/>
      <c r="E485" s="116"/>
      <c r="I485" s="116"/>
    </row>
    <row r="486" spans="1:9" s="113" customFormat="1">
      <c r="A486" s="116"/>
      <c r="B486" s="116"/>
      <c r="C486" s="148"/>
      <c r="D486" s="116"/>
      <c r="E486" s="116"/>
      <c r="I486" s="116"/>
    </row>
    <row r="487" spans="1:9" s="113" customFormat="1">
      <c r="A487" s="116"/>
      <c r="B487" s="116"/>
      <c r="C487" s="148"/>
      <c r="D487" s="116"/>
      <c r="E487" s="116"/>
      <c r="I487" s="116"/>
    </row>
    <row r="488" spans="1:9" s="113" customFormat="1">
      <c r="A488" s="116"/>
      <c r="B488" s="116"/>
      <c r="C488" s="148"/>
      <c r="D488" s="116"/>
      <c r="E488" s="116"/>
      <c r="I488" s="116"/>
    </row>
    <row r="489" spans="1:9" s="113" customFormat="1">
      <c r="A489" s="116"/>
      <c r="B489" s="116"/>
      <c r="C489" s="148"/>
      <c r="D489" s="116"/>
      <c r="E489" s="116"/>
      <c r="I489" s="116"/>
    </row>
    <row r="490" spans="1:9" s="113" customFormat="1">
      <c r="A490" s="116"/>
      <c r="B490" s="116"/>
      <c r="C490" s="148"/>
      <c r="D490" s="116"/>
      <c r="E490" s="116"/>
      <c r="I490" s="116"/>
    </row>
    <row r="491" spans="1:9" s="113" customFormat="1">
      <c r="A491" s="116"/>
      <c r="B491" s="116"/>
      <c r="C491" s="148"/>
      <c r="D491" s="116"/>
      <c r="E491" s="116"/>
      <c r="I491" s="116"/>
    </row>
    <row r="492" spans="1:9" s="113" customFormat="1">
      <c r="A492" s="116"/>
      <c r="B492" s="116"/>
      <c r="C492" s="148"/>
      <c r="D492" s="116"/>
      <c r="E492" s="116"/>
      <c r="I492" s="116"/>
    </row>
    <row r="493" spans="1:9" s="113" customFormat="1">
      <c r="A493" s="116"/>
      <c r="B493" s="116"/>
      <c r="C493" s="148"/>
      <c r="D493" s="116"/>
      <c r="E493" s="116"/>
      <c r="I493" s="116"/>
    </row>
    <row r="494" spans="1:9" s="113" customFormat="1">
      <c r="A494" s="116"/>
      <c r="B494" s="116"/>
      <c r="C494" s="148"/>
      <c r="D494" s="116"/>
      <c r="E494" s="116"/>
      <c r="I494" s="116"/>
    </row>
    <row r="495" spans="1:9" s="113" customFormat="1">
      <c r="A495" s="116"/>
      <c r="B495" s="116"/>
      <c r="C495" s="148"/>
      <c r="D495" s="116"/>
      <c r="E495" s="116"/>
      <c r="I495" s="116"/>
    </row>
    <row r="496" spans="1:9" s="113" customFormat="1">
      <c r="A496" s="116"/>
      <c r="B496" s="116"/>
      <c r="C496" s="148"/>
      <c r="D496" s="116"/>
      <c r="E496" s="116"/>
      <c r="I496" s="116"/>
    </row>
    <row r="497" spans="1:9" s="113" customFormat="1">
      <c r="A497" s="116"/>
      <c r="B497" s="116"/>
      <c r="C497" s="148"/>
      <c r="D497" s="116"/>
      <c r="E497" s="116"/>
      <c r="I497" s="116"/>
    </row>
    <row r="498" spans="1:9" s="113" customFormat="1">
      <c r="A498" s="116"/>
      <c r="B498" s="116"/>
      <c r="C498" s="148"/>
      <c r="D498" s="116"/>
      <c r="E498" s="116"/>
      <c r="I498" s="116"/>
    </row>
    <row r="499" spans="1:9" s="113" customFormat="1">
      <c r="A499" s="116"/>
      <c r="B499" s="116"/>
      <c r="C499" s="148"/>
      <c r="D499" s="116"/>
      <c r="E499" s="116"/>
      <c r="I499" s="116"/>
    </row>
    <row r="500" spans="1:9" s="113" customFormat="1">
      <c r="A500" s="116"/>
      <c r="B500" s="116"/>
      <c r="C500" s="148"/>
      <c r="D500" s="116"/>
      <c r="E500" s="116"/>
      <c r="I500" s="116"/>
    </row>
    <row r="501" spans="1:9" s="113" customFormat="1">
      <c r="A501" s="116"/>
      <c r="B501" s="116"/>
      <c r="C501" s="148"/>
      <c r="D501" s="116"/>
      <c r="E501" s="116"/>
      <c r="I501" s="116"/>
    </row>
    <row r="502" spans="1:9" s="113" customFormat="1">
      <c r="A502" s="116"/>
      <c r="B502" s="116"/>
      <c r="C502" s="148"/>
      <c r="D502" s="116"/>
      <c r="E502" s="116"/>
      <c r="I502" s="116"/>
    </row>
    <row r="503" spans="1:9" s="113" customFormat="1">
      <c r="A503" s="116"/>
      <c r="B503" s="116"/>
      <c r="C503" s="148"/>
      <c r="D503" s="116"/>
      <c r="E503" s="116"/>
      <c r="I503" s="116"/>
    </row>
    <row r="504" spans="1:9" s="113" customFormat="1">
      <c r="A504" s="116"/>
      <c r="B504" s="116"/>
      <c r="C504" s="148"/>
      <c r="D504" s="116"/>
      <c r="E504" s="116"/>
      <c r="I504" s="116"/>
    </row>
    <row r="505" spans="1:9" s="113" customFormat="1">
      <c r="A505" s="116"/>
      <c r="B505" s="116"/>
      <c r="C505" s="148"/>
      <c r="D505" s="116"/>
      <c r="E505" s="116"/>
      <c r="I505" s="116"/>
    </row>
    <row r="506" spans="1:9" s="113" customFormat="1">
      <c r="A506" s="116"/>
      <c r="B506" s="116"/>
      <c r="C506" s="148"/>
      <c r="D506" s="116"/>
      <c r="E506" s="116"/>
      <c r="I506" s="116"/>
    </row>
    <row r="507" spans="1:9" s="113" customFormat="1">
      <c r="A507" s="116"/>
      <c r="B507" s="116"/>
      <c r="C507" s="148"/>
      <c r="D507" s="116"/>
      <c r="E507" s="116"/>
      <c r="I507" s="116"/>
    </row>
    <row r="508" spans="1:9" s="113" customFormat="1">
      <c r="A508" s="116"/>
      <c r="B508" s="116"/>
      <c r="C508" s="148"/>
      <c r="D508" s="116"/>
      <c r="E508" s="116"/>
      <c r="I508" s="116"/>
    </row>
    <row r="509" spans="1:9" s="113" customFormat="1">
      <c r="A509" s="116"/>
      <c r="B509" s="116"/>
      <c r="C509" s="148"/>
      <c r="D509" s="116"/>
      <c r="E509" s="116"/>
      <c r="I509" s="116"/>
    </row>
    <row r="510" spans="1:9" s="113" customFormat="1">
      <c r="A510" s="116"/>
      <c r="B510" s="116"/>
      <c r="C510" s="148"/>
      <c r="D510" s="116"/>
      <c r="E510" s="116"/>
      <c r="I510" s="116"/>
    </row>
    <row r="511" spans="1:9" s="113" customFormat="1">
      <c r="A511" s="116"/>
      <c r="B511" s="116"/>
      <c r="C511" s="148"/>
      <c r="D511" s="116"/>
      <c r="E511" s="116"/>
      <c r="I511" s="116"/>
    </row>
    <row r="512" spans="1:9" s="113" customFormat="1">
      <c r="A512" s="116"/>
      <c r="B512" s="116"/>
      <c r="C512" s="148"/>
      <c r="D512" s="116"/>
      <c r="E512" s="116"/>
      <c r="I512" s="116"/>
    </row>
    <row r="513" spans="1:9" s="113" customFormat="1">
      <c r="A513" s="116"/>
      <c r="B513" s="116"/>
      <c r="C513" s="148"/>
      <c r="D513" s="116"/>
      <c r="E513" s="116"/>
      <c r="I513" s="116"/>
    </row>
    <row r="514" spans="1:9" s="113" customFormat="1">
      <c r="A514" s="116"/>
      <c r="B514" s="116"/>
      <c r="C514" s="148"/>
      <c r="D514" s="116"/>
      <c r="E514" s="116"/>
      <c r="I514" s="116"/>
    </row>
    <row r="515" spans="1:9" s="113" customFormat="1">
      <c r="A515" s="116"/>
      <c r="B515" s="116"/>
      <c r="C515" s="148"/>
      <c r="D515" s="116"/>
      <c r="E515" s="116"/>
      <c r="I515" s="116"/>
    </row>
    <row r="516" spans="1:9" s="113" customFormat="1">
      <c r="A516" s="116"/>
      <c r="B516" s="116"/>
      <c r="C516" s="148"/>
      <c r="D516" s="116"/>
      <c r="E516" s="116"/>
      <c r="I516" s="116"/>
    </row>
    <row r="517" spans="1:9" s="113" customFormat="1">
      <c r="A517" s="116"/>
      <c r="B517" s="116"/>
      <c r="C517" s="148"/>
      <c r="D517" s="116"/>
      <c r="E517" s="116"/>
      <c r="I517" s="116"/>
    </row>
    <row r="518" spans="1:9" s="113" customFormat="1">
      <c r="A518" s="116"/>
      <c r="B518" s="116"/>
      <c r="C518" s="148"/>
      <c r="D518" s="116"/>
      <c r="E518" s="116"/>
      <c r="I518" s="116"/>
    </row>
    <row r="519" spans="1:9" s="113" customFormat="1">
      <c r="A519" s="116"/>
      <c r="B519" s="116"/>
      <c r="C519" s="148"/>
      <c r="D519" s="116"/>
      <c r="E519" s="116"/>
      <c r="I519" s="116"/>
    </row>
    <row r="520" spans="1:9" s="113" customFormat="1">
      <c r="A520" s="116"/>
      <c r="B520" s="116"/>
      <c r="C520" s="148"/>
      <c r="D520" s="116"/>
      <c r="E520" s="116"/>
      <c r="I520" s="116"/>
    </row>
    <row r="521" spans="1:9" s="113" customFormat="1">
      <c r="A521" s="116"/>
      <c r="B521" s="116"/>
      <c r="C521" s="148"/>
      <c r="D521" s="116"/>
      <c r="E521" s="116"/>
      <c r="I521" s="116"/>
    </row>
    <row r="522" spans="1:9" s="113" customFormat="1">
      <c r="A522" s="116"/>
      <c r="B522" s="116"/>
      <c r="C522" s="148"/>
      <c r="D522" s="116"/>
      <c r="E522" s="116"/>
      <c r="I522" s="116"/>
    </row>
    <row r="523" spans="1:9" s="113" customFormat="1">
      <c r="A523" s="116"/>
      <c r="B523" s="116"/>
      <c r="C523" s="148"/>
      <c r="D523" s="116"/>
      <c r="E523" s="116"/>
      <c r="I523" s="116"/>
    </row>
    <row r="524" spans="1:9" s="113" customFormat="1">
      <c r="A524" s="116"/>
      <c r="B524" s="116"/>
      <c r="C524" s="148"/>
      <c r="D524" s="116"/>
      <c r="E524" s="116"/>
      <c r="I524" s="116"/>
    </row>
    <row r="525" spans="1:9" s="113" customFormat="1">
      <c r="A525" s="116"/>
      <c r="B525" s="116"/>
      <c r="C525" s="148"/>
      <c r="D525" s="116"/>
      <c r="E525" s="116"/>
      <c r="I525" s="116"/>
    </row>
    <row r="526" spans="1:9" s="113" customFormat="1">
      <c r="A526" s="116"/>
      <c r="B526" s="116"/>
      <c r="C526" s="148"/>
      <c r="D526" s="116"/>
      <c r="E526" s="116"/>
      <c r="I526" s="116"/>
    </row>
    <row r="527" spans="1:9" s="113" customFormat="1">
      <c r="A527" s="116"/>
      <c r="B527" s="116"/>
      <c r="C527" s="148"/>
      <c r="D527" s="116"/>
      <c r="E527" s="116"/>
      <c r="I527" s="116"/>
    </row>
    <row r="528" spans="1:9" s="113" customFormat="1">
      <c r="A528" s="116"/>
      <c r="B528" s="116"/>
      <c r="C528" s="148"/>
      <c r="D528" s="116"/>
      <c r="E528" s="116"/>
      <c r="I528" s="116"/>
    </row>
    <row r="529" spans="1:9" s="113" customFormat="1">
      <c r="A529" s="116"/>
      <c r="B529" s="116"/>
      <c r="C529" s="148"/>
      <c r="D529" s="116"/>
      <c r="E529" s="116"/>
      <c r="I529" s="116"/>
    </row>
    <row r="530" spans="1:9" s="113" customFormat="1">
      <c r="A530" s="116"/>
      <c r="B530" s="116"/>
      <c r="C530" s="148"/>
      <c r="D530" s="116"/>
      <c r="E530" s="116"/>
      <c r="I530" s="116"/>
    </row>
    <row r="531" spans="1:9" s="113" customFormat="1">
      <c r="A531" s="116"/>
      <c r="B531" s="116"/>
      <c r="C531" s="148"/>
      <c r="D531" s="116"/>
      <c r="E531" s="116"/>
      <c r="I531" s="116"/>
    </row>
    <row r="532" spans="1:9" s="113" customFormat="1">
      <c r="A532" s="116"/>
      <c r="B532" s="116"/>
      <c r="C532" s="148"/>
      <c r="D532" s="116"/>
      <c r="E532" s="116"/>
      <c r="I532" s="116"/>
    </row>
    <row r="533" spans="1:9" s="113" customFormat="1">
      <c r="A533" s="116"/>
      <c r="B533" s="116"/>
      <c r="C533" s="148"/>
      <c r="D533" s="116"/>
      <c r="E533" s="116"/>
      <c r="I533" s="116"/>
    </row>
    <row r="534" spans="1:9" s="113" customFormat="1">
      <c r="A534" s="116"/>
      <c r="B534" s="116"/>
      <c r="C534" s="148"/>
      <c r="D534" s="116"/>
      <c r="E534" s="116"/>
      <c r="I534" s="116"/>
    </row>
    <row r="535" spans="1:9" s="113" customFormat="1">
      <c r="A535" s="116"/>
      <c r="B535" s="116"/>
      <c r="C535" s="148"/>
      <c r="D535" s="116"/>
      <c r="E535" s="116"/>
      <c r="I535" s="116"/>
    </row>
    <row r="536" spans="1:9" s="113" customFormat="1">
      <c r="A536" s="116"/>
      <c r="B536" s="116"/>
      <c r="C536" s="148"/>
      <c r="D536" s="116"/>
      <c r="E536" s="116"/>
      <c r="I536" s="116"/>
    </row>
    <row r="537" spans="1:9" s="113" customFormat="1">
      <c r="A537" s="116"/>
      <c r="B537" s="116"/>
      <c r="C537" s="148"/>
      <c r="D537" s="116"/>
      <c r="E537" s="116"/>
      <c r="I537" s="116"/>
    </row>
    <row r="538" spans="1:9" s="113" customFormat="1">
      <c r="A538" s="116"/>
      <c r="B538" s="116"/>
      <c r="C538" s="148"/>
      <c r="D538" s="116"/>
      <c r="E538" s="116"/>
      <c r="I538" s="116"/>
    </row>
    <row r="539" spans="1:9" s="113" customFormat="1">
      <c r="A539" s="116"/>
      <c r="B539" s="116"/>
      <c r="C539" s="148"/>
      <c r="D539" s="116"/>
      <c r="E539" s="116"/>
      <c r="I539" s="116"/>
    </row>
    <row r="540" spans="1:9" s="113" customFormat="1">
      <c r="A540" s="116"/>
      <c r="B540" s="116"/>
      <c r="C540" s="148"/>
      <c r="D540" s="116"/>
      <c r="E540" s="116"/>
      <c r="I540" s="116"/>
    </row>
    <row r="541" spans="1:9" s="113" customFormat="1">
      <c r="A541" s="116"/>
      <c r="B541" s="116"/>
      <c r="C541" s="148"/>
      <c r="D541" s="116"/>
      <c r="E541" s="116"/>
      <c r="I541" s="116"/>
    </row>
    <row r="542" spans="1:9" s="113" customFormat="1">
      <c r="A542" s="116"/>
      <c r="B542" s="116"/>
      <c r="C542" s="148"/>
      <c r="D542" s="116"/>
      <c r="E542" s="116"/>
      <c r="I542" s="116"/>
    </row>
    <row r="543" spans="1:9" s="113" customFormat="1">
      <c r="A543" s="116"/>
      <c r="B543" s="116"/>
      <c r="C543" s="148"/>
      <c r="D543" s="116"/>
      <c r="E543" s="116"/>
      <c r="I543" s="116"/>
    </row>
    <row r="544" spans="1:9" s="113" customFormat="1">
      <c r="A544" s="116"/>
      <c r="B544" s="116"/>
      <c r="C544" s="148"/>
      <c r="D544" s="116"/>
      <c r="E544" s="116"/>
      <c r="I544" s="116"/>
    </row>
    <row r="545" spans="1:9" s="113" customFormat="1">
      <c r="A545" s="116"/>
      <c r="B545" s="116"/>
      <c r="C545" s="148"/>
      <c r="D545" s="116"/>
      <c r="E545" s="116"/>
      <c r="I545" s="116"/>
    </row>
    <row r="546" spans="1:9" s="113" customFormat="1">
      <c r="A546" s="116"/>
      <c r="B546" s="116"/>
      <c r="C546" s="148"/>
      <c r="D546" s="116"/>
      <c r="E546" s="116"/>
      <c r="I546" s="116"/>
    </row>
    <row r="547" spans="1:9" s="113" customFormat="1">
      <c r="A547" s="116"/>
      <c r="B547" s="116"/>
      <c r="C547" s="148"/>
      <c r="D547" s="116"/>
      <c r="E547" s="116"/>
      <c r="I547" s="116"/>
    </row>
    <row r="548" spans="1:9" s="113" customFormat="1">
      <c r="A548" s="116"/>
      <c r="B548" s="116"/>
      <c r="C548" s="148"/>
      <c r="D548" s="116"/>
      <c r="E548" s="116"/>
      <c r="I548" s="116"/>
    </row>
    <row r="549" spans="1:9" s="113" customFormat="1">
      <c r="A549" s="116"/>
      <c r="B549" s="116"/>
      <c r="C549" s="148"/>
      <c r="D549" s="116"/>
      <c r="E549" s="116"/>
      <c r="I549" s="116"/>
    </row>
    <row r="550" spans="1:9" s="113" customFormat="1">
      <c r="A550" s="116"/>
      <c r="B550" s="116"/>
      <c r="C550" s="148"/>
      <c r="D550" s="116"/>
      <c r="E550" s="116"/>
      <c r="I550" s="116"/>
    </row>
    <row r="551" spans="1:9" s="113" customFormat="1">
      <c r="A551" s="116"/>
      <c r="B551" s="116"/>
      <c r="C551" s="148"/>
      <c r="D551" s="116"/>
      <c r="E551" s="116"/>
      <c r="I551" s="116"/>
    </row>
    <row r="552" spans="1:9" s="113" customFormat="1">
      <c r="A552" s="116"/>
      <c r="B552" s="116"/>
      <c r="C552" s="148"/>
      <c r="D552" s="116"/>
      <c r="E552" s="116"/>
      <c r="I552" s="116"/>
    </row>
    <row r="553" spans="1:9" s="113" customFormat="1">
      <c r="A553" s="116"/>
      <c r="B553" s="116"/>
      <c r="C553" s="148"/>
      <c r="D553" s="116"/>
      <c r="E553" s="116"/>
      <c r="I553" s="116"/>
    </row>
    <row r="554" spans="1:9" s="113" customFormat="1">
      <c r="A554" s="116"/>
      <c r="B554" s="116"/>
      <c r="C554" s="148"/>
      <c r="D554" s="116"/>
      <c r="E554" s="116"/>
      <c r="I554" s="116"/>
    </row>
    <row r="555" spans="1:9" s="113" customFormat="1">
      <c r="A555" s="116"/>
      <c r="B555" s="116"/>
      <c r="C555" s="148"/>
      <c r="D555" s="116"/>
      <c r="E555" s="116"/>
      <c r="I555" s="116"/>
    </row>
    <row r="556" spans="1:9" s="113" customFormat="1">
      <c r="A556" s="116"/>
      <c r="B556" s="116"/>
      <c r="C556" s="148"/>
      <c r="D556" s="116"/>
      <c r="E556" s="116"/>
      <c r="I556" s="116"/>
    </row>
    <row r="557" spans="1:9" s="113" customFormat="1">
      <c r="A557" s="116"/>
      <c r="B557" s="116"/>
      <c r="C557" s="148"/>
      <c r="D557" s="116"/>
      <c r="E557" s="116"/>
      <c r="I557" s="116"/>
    </row>
    <row r="558" spans="1:9" s="113" customFormat="1">
      <c r="A558" s="116"/>
      <c r="B558" s="116"/>
      <c r="C558" s="148"/>
      <c r="D558" s="116"/>
      <c r="E558" s="116"/>
      <c r="I558" s="116"/>
    </row>
    <row r="559" spans="1:9" s="113" customFormat="1">
      <c r="A559" s="116"/>
      <c r="B559" s="116"/>
      <c r="C559" s="148"/>
      <c r="D559" s="116"/>
      <c r="E559" s="116"/>
      <c r="I559" s="116"/>
    </row>
    <row r="560" spans="1:9" s="113" customFormat="1">
      <c r="A560" s="116"/>
      <c r="B560" s="116"/>
      <c r="C560" s="148"/>
      <c r="D560" s="116"/>
      <c r="E560" s="116"/>
      <c r="I560" s="116"/>
    </row>
    <row r="561" spans="1:9" s="113" customFormat="1">
      <c r="A561" s="116"/>
      <c r="B561" s="116"/>
      <c r="C561" s="148"/>
      <c r="D561" s="116"/>
      <c r="E561" s="116"/>
      <c r="I561" s="116"/>
    </row>
    <row r="562" spans="1:9" s="113" customFormat="1">
      <c r="A562" s="116"/>
      <c r="B562" s="116"/>
      <c r="C562" s="148"/>
      <c r="D562" s="116"/>
      <c r="E562" s="116"/>
      <c r="I562" s="116"/>
    </row>
    <row r="563" spans="1:9" s="113" customFormat="1">
      <c r="A563" s="116"/>
      <c r="B563" s="116"/>
      <c r="C563" s="148"/>
      <c r="D563" s="116"/>
      <c r="E563" s="116"/>
      <c r="I563" s="116"/>
    </row>
    <row r="564" spans="1:9" s="113" customFormat="1">
      <c r="A564" s="116"/>
      <c r="B564" s="116"/>
      <c r="C564" s="148"/>
      <c r="D564" s="116"/>
      <c r="E564" s="116"/>
      <c r="I564" s="116"/>
    </row>
    <row r="565" spans="1:9" s="113" customFormat="1">
      <c r="A565" s="116"/>
      <c r="B565" s="116"/>
      <c r="C565" s="148"/>
      <c r="D565" s="116"/>
      <c r="E565" s="116"/>
      <c r="I565" s="116"/>
    </row>
    <row r="566" spans="1:9" s="113" customFormat="1">
      <c r="A566" s="116"/>
      <c r="B566" s="116"/>
      <c r="C566" s="148"/>
      <c r="D566" s="116"/>
      <c r="E566" s="116"/>
      <c r="I566" s="116"/>
    </row>
    <row r="567" spans="1:9" s="113" customFormat="1">
      <c r="A567" s="116"/>
      <c r="B567" s="116"/>
      <c r="C567" s="148"/>
      <c r="D567" s="116"/>
      <c r="E567" s="116"/>
      <c r="I567" s="116"/>
    </row>
    <row r="568" spans="1:9" s="113" customFormat="1">
      <c r="A568" s="116"/>
      <c r="B568" s="116"/>
      <c r="C568" s="148"/>
      <c r="D568" s="116"/>
      <c r="E568" s="116"/>
      <c r="I568" s="116"/>
    </row>
    <row r="569" spans="1:9" s="113" customFormat="1">
      <c r="A569" s="116"/>
      <c r="B569" s="116"/>
      <c r="C569" s="148"/>
      <c r="D569" s="116"/>
      <c r="E569" s="116"/>
      <c r="I569" s="116"/>
    </row>
    <row r="570" spans="1:9" s="113" customFormat="1">
      <c r="A570" s="116"/>
      <c r="B570" s="116"/>
      <c r="C570" s="148"/>
      <c r="D570" s="116"/>
      <c r="E570" s="116"/>
      <c r="I570" s="116"/>
    </row>
    <row r="571" spans="1:9" s="113" customFormat="1">
      <c r="A571" s="116"/>
      <c r="B571" s="116"/>
      <c r="C571" s="148"/>
      <c r="D571" s="116"/>
      <c r="E571" s="116"/>
      <c r="I571" s="116"/>
    </row>
    <row r="572" spans="1:9" s="113" customFormat="1">
      <c r="A572" s="116"/>
      <c r="B572" s="116"/>
      <c r="C572" s="148"/>
      <c r="D572" s="116"/>
      <c r="E572" s="116"/>
      <c r="I572" s="116"/>
    </row>
    <row r="573" spans="1:9" s="113" customFormat="1">
      <c r="A573" s="116"/>
      <c r="B573" s="116"/>
      <c r="C573" s="148"/>
      <c r="D573" s="116"/>
      <c r="E573" s="116"/>
      <c r="I573" s="116"/>
    </row>
    <row r="574" spans="1:9" s="113" customFormat="1">
      <c r="A574" s="116"/>
      <c r="B574" s="116"/>
      <c r="C574" s="148"/>
      <c r="D574" s="116"/>
      <c r="E574" s="116"/>
      <c r="I574" s="116"/>
    </row>
    <row r="575" spans="1:9" s="113" customFormat="1">
      <c r="A575" s="116"/>
      <c r="B575" s="116"/>
      <c r="C575" s="148"/>
      <c r="D575" s="116"/>
      <c r="E575" s="116"/>
      <c r="I575" s="116"/>
    </row>
    <row r="576" spans="1:9" s="113" customFormat="1">
      <c r="A576" s="116"/>
      <c r="B576" s="116"/>
      <c r="C576" s="148"/>
      <c r="D576" s="116"/>
      <c r="E576" s="116"/>
      <c r="I576" s="116"/>
    </row>
    <row r="577" spans="1:9" s="113" customFormat="1">
      <c r="A577" s="116"/>
      <c r="B577" s="116"/>
      <c r="C577" s="148"/>
      <c r="D577" s="116"/>
      <c r="E577" s="116"/>
      <c r="I577" s="116"/>
    </row>
    <row r="578" spans="1:9" s="113" customFormat="1">
      <c r="A578" s="116"/>
      <c r="B578" s="116"/>
      <c r="C578" s="148"/>
      <c r="D578" s="116"/>
      <c r="E578" s="116"/>
      <c r="I578" s="116"/>
    </row>
    <row r="579" spans="1:9" s="113" customFormat="1">
      <c r="A579" s="116"/>
      <c r="B579" s="116"/>
      <c r="C579" s="148"/>
      <c r="D579" s="116"/>
      <c r="E579" s="116"/>
      <c r="I579" s="116"/>
    </row>
    <row r="580" spans="1:9" s="113" customFormat="1">
      <c r="A580" s="116"/>
      <c r="B580" s="116"/>
      <c r="C580" s="148"/>
      <c r="D580" s="116"/>
      <c r="E580" s="116"/>
      <c r="I580" s="116"/>
    </row>
    <row r="581" spans="1:9" s="113" customFormat="1">
      <c r="A581" s="116"/>
      <c r="B581" s="116"/>
      <c r="C581" s="148"/>
      <c r="D581" s="116"/>
      <c r="E581" s="116"/>
      <c r="I581" s="116"/>
    </row>
    <row r="582" spans="1:9" s="113" customFormat="1">
      <c r="A582" s="116"/>
      <c r="B582" s="116"/>
      <c r="C582" s="148"/>
      <c r="D582" s="116"/>
      <c r="E582" s="116"/>
      <c r="I582" s="116"/>
    </row>
    <row r="583" spans="1:9" s="113" customFormat="1">
      <c r="A583" s="116"/>
      <c r="B583" s="116"/>
      <c r="C583" s="148"/>
      <c r="D583" s="116"/>
      <c r="E583" s="116"/>
      <c r="I583" s="116"/>
    </row>
    <row r="584" spans="1:9" s="113" customFormat="1">
      <c r="A584" s="116"/>
      <c r="B584" s="116"/>
      <c r="C584" s="148"/>
      <c r="D584" s="116"/>
      <c r="E584" s="116"/>
      <c r="I584" s="116"/>
    </row>
    <row r="585" spans="1:9" s="113" customFormat="1">
      <c r="A585" s="116"/>
      <c r="B585" s="116"/>
      <c r="C585" s="148"/>
      <c r="D585" s="116"/>
      <c r="E585" s="116"/>
      <c r="I585" s="116"/>
    </row>
    <row r="586" spans="1:9" s="113" customFormat="1">
      <c r="A586" s="116"/>
      <c r="B586" s="116"/>
      <c r="C586" s="148"/>
      <c r="D586" s="116"/>
      <c r="E586" s="116"/>
      <c r="I586" s="116"/>
    </row>
    <row r="587" spans="1:9" s="113" customFormat="1">
      <c r="A587" s="116"/>
      <c r="B587" s="116"/>
      <c r="C587" s="148"/>
      <c r="D587" s="116"/>
      <c r="E587" s="116"/>
      <c r="I587" s="116"/>
    </row>
    <row r="588" spans="1:9" s="113" customFormat="1">
      <c r="A588" s="116"/>
      <c r="B588" s="116"/>
      <c r="C588" s="148"/>
      <c r="D588" s="116"/>
      <c r="E588" s="116"/>
      <c r="I588" s="116"/>
    </row>
    <row r="589" spans="1:9" s="113" customFormat="1">
      <c r="A589" s="116"/>
      <c r="B589" s="116"/>
      <c r="C589" s="148"/>
      <c r="D589" s="116"/>
      <c r="E589" s="116"/>
      <c r="I589" s="116"/>
    </row>
    <row r="590" spans="1:9" s="113" customFormat="1">
      <c r="A590" s="116"/>
      <c r="B590" s="116"/>
      <c r="C590" s="148"/>
      <c r="D590" s="116"/>
      <c r="E590" s="116"/>
      <c r="I590" s="116"/>
    </row>
    <row r="591" spans="1:9" s="113" customFormat="1">
      <c r="A591" s="116"/>
      <c r="B591" s="116"/>
      <c r="C591" s="148"/>
      <c r="D591" s="116"/>
      <c r="E591" s="116"/>
      <c r="I591" s="116"/>
    </row>
    <row r="592" spans="1:9" s="113" customFormat="1">
      <c r="A592" s="116"/>
      <c r="B592" s="116"/>
      <c r="C592" s="148"/>
      <c r="D592" s="116"/>
      <c r="E592" s="116"/>
      <c r="I592" s="116"/>
    </row>
    <row r="593" spans="1:9" s="113" customFormat="1">
      <c r="A593" s="116"/>
      <c r="B593" s="116"/>
      <c r="C593" s="148"/>
      <c r="D593" s="116"/>
      <c r="E593" s="116"/>
      <c r="I593" s="116"/>
    </row>
    <row r="594" spans="1:9" s="113" customFormat="1">
      <c r="A594" s="116"/>
      <c r="B594" s="116"/>
      <c r="C594" s="148"/>
      <c r="D594" s="116"/>
      <c r="E594" s="116"/>
      <c r="I594" s="116"/>
    </row>
    <row r="595" spans="1:9" s="113" customFormat="1">
      <c r="A595" s="116"/>
      <c r="B595" s="116"/>
      <c r="C595" s="148"/>
      <c r="D595" s="116"/>
      <c r="E595" s="116"/>
      <c r="I595" s="116"/>
    </row>
    <row r="596" spans="1:9" s="113" customFormat="1">
      <c r="A596" s="116"/>
      <c r="B596" s="116"/>
      <c r="C596" s="148"/>
      <c r="D596" s="116"/>
      <c r="E596" s="116"/>
      <c r="I596" s="116"/>
    </row>
    <row r="597" spans="1:9" s="113" customFormat="1">
      <c r="A597" s="116"/>
      <c r="B597" s="116"/>
      <c r="C597" s="148"/>
      <c r="D597" s="116"/>
      <c r="E597" s="116"/>
      <c r="I597" s="116"/>
    </row>
    <row r="598" spans="1:9" s="113" customFormat="1">
      <c r="A598" s="116"/>
      <c r="B598" s="116"/>
      <c r="C598" s="148"/>
      <c r="D598" s="116"/>
      <c r="E598" s="116"/>
      <c r="I598" s="116"/>
    </row>
    <row r="599" spans="1:9" s="113" customFormat="1">
      <c r="A599" s="116"/>
      <c r="B599" s="116"/>
      <c r="C599" s="148"/>
      <c r="D599" s="116"/>
      <c r="E599" s="116"/>
      <c r="I599" s="116"/>
    </row>
    <row r="600" spans="1:9" s="113" customFormat="1">
      <c r="A600" s="116"/>
      <c r="B600" s="116"/>
      <c r="C600" s="148"/>
      <c r="D600" s="116"/>
      <c r="E600" s="116"/>
      <c r="I600" s="116"/>
    </row>
    <row r="601" spans="1:9" s="113" customFormat="1">
      <c r="A601" s="116"/>
      <c r="B601" s="116"/>
      <c r="C601" s="148"/>
      <c r="D601" s="116"/>
      <c r="E601" s="116"/>
      <c r="I601" s="116"/>
    </row>
    <row r="602" spans="1:9" s="113" customFormat="1">
      <c r="A602" s="116"/>
      <c r="B602" s="116"/>
      <c r="C602" s="148"/>
      <c r="D602" s="116"/>
      <c r="E602" s="116"/>
      <c r="I602" s="116"/>
    </row>
    <row r="603" spans="1:9" s="113" customFormat="1">
      <c r="A603" s="116"/>
      <c r="B603" s="116"/>
      <c r="C603" s="148"/>
      <c r="D603" s="116"/>
      <c r="E603" s="116"/>
      <c r="I603" s="116"/>
    </row>
    <row r="604" spans="1:9" s="113" customFormat="1">
      <c r="A604" s="116"/>
      <c r="B604" s="116"/>
      <c r="C604" s="148"/>
      <c r="D604" s="116"/>
      <c r="E604" s="116"/>
      <c r="I604" s="116"/>
    </row>
    <row r="605" spans="1:9" s="113" customFormat="1">
      <c r="A605" s="116"/>
      <c r="B605" s="116"/>
      <c r="C605" s="148"/>
      <c r="D605" s="116"/>
      <c r="E605" s="116"/>
      <c r="I605" s="116"/>
    </row>
    <row r="606" spans="1:9" s="113" customFormat="1">
      <c r="A606" s="116"/>
      <c r="B606" s="116"/>
      <c r="C606" s="148"/>
      <c r="D606" s="116"/>
      <c r="E606" s="116"/>
      <c r="I606" s="116"/>
    </row>
    <row r="607" spans="1:9" s="113" customFormat="1">
      <c r="A607" s="116"/>
      <c r="B607" s="116"/>
      <c r="C607" s="148"/>
      <c r="D607" s="116"/>
      <c r="E607" s="116"/>
      <c r="I607" s="116"/>
    </row>
    <row r="608" spans="1:9" s="113" customFormat="1">
      <c r="A608" s="116"/>
      <c r="B608" s="116"/>
      <c r="C608" s="148"/>
      <c r="D608" s="116"/>
      <c r="E608" s="116"/>
      <c r="I608" s="116"/>
    </row>
    <row r="609" spans="1:9" s="113" customFormat="1">
      <c r="A609" s="116"/>
      <c r="B609" s="116"/>
      <c r="C609" s="148"/>
      <c r="D609" s="116"/>
      <c r="E609" s="116"/>
      <c r="I609" s="116"/>
    </row>
    <row r="610" spans="1:9" s="113" customFormat="1">
      <c r="A610" s="116"/>
      <c r="B610" s="116"/>
      <c r="C610" s="148"/>
      <c r="D610" s="116"/>
      <c r="E610" s="116"/>
      <c r="I610" s="116"/>
    </row>
    <row r="611" spans="1:9" s="113" customFormat="1">
      <c r="A611" s="116"/>
      <c r="B611" s="116"/>
      <c r="C611" s="148"/>
      <c r="D611" s="116"/>
      <c r="E611" s="116"/>
      <c r="I611" s="116"/>
    </row>
    <row r="612" spans="1:9" s="113" customFormat="1">
      <c r="A612" s="116"/>
      <c r="B612" s="116"/>
      <c r="C612" s="148"/>
      <c r="D612" s="116"/>
      <c r="E612" s="116"/>
      <c r="I612" s="116"/>
    </row>
    <row r="613" spans="1:9" s="113" customFormat="1">
      <c r="A613" s="116"/>
      <c r="B613" s="116"/>
      <c r="C613" s="148"/>
      <c r="D613" s="116"/>
      <c r="E613" s="116"/>
      <c r="I613" s="116"/>
    </row>
    <row r="614" spans="1:9" s="113" customFormat="1">
      <c r="A614" s="116"/>
      <c r="B614" s="116"/>
      <c r="C614" s="148"/>
      <c r="D614" s="116"/>
      <c r="E614" s="116"/>
      <c r="I614" s="116"/>
    </row>
    <row r="615" spans="1:9" s="113" customFormat="1">
      <c r="A615" s="116"/>
      <c r="B615" s="116"/>
      <c r="C615" s="148"/>
      <c r="D615" s="116"/>
      <c r="E615" s="116"/>
      <c r="I615" s="116"/>
    </row>
    <row r="616" spans="1:9" s="113" customFormat="1">
      <c r="A616" s="116"/>
      <c r="B616" s="116"/>
      <c r="C616" s="148"/>
      <c r="D616" s="116"/>
      <c r="E616" s="116"/>
      <c r="I616" s="116"/>
    </row>
    <row r="617" spans="1:9" s="113" customFormat="1">
      <c r="A617" s="116"/>
      <c r="B617" s="116"/>
      <c r="C617" s="148"/>
      <c r="D617" s="116"/>
      <c r="E617" s="116"/>
      <c r="I617" s="116"/>
    </row>
    <row r="618" spans="1:9" s="113" customFormat="1">
      <c r="A618" s="116"/>
      <c r="B618" s="116"/>
      <c r="C618" s="148"/>
      <c r="D618" s="116"/>
      <c r="E618" s="116"/>
      <c r="I618" s="116"/>
    </row>
    <row r="619" spans="1:9" s="113" customFormat="1">
      <c r="A619" s="116"/>
      <c r="B619" s="116"/>
      <c r="C619" s="148"/>
      <c r="D619" s="116"/>
      <c r="E619" s="116"/>
      <c r="I619" s="116"/>
    </row>
    <row r="620" spans="1:9" s="113" customFormat="1">
      <c r="A620" s="116"/>
      <c r="B620" s="116"/>
      <c r="C620" s="148"/>
      <c r="D620" s="116"/>
      <c r="E620" s="116"/>
      <c r="I620" s="116"/>
    </row>
    <row r="621" spans="1:9" s="113" customFormat="1">
      <c r="A621" s="116"/>
      <c r="B621" s="116"/>
      <c r="C621" s="148"/>
      <c r="D621" s="116"/>
      <c r="E621" s="116"/>
      <c r="I621" s="116"/>
    </row>
    <row r="622" spans="1:9" s="113" customFormat="1">
      <c r="A622" s="116"/>
      <c r="B622" s="116"/>
      <c r="C622" s="148"/>
      <c r="D622" s="116"/>
      <c r="E622" s="116"/>
      <c r="I622" s="116"/>
    </row>
    <row r="623" spans="1:9" s="113" customFormat="1">
      <c r="A623" s="116"/>
      <c r="B623" s="116"/>
      <c r="C623" s="148"/>
      <c r="D623" s="116"/>
      <c r="E623" s="116"/>
      <c r="I623" s="116"/>
    </row>
    <row r="624" spans="1:9" s="113" customFormat="1">
      <c r="A624" s="116"/>
      <c r="B624" s="116"/>
      <c r="C624" s="148"/>
      <c r="D624" s="116"/>
      <c r="E624" s="116"/>
      <c r="I624" s="116"/>
    </row>
    <row r="625" spans="1:9" s="113" customFormat="1">
      <c r="A625" s="116"/>
      <c r="B625" s="116"/>
      <c r="C625" s="148"/>
      <c r="D625" s="116"/>
      <c r="E625" s="116"/>
      <c r="I625" s="116"/>
    </row>
    <row r="626" spans="1:9" s="113" customFormat="1">
      <c r="A626" s="116"/>
      <c r="B626" s="116"/>
      <c r="C626" s="148"/>
      <c r="D626" s="116"/>
      <c r="E626" s="116"/>
      <c r="I626" s="116"/>
    </row>
    <row r="627" spans="1:9" s="113" customFormat="1">
      <c r="A627" s="116"/>
      <c r="B627" s="116"/>
      <c r="C627" s="148"/>
      <c r="D627" s="116"/>
      <c r="E627" s="116"/>
      <c r="I627" s="116"/>
    </row>
    <row r="628" spans="1:9" s="113" customFormat="1">
      <c r="A628" s="116"/>
      <c r="B628" s="116"/>
      <c r="C628" s="148"/>
      <c r="D628" s="116"/>
      <c r="E628" s="116"/>
      <c r="I628" s="116"/>
    </row>
    <row r="629" spans="1:9" s="113" customFormat="1">
      <c r="A629" s="116"/>
      <c r="B629" s="116"/>
      <c r="C629" s="148"/>
      <c r="D629" s="116"/>
      <c r="E629" s="116"/>
      <c r="I629" s="116"/>
    </row>
    <row r="630" spans="1:9" s="113" customFormat="1">
      <c r="A630" s="116"/>
      <c r="B630" s="116"/>
      <c r="C630" s="148"/>
      <c r="D630" s="116"/>
      <c r="E630" s="116"/>
      <c r="I630" s="116"/>
    </row>
    <row r="631" spans="1:9" s="113" customFormat="1">
      <c r="A631" s="116"/>
      <c r="B631" s="116"/>
      <c r="C631" s="148"/>
      <c r="D631" s="116"/>
      <c r="E631" s="116"/>
      <c r="I631" s="116"/>
    </row>
    <row r="632" spans="1:9" s="113" customFormat="1">
      <c r="A632" s="116"/>
      <c r="B632" s="116"/>
      <c r="C632" s="148"/>
      <c r="D632" s="116"/>
      <c r="E632" s="116"/>
      <c r="I632" s="116"/>
    </row>
    <row r="633" spans="1:9" s="113" customFormat="1">
      <c r="A633" s="116"/>
      <c r="B633" s="116"/>
      <c r="C633" s="148"/>
      <c r="D633" s="116"/>
      <c r="E633" s="116"/>
      <c r="I633" s="116"/>
    </row>
    <row r="634" spans="1:9" s="113" customFormat="1">
      <c r="A634" s="116"/>
      <c r="B634" s="116"/>
      <c r="C634" s="148"/>
      <c r="D634" s="116"/>
      <c r="E634" s="116"/>
      <c r="I634" s="116"/>
    </row>
    <row r="635" spans="1:9" s="113" customFormat="1">
      <c r="A635" s="116"/>
      <c r="B635" s="116"/>
      <c r="C635" s="148"/>
      <c r="D635" s="116"/>
      <c r="E635" s="116"/>
      <c r="I635" s="116"/>
    </row>
    <row r="636" spans="1:9" s="113" customFormat="1">
      <c r="A636" s="116"/>
      <c r="B636" s="116"/>
      <c r="C636" s="148"/>
      <c r="D636" s="116"/>
      <c r="E636" s="116"/>
      <c r="I636" s="116"/>
    </row>
    <row r="637" spans="1:9" s="113" customFormat="1">
      <c r="A637" s="116"/>
      <c r="B637" s="116"/>
      <c r="C637" s="148"/>
      <c r="D637" s="116"/>
      <c r="E637" s="116"/>
      <c r="I637" s="116"/>
    </row>
    <row r="638" spans="1:9" s="113" customFormat="1">
      <c r="A638" s="116"/>
      <c r="B638" s="116"/>
      <c r="C638" s="148"/>
      <c r="D638" s="116"/>
      <c r="E638" s="116"/>
      <c r="I638" s="116"/>
    </row>
    <row r="639" spans="1:9" s="113" customFormat="1">
      <c r="A639" s="116"/>
      <c r="B639" s="116"/>
      <c r="C639" s="148"/>
      <c r="D639" s="116"/>
      <c r="E639" s="116"/>
      <c r="I639" s="116"/>
    </row>
    <row r="640" spans="1:9" s="113" customFormat="1">
      <c r="A640" s="116"/>
      <c r="B640" s="116"/>
      <c r="C640" s="148"/>
      <c r="D640" s="116"/>
      <c r="E640" s="116"/>
      <c r="I640" s="116"/>
    </row>
    <row r="641" spans="1:9" s="113" customFormat="1">
      <c r="A641" s="116"/>
      <c r="B641" s="116"/>
      <c r="C641" s="148"/>
      <c r="D641" s="116"/>
      <c r="E641" s="116"/>
      <c r="I641" s="116"/>
    </row>
    <row r="642" spans="1:9" s="113" customFormat="1">
      <c r="A642" s="116"/>
      <c r="B642" s="116"/>
      <c r="C642" s="148"/>
      <c r="D642" s="116"/>
      <c r="E642" s="116"/>
      <c r="I642" s="116"/>
    </row>
    <row r="643" spans="1:9" s="113" customFormat="1">
      <c r="A643" s="116"/>
      <c r="B643" s="116"/>
      <c r="C643" s="148"/>
      <c r="D643" s="116"/>
      <c r="E643" s="116"/>
      <c r="I643" s="116"/>
    </row>
    <row r="644" spans="1:9" s="113" customFormat="1">
      <c r="A644" s="116"/>
      <c r="B644" s="116"/>
      <c r="C644" s="148"/>
      <c r="D644" s="116"/>
      <c r="E644" s="116"/>
      <c r="I644" s="116"/>
    </row>
    <row r="645" spans="1:9" s="113" customFormat="1">
      <c r="A645" s="116"/>
      <c r="B645" s="116"/>
      <c r="C645" s="148"/>
      <c r="D645" s="116"/>
      <c r="E645" s="116"/>
      <c r="I645" s="116"/>
    </row>
    <row r="646" spans="1:9" s="113" customFormat="1">
      <c r="A646" s="116"/>
      <c r="B646" s="116"/>
      <c r="C646" s="148"/>
      <c r="D646" s="116"/>
      <c r="E646" s="116"/>
      <c r="I646" s="116"/>
    </row>
    <row r="647" spans="1:9" s="113" customFormat="1">
      <c r="A647" s="116"/>
      <c r="B647" s="116"/>
      <c r="C647" s="148"/>
      <c r="D647" s="116"/>
      <c r="E647" s="116"/>
      <c r="I647" s="116"/>
    </row>
    <row r="648" spans="1:9" s="113" customFormat="1">
      <c r="A648" s="116"/>
      <c r="B648" s="116"/>
      <c r="C648" s="148"/>
      <c r="D648" s="116"/>
      <c r="E648" s="116"/>
      <c r="I648" s="116"/>
    </row>
    <row r="649" spans="1:9" s="113" customFormat="1">
      <c r="A649" s="116"/>
      <c r="B649" s="116"/>
      <c r="C649" s="148"/>
      <c r="D649" s="116"/>
      <c r="E649" s="116"/>
      <c r="I649" s="116"/>
    </row>
    <row r="650" spans="1:9" s="113" customFormat="1">
      <c r="A650" s="116"/>
      <c r="B650" s="116"/>
      <c r="C650" s="148"/>
      <c r="D650" s="116"/>
      <c r="E650" s="116"/>
      <c r="I650" s="116"/>
    </row>
    <row r="651" spans="1:9" s="113" customFormat="1">
      <c r="A651" s="116"/>
      <c r="B651" s="116"/>
      <c r="C651" s="148"/>
      <c r="D651" s="116"/>
      <c r="E651" s="116"/>
      <c r="I651" s="116"/>
    </row>
    <row r="652" spans="1:9" s="113" customFormat="1">
      <c r="A652" s="116"/>
      <c r="B652" s="116"/>
      <c r="C652" s="148"/>
      <c r="D652" s="116"/>
      <c r="E652" s="116"/>
      <c r="I652" s="116"/>
    </row>
    <row r="653" spans="1:9" s="113" customFormat="1">
      <c r="A653" s="116"/>
      <c r="B653" s="116"/>
      <c r="C653" s="148"/>
      <c r="D653" s="116"/>
      <c r="E653" s="116"/>
      <c r="I653" s="116"/>
    </row>
    <row r="654" spans="1:9" s="113" customFormat="1">
      <c r="A654" s="116"/>
      <c r="B654" s="116"/>
      <c r="C654" s="148"/>
      <c r="D654" s="116"/>
      <c r="E654" s="116"/>
      <c r="I654" s="116"/>
    </row>
    <row r="655" spans="1:9" s="113" customFormat="1">
      <c r="A655" s="116"/>
      <c r="B655" s="116"/>
      <c r="C655" s="148"/>
      <c r="D655" s="116"/>
      <c r="E655" s="116"/>
      <c r="I655" s="116"/>
    </row>
    <row r="656" spans="1:9" s="113" customFormat="1">
      <c r="A656" s="116"/>
      <c r="B656" s="116"/>
      <c r="C656" s="148"/>
      <c r="D656" s="116"/>
      <c r="E656" s="116"/>
      <c r="I656" s="116"/>
    </row>
    <row r="657" spans="1:9" s="113" customFormat="1">
      <c r="A657" s="116"/>
      <c r="B657" s="116"/>
      <c r="C657" s="148"/>
      <c r="D657" s="116"/>
      <c r="E657" s="116"/>
      <c r="I657" s="116"/>
    </row>
    <row r="658" spans="1:9" s="113" customFormat="1">
      <c r="A658" s="116"/>
      <c r="B658" s="116"/>
      <c r="C658" s="148"/>
      <c r="D658" s="116"/>
      <c r="E658" s="116"/>
      <c r="I658" s="116"/>
    </row>
    <row r="659" spans="1:9" s="113" customFormat="1">
      <c r="A659" s="116"/>
      <c r="B659" s="116"/>
      <c r="C659" s="148"/>
      <c r="D659" s="116"/>
      <c r="E659" s="116"/>
      <c r="I659" s="116"/>
    </row>
    <row r="660" spans="1:9" s="113" customFormat="1">
      <c r="A660" s="116"/>
      <c r="B660" s="116"/>
      <c r="C660" s="148"/>
      <c r="D660" s="116"/>
      <c r="E660" s="116"/>
      <c r="I660" s="116"/>
    </row>
    <row r="661" spans="1:9" s="113" customFormat="1">
      <c r="A661" s="116"/>
      <c r="B661" s="116"/>
      <c r="C661" s="148"/>
      <c r="D661" s="116"/>
      <c r="E661" s="116"/>
      <c r="I661" s="116"/>
    </row>
    <row r="662" spans="1:9" s="113" customFormat="1">
      <c r="A662" s="116"/>
      <c r="B662" s="116"/>
      <c r="C662" s="148"/>
      <c r="D662" s="116"/>
      <c r="E662" s="116"/>
      <c r="I662" s="116"/>
    </row>
    <row r="663" spans="1:9" s="113" customFormat="1">
      <c r="A663" s="116"/>
      <c r="B663" s="116"/>
      <c r="C663" s="148"/>
      <c r="D663" s="116"/>
      <c r="E663" s="116"/>
      <c r="I663" s="116"/>
    </row>
    <row r="664" spans="1:9" s="113" customFormat="1">
      <c r="A664" s="116"/>
      <c r="B664" s="116"/>
      <c r="C664" s="148"/>
      <c r="D664" s="116"/>
      <c r="E664" s="116"/>
      <c r="I664" s="116"/>
    </row>
    <row r="665" spans="1:9" s="113" customFormat="1">
      <c r="A665" s="116"/>
      <c r="B665" s="116"/>
      <c r="C665" s="148"/>
      <c r="D665" s="116"/>
      <c r="E665" s="116"/>
      <c r="I665" s="116"/>
    </row>
    <row r="666" spans="1:9" s="113" customFormat="1">
      <c r="A666" s="116"/>
      <c r="B666" s="116"/>
      <c r="C666" s="148"/>
      <c r="D666" s="116"/>
      <c r="E666" s="116"/>
      <c r="I666" s="116"/>
    </row>
    <row r="667" spans="1:9" s="113" customFormat="1">
      <c r="A667" s="116"/>
      <c r="B667" s="116"/>
      <c r="C667" s="148"/>
      <c r="D667" s="116"/>
      <c r="E667" s="116"/>
      <c r="I667" s="116"/>
    </row>
    <row r="668" spans="1:9" s="113" customFormat="1">
      <c r="A668" s="116"/>
      <c r="B668" s="116"/>
      <c r="C668" s="148"/>
      <c r="D668" s="116"/>
      <c r="E668" s="116"/>
      <c r="I668" s="116"/>
    </row>
    <row r="669" spans="1:9" s="113" customFormat="1">
      <c r="A669" s="116"/>
      <c r="B669" s="116"/>
      <c r="C669" s="148"/>
      <c r="D669" s="116"/>
      <c r="E669" s="116"/>
      <c r="I669" s="116"/>
    </row>
    <row r="670" spans="1:9" s="113" customFormat="1">
      <c r="A670" s="116"/>
      <c r="B670" s="116"/>
      <c r="C670" s="148"/>
      <c r="D670" s="116"/>
      <c r="E670" s="116"/>
      <c r="I670" s="116"/>
    </row>
    <row r="671" spans="1:9" s="113" customFormat="1">
      <c r="A671" s="116"/>
      <c r="B671" s="116"/>
      <c r="C671" s="148"/>
      <c r="D671" s="116"/>
      <c r="E671" s="116"/>
      <c r="I671" s="116"/>
    </row>
    <row r="672" spans="1:9" s="113" customFormat="1">
      <c r="A672" s="116"/>
      <c r="B672" s="116"/>
      <c r="C672" s="148"/>
      <c r="D672" s="116"/>
      <c r="E672" s="116"/>
      <c r="I672" s="116"/>
    </row>
    <row r="673" spans="1:9" s="113" customFormat="1">
      <c r="A673" s="116"/>
      <c r="B673" s="116"/>
      <c r="C673" s="148"/>
      <c r="D673" s="116"/>
      <c r="E673" s="116"/>
      <c r="I673" s="116"/>
    </row>
    <row r="674" spans="1:9" s="113" customFormat="1">
      <c r="A674" s="116"/>
      <c r="B674" s="116"/>
      <c r="C674" s="148"/>
      <c r="D674" s="116"/>
      <c r="E674" s="116"/>
      <c r="I674" s="116"/>
    </row>
    <row r="675" spans="1:9" s="113" customFormat="1">
      <c r="A675" s="116"/>
      <c r="B675" s="116"/>
      <c r="C675" s="148"/>
      <c r="D675" s="116"/>
      <c r="E675" s="116"/>
      <c r="I675" s="116"/>
    </row>
    <row r="676" spans="1:9" s="113" customFormat="1">
      <c r="A676" s="116"/>
      <c r="B676" s="116"/>
      <c r="C676" s="148"/>
      <c r="D676" s="116"/>
      <c r="E676" s="116"/>
      <c r="I676" s="116"/>
    </row>
    <row r="677" spans="1:9" s="113" customFormat="1">
      <c r="A677" s="116"/>
      <c r="B677" s="116"/>
      <c r="C677" s="148"/>
      <c r="D677" s="116"/>
      <c r="E677" s="116"/>
      <c r="I677" s="116"/>
    </row>
    <row r="678" spans="1:9" s="113" customFormat="1">
      <c r="A678" s="116"/>
      <c r="B678" s="116"/>
      <c r="C678" s="148"/>
      <c r="D678" s="116"/>
      <c r="E678" s="116"/>
      <c r="I678" s="116"/>
    </row>
    <row r="679" spans="1:9" s="113" customFormat="1">
      <c r="A679" s="116"/>
      <c r="B679" s="116"/>
      <c r="C679" s="148"/>
      <c r="D679" s="116"/>
      <c r="E679" s="116"/>
      <c r="I679" s="116"/>
    </row>
    <row r="680" spans="1:9" s="113" customFormat="1">
      <c r="A680" s="116"/>
      <c r="B680" s="116"/>
      <c r="C680" s="148"/>
      <c r="D680" s="116"/>
      <c r="E680" s="116"/>
      <c r="I680" s="116"/>
    </row>
    <row r="681" spans="1:9" s="113" customFormat="1">
      <c r="A681" s="116"/>
      <c r="B681" s="116"/>
      <c r="C681" s="148"/>
      <c r="D681" s="116"/>
      <c r="E681" s="116"/>
      <c r="I681" s="116"/>
    </row>
    <row r="682" spans="1:9" s="113" customFormat="1">
      <c r="A682" s="116"/>
      <c r="B682" s="116"/>
      <c r="C682" s="148"/>
      <c r="D682" s="116"/>
      <c r="E682" s="116"/>
      <c r="I682" s="116"/>
    </row>
    <row r="683" spans="1:9" s="113" customFormat="1">
      <c r="A683" s="116"/>
      <c r="B683" s="116"/>
      <c r="C683" s="148"/>
      <c r="D683" s="116"/>
      <c r="E683" s="116"/>
      <c r="I683" s="116"/>
    </row>
    <row r="684" spans="1:9" s="113" customFormat="1">
      <c r="A684" s="116"/>
      <c r="B684" s="116"/>
      <c r="C684" s="148"/>
      <c r="D684" s="116"/>
      <c r="E684" s="116"/>
      <c r="I684" s="116"/>
    </row>
    <row r="685" spans="1:9" s="113" customFormat="1">
      <c r="A685" s="116"/>
      <c r="B685" s="116"/>
      <c r="C685" s="148"/>
      <c r="D685" s="116"/>
      <c r="E685" s="116"/>
      <c r="I685" s="116"/>
    </row>
    <row r="686" spans="1:9" s="113" customFormat="1">
      <c r="A686" s="116"/>
      <c r="B686" s="116"/>
      <c r="C686" s="148"/>
      <c r="D686" s="116"/>
      <c r="E686" s="116"/>
      <c r="I686" s="116"/>
    </row>
    <row r="687" spans="1:9" s="113" customFormat="1">
      <c r="A687" s="116"/>
      <c r="B687" s="116"/>
      <c r="C687" s="148"/>
      <c r="D687" s="116"/>
      <c r="E687" s="116"/>
      <c r="I687" s="116"/>
    </row>
    <row r="688" spans="1:9" s="113" customFormat="1">
      <c r="A688" s="116"/>
      <c r="B688" s="116"/>
      <c r="C688" s="148"/>
      <c r="D688" s="116"/>
      <c r="E688" s="116"/>
      <c r="I688" s="116"/>
    </row>
    <row r="689" spans="1:9" s="113" customFormat="1">
      <c r="A689" s="116"/>
      <c r="B689" s="116"/>
      <c r="C689" s="148"/>
      <c r="D689" s="116"/>
      <c r="E689" s="116"/>
      <c r="I689" s="116"/>
    </row>
    <row r="690" spans="1:9" s="113" customFormat="1">
      <c r="A690" s="116"/>
      <c r="B690" s="116"/>
      <c r="C690" s="148"/>
      <c r="D690" s="116"/>
      <c r="E690" s="116"/>
      <c r="I690" s="116"/>
    </row>
    <row r="691" spans="1:9" s="113" customFormat="1">
      <c r="A691" s="116"/>
      <c r="B691" s="116"/>
      <c r="C691" s="148"/>
      <c r="D691" s="116"/>
      <c r="E691" s="116"/>
      <c r="I691" s="116"/>
    </row>
    <row r="692" spans="1:9" s="113" customFormat="1">
      <c r="A692" s="116"/>
      <c r="B692" s="116"/>
      <c r="C692" s="148"/>
      <c r="D692" s="116"/>
      <c r="E692" s="116"/>
      <c r="I692" s="116"/>
    </row>
    <row r="693" spans="1:9" s="113" customFormat="1">
      <c r="A693" s="116"/>
      <c r="B693" s="116"/>
      <c r="C693" s="148"/>
      <c r="D693" s="116"/>
      <c r="E693" s="116"/>
      <c r="I693" s="116"/>
    </row>
    <row r="694" spans="1:9" s="113" customFormat="1">
      <c r="A694" s="116"/>
      <c r="B694" s="116"/>
      <c r="C694" s="148"/>
      <c r="D694" s="116"/>
      <c r="E694" s="116"/>
      <c r="I694" s="116"/>
    </row>
    <row r="695" spans="1:9" s="113" customFormat="1">
      <c r="A695" s="116"/>
      <c r="B695" s="116"/>
      <c r="C695" s="148"/>
      <c r="D695" s="116"/>
      <c r="E695" s="116"/>
      <c r="I695" s="116"/>
    </row>
    <row r="696" spans="1:9" s="113" customFormat="1">
      <c r="A696" s="116"/>
      <c r="B696" s="116"/>
      <c r="C696" s="148"/>
      <c r="D696" s="116"/>
      <c r="E696" s="116"/>
      <c r="I696" s="116"/>
    </row>
    <row r="697" spans="1:9" s="113" customFormat="1">
      <c r="A697" s="116"/>
      <c r="B697" s="116"/>
      <c r="C697" s="148"/>
      <c r="D697" s="116"/>
      <c r="E697" s="116"/>
      <c r="I697" s="116"/>
    </row>
    <row r="698" spans="1:9" s="113" customFormat="1">
      <c r="A698" s="116"/>
      <c r="B698" s="116"/>
      <c r="C698" s="148"/>
      <c r="D698" s="116"/>
      <c r="E698" s="116"/>
      <c r="I698" s="116"/>
    </row>
    <row r="699" spans="1:9" s="113" customFormat="1">
      <c r="A699" s="116"/>
      <c r="B699" s="116"/>
      <c r="C699" s="148"/>
      <c r="D699" s="116"/>
      <c r="E699" s="116"/>
      <c r="I699" s="116"/>
    </row>
    <row r="700" spans="1:9" s="113" customFormat="1">
      <c r="A700" s="116"/>
      <c r="B700" s="116"/>
      <c r="C700" s="148"/>
      <c r="D700" s="116"/>
      <c r="E700" s="116"/>
      <c r="I700" s="116"/>
    </row>
    <row r="701" spans="1:9" s="113" customFormat="1">
      <c r="A701" s="116"/>
      <c r="B701" s="116"/>
      <c r="C701" s="148"/>
      <c r="D701" s="116"/>
      <c r="E701" s="116"/>
      <c r="I701" s="116"/>
    </row>
    <row r="702" spans="1:9" s="113" customFormat="1">
      <c r="A702" s="116"/>
      <c r="B702" s="116"/>
      <c r="C702" s="148"/>
      <c r="D702" s="116"/>
      <c r="E702" s="116"/>
      <c r="I702" s="116"/>
    </row>
    <row r="703" spans="1:9" s="113" customFormat="1">
      <c r="A703" s="116"/>
      <c r="B703" s="116"/>
      <c r="C703" s="148"/>
      <c r="D703" s="116"/>
      <c r="E703" s="116"/>
      <c r="I703" s="116"/>
    </row>
    <row r="704" spans="1:9" s="113" customFormat="1">
      <c r="A704" s="116"/>
      <c r="B704" s="116"/>
      <c r="C704" s="148"/>
      <c r="D704" s="116"/>
      <c r="E704" s="116"/>
      <c r="I704" s="116"/>
    </row>
    <row r="705" spans="1:9" s="113" customFormat="1">
      <c r="A705" s="116"/>
      <c r="B705" s="116"/>
      <c r="C705" s="148"/>
      <c r="D705" s="116"/>
      <c r="E705" s="116"/>
      <c r="I705" s="116"/>
    </row>
    <row r="706" spans="1:9" s="113" customFormat="1">
      <c r="A706" s="116"/>
      <c r="B706" s="116"/>
      <c r="C706" s="148"/>
      <c r="D706" s="116"/>
      <c r="E706" s="116"/>
      <c r="I706" s="116"/>
    </row>
    <row r="707" spans="1:9" s="113" customFormat="1">
      <c r="A707" s="116"/>
      <c r="B707" s="116"/>
      <c r="C707" s="148"/>
      <c r="D707" s="116"/>
      <c r="E707" s="116"/>
      <c r="I707" s="116"/>
    </row>
    <row r="708" spans="1:9" s="113" customFormat="1">
      <c r="A708" s="116"/>
      <c r="B708" s="116"/>
      <c r="C708" s="148"/>
      <c r="D708" s="116"/>
      <c r="E708" s="116"/>
      <c r="I708" s="116"/>
    </row>
    <row r="709" spans="1:9" s="113" customFormat="1">
      <c r="A709" s="116"/>
      <c r="B709" s="116"/>
      <c r="C709" s="148"/>
      <c r="D709" s="116"/>
      <c r="E709" s="116"/>
      <c r="I709" s="116"/>
    </row>
    <row r="710" spans="1:9" s="113" customFormat="1">
      <c r="A710" s="116"/>
      <c r="B710" s="116"/>
      <c r="C710" s="148"/>
      <c r="D710" s="116"/>
      <c r="E710" s="116"/>
      <c r="I710" s="116"/>
    </row>
    <row r="711" spans="1:9" s="113" customFormat="1">
      <c r="A711" s="116"/>
      <c r="B711" s="116"/>
      <c r="C711" s="148"/>
      <c r="D711" s="116"/>
      <c r="E711" s="116"/>
      <c r="I711" s="116"/>
    </row>
    <row r="712" spans="1:9" s="113" customFormat="1">
      <c r="A712" s="116"/>
      <c r="B712" s="116"/>
      <c r="C712" s="148"/>
      <c r="D712" s="116"/>
      <c r="E712" s="116"/>
      <c r="I712" s="116"/>
    </row>
    <row r="713" spans="1:9" s="113" customFormat="1">
      <c r="A713" s="116"/>
      <c r="B713" s="116"/>
      <c r="C713" s="148"/>
      <c r="D713" s="116"/>
      <c r="E713" s="116"/>
      <c r="I713" s="116"/>
    </row>
    <row r="714" spans="1:9" s="113" customFormat="1">
      <c r="A714" s="116"/>
      <c r="B714" s="116"/>
      <c r="C714" s="148"/>
      <c r="D714" s="116"/>
      <c r="E714" s="116"/>
      <c r="I714" s="116"/>
    </row>
    <row r="715" spans="1:9" s="113" customFormat="1">
      <c r="A715" s="116"/>
      <c r="B715" s="116"/>
      <c r="C715" s="148"/>
      <c r="D715" s="116"/>
      <c r="E715" s="116"/>
      <c r="I715" s="116"/>
    </row>
    <row r="716" spans="1:9" s="113" customFormat="1">
      <c r="A716" s="116"/>
      <c r="B716" s="116"/>
      <c r="C716" s="148"/>
      <c r="D716" s="116"/>
      <c r="E716" s="116"/>
      <c r="I716" s="116"/>
    </row>
    <row r="717" spans="1:9" s="113" customFormat="1">
      <c r="A717" s="116"/>
      <c r="B717" s="116"/>
      <c r="C717" s="148"/>
      <c r="D717" s="116"/>
      <c r="E717" s="116"/>
      <c r="I717" s="116"/>
    </row>
    <row r="718" spans="1:9" s="113" customFormat="1">
      <c r="A718" s="116"/>
      <c r="B718" s="116"/>
      <c r="C718" s="148"/>
      <c r="D718" s="116"/>
      <c r="E718" s="116"/>
      <c r="I718" s="116"/>
    </row>
    <row r="719" spans="1:9" s="113" customFormat="1">
      <c r="A719" s="116"/>
      <c r="B719" s="116"/>
      <c r="C719" s="148"/>
      <c r="D719" s="116"/>
      <c r="E719" s="116"/>
      <c r="I719" s="116"/>
    </row>
    <row r="720" spans="1:9" s="113" customFormat="1">
      <c r="A720" s="116"/>
      <c r="B720" s="116"/>
      <c r="C720" s="148"/>
      <c r="D720" s="116"/>
      <c r="E720" s="116"/>
      <c r="I720" s="116"/>
    </row>
    <row r="721" spans="1:9" s="113" customFormat="1">
      <c r="A721" s="116"/>
      <c r="B721" s="116"/>
      <c r="C721" s="148"/>
      <c r="D721" s="116"/>
      <c r="E721" s="116"/>
      <c r="I721" s="116"/>
    </row>
    <row r="722" spans="1:9" s="113" customFormat="1">
      <c r="A722" s="116"/>
      <c r="B722" s="116"/>
      <c r="C722" s="148"/>
      <c r="D722" s="116"/>
      <c r="E722" s="116"/>
      <c r="I722" s="116"/>
    </row>
    <row r="723" spans="1:9" s="113" customFormat="1">
      <c r="A723" s="116"/>
      <c r="B723" s="116"/>
      <c r="C723" s="148"/>
      <c r="D723" s="116"/>
      <c r="E723" s="116"/>
      <c r="I723" s="116"/>
    </row>
    <row r="724" spans="1:9" s="113" customFormat="1">
      <c r="A724" s="116"/>
      <c r="B724" s="116"/>
      <c r="C724" s="148"/>
      <c r="D724" s="116"/>
      <c r="E724" s="116"/>
      <c r="I724" s="116"/>
    </row>
    <row r="725" spans="1:9" s="113" customFormat="1">
      <c r="A725" s="116"/>
      <c r="B725" s="116"/>
      <c r="C725" s="148"/>
      <c r="D725" s="116"/>
      <c r="E725" s="116"/>
      <c r="I725" s="116"/>
    </row>
    <row r="726" spans="1:9" s="113" customFormat="1">
      <c r="A726" s="116"/>
      <c r="B726" s="116"/>
      <c r="C726" s="148"/>
      <c r="D726" s="116"/>
      <c r="E726" s="116"/>
      <c r="I726" s="116"/>
    </row>
    <row r="727" spans="1:9" s="113" customFormat="1">
      <c r="A727" s="116"/>
      <c r="B727" s="116"/>
      <c r="C727" s="148"/>
      <c r="D727" s="116"/>
      <c r="E727" s="116"/>
      <c r="I727" s="116"/>
    </row>
    <row r="728" spans="1:9" s="113" customFormat="1">
      <c r="A728" s="116"/>
      <c r="B728" s="116"/>
      <c r="C728" s="148"/>
      <c r="D728" s="116"/>
      <c r="E728" s="116"/>
      <c r="I728" s="116"/>
    </row>
    <row r="729" spans="1:9" s="113" customFormat="1">
      <c r="A729" s="116"/>
      <c r="B729" s="116"/>
      <c r="C729" s="148"/>
      <c r="D729" s="116"/>
      <c r="E729" s="116"/>
      <c r="I729" s="116"/>
    </row>
    <row r="730" spans="1:9" s="113" customFormat="1">
      <c r="A730" s="116"/>
      <c r="B730" s="116"/>
      <c r="C730" s="148"/>
      <c r="D730" s="116"/>
      <c r="E730" s="116"/>
      <c r="I730" s="116"/>
    </row>
    <row r="731" spans="1:9" s="113" customFormat="1">
      <c r="A731" s="116"/>
      <c r="B731" s="116"/>
      <c r="C731" s="148"/>
      <c r="D731" s="116"/>
      <c r="E731" s="116"/>
      <c r="I731" s="116"/>
    </row>
    <row r="732" spans="1:9" s="113" customFormat="1">
      <c r="A732" s="116"/>
      <c r="B732" s="116"/>
      <c r="C732" s="148"/>
      <c r="D732" s="116"/>
      <c r="E732" s="116"/>
      <c r="I732" s="116"/>
    </row>
    <row r="733" spans="1:9" s="113" customFormat="1">
      <c r="A733" s="116"/>
      <c r="B733" s="116"/>
      <c r="C733" s="148"/>
      <c r="D733" s="116"/>
      <c r="E733" s="116"/>
      <c r="I733" s="116"/>
    </row>
    <row r="734" spans="1:9" s="113" customFormat="1">
      <c r="A734" s="116"/>
      <c r="B734" s="116"/>
      <c r="C734" s="148"/>
      <c r="D734" s="116"/>
      <c r="E734" s="116"/>
      <c r="I734" s="116"/>
    </row>
    <row r="735" spans="1:9" s="113" customFormat="1">
      <c r="A735" s="116"/>
      <c r="B735" s="116"/>
      <c r="C735" s="148"/>
      <c r="D735" s="116"/>
      <c r="E735" s="116"/>
      <c r="I735" s="116"/>
    </row>
    <row r="736" spans="1:9" s="113" customFormat="1">
      <c r="A736" s="116"/>
      <c r="B736" s="116"/>
      <c r="C736" s="148"/>
      <c r="D736" s="116"/>
      <c r="E736" s="116"/>
      <c r="I736" s="116"/>
    </row>
    <row r="737" spans="1:9" s="113" customFormat="1">
      <c r="A737" s="116"/>
      <c r="B737" s="116"/>
      <c r="C737" s="148"/>
      <c r="D737" s="116"/>
      <c r="E737" s="116"/>
      <c r="I737" s="116"/>
    </row>
    <row r="738" spans="1:9" s="113" customFormat="1">
      <c r="A738" s="116"/>
      <c r="B738" s="116"/>
      <c r="C738" s="148"/>
      <c r="D738" s="116"/>
      <c r="E738" s="116"/>
      <c r="I738" s="116"/>
    </row>
    <row r="739" spans="1:9" s="113" customFormat="1">
      <c r="A739" s="116"/>
      <c r="B739" s="116"/>
      <c r="C739" s="148"/>
      <c r="D739" s="116"/>
      <c r="E739" s="116"/>
      <c r="I739" s="116"/>
    </row>
    <row r="740" spans="1:9" s="113" customFormat="1">
      <c r="A740" s="116"/>
      <c r="B740" s="116"/>
      <c r="C740" s="148"/>
      <c r="D740" s="116"/>
      <c r="E740" s="116"/>
      <c r="I740" s="116"/>
    </row>
    <row r="741" spans="1:9" s="113" customFormat="1">
      <c r="A741" s="116"/>
      <c r="B741" s="116"/>
      <c r="C741" s="148"/>
      <c r="D741" s="116"/>
      <c r="E741" s="116"/>
      <c r="I741" s="116"/>
    </row>
    <row r="742" spans="1:9" s="113" customFormat="1">
      <c r="A742" s="116"/>
      <c r="B742" s="116"/>
      <c r="C742" s="148"/>
      <c r="D742" s="116"/>
      <c r="E742" s="116"/>
      <c r="I742" s="116"/>
    </row>
    <row r="743" spans="1:9" s="113" customFormat="1">
      <c r="A743" s="116"/>
      <c r="B743" s="116"/>
      <c r="C743" s="148"/>
      <c r="D743" s="116"/>
      <c r="E743" s="116"/>
      <c r="I743" s="116"/>
    </row>
    <row r="744" spans="1:9" s="113" customFormat="1">
      <c r="A744" s="116"/>
      <c r="B744" s="116"/>
      <c r="C744" s="148"/>
      <c r="D744" s="116"/>
      <c r="E744" s="116"/>
      <c r="I744" s="116"/>
    </row>
    <row r="745" spans="1:9" s="113" customFormat="1">
      <c r="A745" s="116"/>
      <c r="B745" s="116"/>
      <c r="C745" s="148"/>
      <c r="D745" s="116"/>
      <c r="E745" s="116"/>
      <c r="I745" s="116"/>
    </row>
    <row r="746" spans="1:9" s="113" customFormat="1">
      <c r="A746" s="116"/>
      <c r="B746" s="116"/>
      <c r="C746" s="148"/>
      <c r="D746" s="116"/>
      <c r="E746" s="116"/>
      <c r="I746" s="116"/>
    </row>
    <row r="747" spans="1:9" s="113" customFormat="1">
      <c r="A747" s="116"/>
      <c r="B747" s="116"/>
      <c r="C747" s="148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43" priority="28" operator="equal">
      <formula>0</formula>
    </cfRule>
  </conditionalFormatting>
  <conditionalFormatting sqref="A58:H77">
    <cfRule type="cellIs" dxfId="42" priority="27" operator="equal">
      <formula>0</formula>
    </cfRule>
  </conditionalFormatting>
  <conditionalFormatting sqref="A78:H97">
    <cfRule type="cellIs" dxfId="41" priority="26" operator="equal">
      <formula>0</formula>
    </cfRule>
  </conditionalFormatting>
  <conditionalFormatting sqref="A98:H117">
    <cfRule type="cellIs" dxfId="40" priority="25" operator="equal">
      <formula>0</formula>
    </cfRule>
  </conditionalFormatting>
  <conditionalFormatting sqref="A118:H137">
    <cfRule type="cellIs" dxfId="39" priority="24" operator="equal">
      <formula>0</formula>
    </cfRule>
  </conditionalFormatting>
  <conditionalFormatting sqref="A138:H157">
    <cfRule type="cellIs" dxfId="38" priority="23" operator="equal">
      <formula>0</formula>
    </cfRule>
  </conditionalFormatting>
  <conditionalFormatting sqref="A158:H177">
    <cfRule type="cellIs" dxfId="37" priority="22" operator="equal">
      <formula>0</formula>
    </cfRule>
  </conditionalFormatting>
  <conditionalFormatting sqref="A178:H197">
    <cfRule type="cellIs" dxfId="36" priority="21" operator="equal">
      <formula>0</formula>
    </cfRule>
  </conditionalFormatting>
  <conditionalFormatting sqref="A198:H217">
    <cfRule type="cellIs" dxfId="35" priority="20" operator="equal">
      <formula>0</formula>
    </cfRule>
  </conditionalFormatting>
  <conditionalFormatting sqref="A218:H237">
    <cfRule type="cellIs" dxfId="34" priority="19" operator="equal">
      <formula>0</formula>
    </cfRule>
  </conditionalFormatting>
  <conditionalFormatting sqref="A238:H257">
    <cfRule type="cellIs" dxfId="33" priority="18" operator="equal">
      <formula>0</formula>
    </cfRule>
  </conditionalFormatting>
  <conditionalFormatting sqref="A258:H277">
    <cfRule type="cellIs" dxfId="32" priority="17" operator="equal">
      <formula>0</formula>
    </cfRule>
  </conditionalFormatting>
  <conditionalFormatting sqref="A278:H297">
    <cfRule type="cellIs" dxfId="31" priority="16" operator="equal">
      <formula>0</formula>
    </cfRule>
  </conditionalFormatting>
  <conditionalFormatting sqref="A298:H317">
    <cfRule type="cellIs" dxfId="30" priority="15" operator="equal">
      <formula>0</formula>
    </cfRule>
  </conditionalFormatting>
  <conditionalFormatting sqref="I3:I57">
    <cfRule type="cellIs" dxfId="29" priority="14" operator="equal">
      <formula>0</formula>
    </cfRule>
  </conditionalFormatting>
  <conditionalFormatting sqref="I58:I77">
    <cfRule type="cellIs" dxfId="28" priority="13" operator="equal">
      <formula>0</formula>
    </cfRule>
  </conditionalFormatting>
  <conditionalFormatting sqref="I78:I97">
    <cfRule type="cellIs" dxfId="27" priority="12" operator="equal">
      <formula>0</formula>
    </cfRule>
  </conditionalFormatting>
  <conditionalFormatting sqref="I98:I117">
    <cfRule type="cellIs" dxfId="26" priority="11" operator="equal">
      <formula>0</formula>
    </cfRule>
  </conditionalFormatting>
  <conditionalFormatting sqref="I118:I137">
    <cfRule type="cellIs" dxfId="25" priority="10" operator="equal">
      <formula>0</formula>
    </cfRule>
  </conditionalFormatting>
  <conditionalFormatting sqref="I138:I157">
    <cfRule type="cellIs" dxfId="24" priority="9" operator="equal">
      <formula>0</formula>
    </cfRule>
  </conditionalFormatting>
  <conditionalFormatting sqref="I158:I177">
    <cfRule type="cellIs" dxfId="23" priority="8" operator="equal">
      <formula>0</formula>
    </cfRule>
  </conditionalFormatting>
  <conditionalFormatting sqref="I178:I197">
    <cfRule type="cellIs" dxfId="22" priority="7" operator="equal">
      <formula>0</formula>
    </cfRule>
  </conditionalFormatting>
  <conditionalFormatting sqref="I198:I217">
    <cfRule type="cellIs" dxfId="21" priority="6" operator="equal">
      <formula>0</formula>
    </cfRule>
  </conditionalFormatting>
  <conditionalFormatting sqref="I218:I237">
    <cfRule type="cellIs" dxfId="20" priority="5" operator="equal">
      <formula>0</formula>
    </cfRule>
  </conditionalFormatting>
  <conditionalFormatting sqref="I238:I257">
    <cfRule type="cellIs" dxfId="19" priority="4" operator="equal">
      <formula>0</formula>
    </cfRule>
  </conditionalFormatting>
  <conditionalFormatting sqref="I258:I277">
    <cfRule type="cellIs" dxfId="18" priority="3" operator="equal">
      <formula>0</formula>
    </cfRule>
  </conditionalFormatting>
  <conditionalFormatting sqref="I278:I297">
    <cfRule type="cellIs" dxfId="17" priority="2" operator="equal">
      <formula>0</formula>
    </cfRule>
  </conditionalFormatting>
  <conditionalFormatting sqref="I298:I317">
    <cfRule type="cellIs" dxfId="16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73" zoomScale="70" zoomScaleNormal="70" workbookViewId="0">
      <selection activeCell="A89" sqref="A89"/>
    </sheetView>
  </sheetViews>
  <sheetFormatPr defaultColWidth="9.1796875" defaultRowHeight="14.5"/>
  <cols>
    <col min="1" max="1" width="19.7265625" style="98" customWidth="1"/>
    <col min="2" max="2" width="15" style="149" customWidth="1"/>
    <col min="3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55" t="s">
        <v>68</v>
      </c>
      <c r="B1" s="255" t="s">
        <v>793</v>
      </c>
      <c r="C1" s="255" t="s">
        <v>795</v>
      </c>
      <c r="D1" s="255" t="s">
        <v>799</v>
      </c>
    </row>
    <row r="2" spans="1:10" s="113" customFormat="1" ht="23.25" customHeight="1">
      <c r="A2" s="255"/>
      <c r="B2" s="255"/>
      <c r="C2" s="255"/>
      <c r="D2" s="255"/>
    </row>
    <row r="3" spans="1:10" s="113" customFormat="1" ht="21">
      <c r="A3" s="150" t="s">
        <v>879</v>
      </c>
      <c r="B3" s="151">
        <v>1</v>
      </c>
      <c r="C3" s="152"/>
      <c r="D3" s="152"/>
      <c r="J3" s="113" t="s">
        <v>796</v>
      </c>
    </row>
    <row r="4" spans="1:10" s="113" customFormat="1" ht="20.5">
      <c r="A4" s="153" t="s">
        <v>880</v>
      </c>
      <c r="B4" s="154">
        <v>1</v>
      </c>
      <c r="C4" s="153"/>
      <c r="D4" s="153"/>
      <c r="J4" s="113" t="s">
        <v>797</v>
      </c>
    </row>
    <row r="5" spans="1:10" s="113" customFormat="1" ht="20.5">
      <c r="A5" s="153" t="s">
        <v>881</v>
      </c>
      <c r="B5" s="154">
        <v>1</v>
      </c>
      <c r="C5" s="153"/>
      <c r="D5" s="153"/>
      <c r="J5" s="113" t="s">
        <v>798</v>
      </c>
    </row>
    <row r="6" spans="1:10" s="113" customFormat="1" ht="20.5">
      <c r="A6" s="155" t="s">
        <v>882</v>
      </c>
      <c r="B6" s="156">
        <v>1</v>
      </c>
      <c r="C6" s="155"/>
      <c r="D6" s="155"/>
      <c r="J6" s="113" t="s">
        <v>779</v>
      </c>
    </row>
    <row r="7" spans="1:10" s="113" customFormat="1" ht="41">
      <c r="A7" s="155" t="s">
        <v>883</v>
      </c>
      <c r="B7" s="156">
        <v>1</v>
      </c>
      <c r="C7" s="155"/>
      <c r="D7" s="155"/>
    </row>
    <row r="8" spans="1:10" s="113" customFormat="1" ht="20.5">
      <c r="A8" s="153" t="s">
        <v>884</v>
      </c>
      <c r="B8" s="154">
        <v>1</v>
      </c>
      <c r="C8" s="153"/>
      <c r="D8" s="153"/>
    </row>
    <row r="9" spans="1:10" s="113" customFormat="1" ht="20.5">
      <c r="A9" s="153" t="s">
        <v>885</v>
      </c>
      <c r="B9" s="154">
        <v>1</v>
      </c>
      <c r="C9" s="153"/>
      <c r="D9" s="153"/>
    </row>
    <row r="10" spans="1:10" s="113" customFormat="1" ht="20.5">
      <c r="A10" s="153" t="s">
        <v>886</v>
      </c>
      <c r="B10" s="154">
        <v>1</v>
      </c>
      <c r="C10" s="153"/>
      <c r="D10" s="153"/>
    </row>
    <row r="11" spans="1:10" s="113" customFormat="1" ht="20.5">
      <c r="A11" s="153" t="s">
        <v>887</v>
      </c>
      <c r="B11" s="154">
        <v>1</v>
      </c>
      <c r="C11" s="153"/>
      <c r="D11" s="153"/>
    </row>
    <row r="12" spans="1:10" s="113" customFormat="1" ht="41">
      <c r="A12" s="153" t="s">
        <v>888</v>
      </c>
      <c r="B12" s="154">
        <v>1</v>
      </c>
      <c r="C12" s="153"/>
      <c r="D12" s="153"/>
    </row>
    <row r="13" spans="1:10" s="113" customFormat="1" ht="20.5">
      <c r="A13" s="153" t="s">
        <v>889</v>
      </c>
      <c r="B13" s="154">
        <v>1</v>
      </c>
      <c r="C13" s="153"/>
      <c r="D13" s="153"/>
    </row>
    <row r="14" spans="1:10" s="113" customFormat="1" ht="20.5">
      <c r="A14" s="153" t="s">
        <v>890</v>
      </c>
      <c r="B14" s="154">
        <v>1</v>
      </c>
      <c r="C14" s="153"/>
      <c r="D14" s="153"/>
    </row>
    <row r="15" spans="1:10" s="113" customFormat="1" ht="20.5">
      <c r="A15" s="153" t="s">
        <v>891</v>
      </c>
      <c r="B15" s="154">
        <v>1</v>
      </c>
      <c r="C15" s="153"/>
      <c r="D15" s="153"/>
    </row>
    <row r="16" spans="1:10" s="113" customFormat="1" ht="20.5">
      <c r="A16" s="153" t="s">
        <v>892</v>
      </c>
      <c r="B16" s="154">
        <v>1</v>
      </c>
      <c r="C16" s="153"/>
      <c r="D16" s="153"/>
    </row>
    <row r="17" spans="1:4" s="113" customFormat="1" ht="20.5">
      <c r="A17" s="153" t="s">
        <v>893</v>
      </c>
      <c r="B17" s="154">
        <v>1</v>
      </c>
      <c r="C17" s="153"/>
      <c r="D17" s="153"/>
    </row>
    <row r="18" spans="1:4" s="113" customFormat="1" ht="20.5">
      <c r="A18" s="153" t="s">
        <v>894</v>
      </c>
      <c r="B18" s="154">
        <v>1</v>
      </c>
      <c r="C18" s="153"/>
      <c r="D18" s="153"/>
    </row>
    <row r="19" spans="1:4" s="113" customFormat="1" ht="20.5">
      <c r="A19" s="153" t="s">
        <v>895</v>
      </c>
      <c r="B19" s="154">
        <v>1</v>
      </c>
      <c r="C19" s="153"/>
      <c r="D19" s="153"/>
    </row>
    <row r="20" spans="1:4" s="113" customFormat="1" ht="20.5">
      <c r="A20" s="153" t="s">
        <v>896</v>
      </c>
      <c r="B20" s="154">
        <v>1</v>
      </c>
      <c r="C20" s="153"/>
      <c r="D20" s="153"/>
    </row>
    <row r="21" spans="1:4" s="113" customFormat="1" ht="20.5">
      <c r="A21" s="153" t="s">
        <v>897</v>
      </c>
      <c r="B21" s="154">
        <v>1</v>
      </c>
      <c r="C21" s="153"/>
      <c r="D21" s="153"/>
    </row>
    <row r="22" spans="1:4" s="113" customFormat="1" ht="20.5">
      <c r="A22" s="153" t="s">
        <v>898</v>
      </c>
      <c r="B22" s="154">
        <v>1</v>
      </c>
      <c r="C22" s="153"/>
      <c r="D22" s="153"/>
    </row>
    <row r="23" spans="1:4" s="113" customFormat="1" ht="20.5">
      <c r="A23" s="153" t="s">
        <v>899</v>
      </c>
      <c r="B23" s="154">
        <v>1</v>
      </c>
      <c r="C23" s="153"/>
      <c r="D23" s="153"/>
    </row>
    <row r="24" spans="1:4" s="113" customFormat="1" ht="20.5">
      <c r="A24" s="153" t="s">
        <v>900</v>
      </c>
      <c r="B24" s="154">
        <v>1</v>
      </c>
      <c r="C24" s="153"/>
      <c r="D24" s="153"/>
    </row>
    <row r="25" spans="1:4" s="113" customFormat="1" ht="20.5">
      <c r="A25" s="153" t="s">
        <v>901</v>
      </c>
      <c r="B25" s="154">
        <v>1</v>
      </c>
      <c r="C25" s="153"/>
      <c r="D25" s="153"/>
    </row>
    <row r="26" spans="1:4" s="113" customFormat="1" ht="20.5">
      <c r="A26" s="153" t="s">
        <v>902</v>
      </c>
      <c r="B26" s="154">
        <v>1</v>
      </c>
      <c r="C26" s="153"/>
      <c r="D26" s="153"/>
    </row>
    <row r="27" spans="1:4" s="113" customFormat="1" ht="41">
      <c r="A27" s="157" t="s">
        <v>903</v>
      </c>
      <c r="B27" s="158">
        <v>1</v>
      </c>
      <c r="C27" s="157"/>
      <c r="D27" s="157"/>
    </row>
    <row r="28" spans="1:4" s="113" customFormat="1" ht="21">
      <c r="A28" s="159" t="s">
        <v>904</v>
      </c>
      <c r="B28" s="160">
        <v>1</v>
      </c>
      <c r="C28" s="161"/>
      <c r="D28" s="161"/>
    </row>
    <row r="29" spans="1:4" s="113" customFormat="1" ht="21">
      <c r="A29" s="159" t="s">
        <v>905</v>
      </c>
      <c r="B29" s="160">
        <v>3</v>
      </c>
      <c r="C29" s="161"/>
      <c r="D29" s="161"/>
    </row>
    <row r="30" spans="1:4" s="113" customFormat="1" ht="21">
      <c r="A30" s="159" t="s">
        <v>906</v>
      </c>
      <c r="B30" s="160">
        <v>3</v>
      </c>
      <c r="C30" s="161"/>
      <c r="D30" s="161"/>
    </row>
    <row r="31" spans="1:4" s="113" customFormat="1" ht="21">
      <c r="A31" s="159" t="s">
        <v>907</v>
      </c>
      <c r="B31" s="160">
        <v>3</v>
      </c>
      <c r="C31" s="161"/>
      <c r="D31" s="161"/>
    </row>
    <row r="32" spans="1:4" s="113" customFormat="1" ht="21">
      <c r="A32" s="159" t="s">
        <v>908</v>
      </c>
      <c r="B32" s="160">
        <v>3</v>
      </c>
      <c r="C32" s="161"/>
      <c r="D32" s="161"/>
    </row>
    <row r="33" spans="1:4" s="113" customFormat="1" ht="21">
      <c r="A33" s="159" t="s">
        <v>909</v>
      </c>
      <c r="B33" s="160">
        <v>3</v>
      </c>
      <c r="C33" s="161"/>
      <c r="D33" s="161"/>
    </row>
    <row r="34" spans="1:4" s="113" customFormat="1" ht="21">
      <c r="A34" s="159" t="s">
        <v>910</v>
      </c>
      <c r="B34" s="160">
        <v>3</v>
      </c>
      <c r="C34" s="161"/>
      <c r="D34" s="161"/>
    </row>
    <row r="35" spans="1:4" s="113" customFormat="1" ht="21">
      <c r="A35" s="159" t="s">
        <v>911</v>
      </c>
      <c r="B35" s="160">
        <v>3</v>
      </c>
      <c r="C35" s="161"/>
      <c r="D35" s="161"/>
    </row>
    <row r="36" spans="1:4" s="113" customFormat="1" ht="21">
      <c r="A36" s="159" t="s">
        <v>912</v>
      </c>
      <c r="B36" s="160">
        <v>3</v>
      </c>
      <c r="C36" s="161"/>
      <c r="D36" s="161"/>
    </row>
    <row r="37" spans="1:4" s="113" customFormat="1" ht="21">
      <c r="A37" s="159" t="s">
        <v>913</v>
      </c>
      <c r="B37" s="160">
        <v>3</v>
      </c>
      <c r="C37" s="161"/>
      <c r="D37" s="161"/>
    </row>
    <row r="38" spans="1:4" s="113" customFormat="1" ht="21">
      <c r="A38" s="159" t="s">
        <v>914</v>
      </c>
      <c r="B38" s="160">
        <v>3</v>
      </c>
      <c r="C38" s="161"/>
      <c r="D38" s="161"/>
    </row>
    <row r="39" spans="1:4" s="113" customFormat="1" ht="21">
      <c r="A39" s="159" t="s">
        <v>915</v>
      </c>
      <c r="B39" s="160">
        <v>4</v>
      </c>
      <c r="C39" s="161"/>
      <c r="D39" s="161"/>
    </row>
    <row r="40" spans="1:4" s="113" customFormat="1" ht="20.5">
      <c r="A40" s="162" t="s">
        <v>916</v>
      </c>
      <c r="B40" s="163">
        <v>4</v>
      </c>
      <c r="C40" s="162"/>
      <c r="D40" s="162"/>
    </row>
    <row r="41" spans="1:4" s="113" customFormat="1" ht="20.5">
      <c r="A41" s="162" t="s">
        <v>917</v>
      </c>
      <c r="B41" s="163">
        <v>4</v>
      </c>
      <c r="C41" s="162"/>
      <c r="D41" s="162"/>
    </row>
    <row r="42" spans="1:4" s="113" customFormat="1" ht="20.5">
      <c r="A42" s="162" t="s">
        <v>918</v>
      </c>
      <c r="B42" s="163">
        <v>4</v>
      </c>
      <c r="C42" s="162"/>
      <c r="D42" s="162"/>
    </row>
    <row r="43" spans="1:4" s="113" customFormat="1" ht="20.5">
      <c r="A43" s="162" t="s">
        <v>919</v>
      </c>
      <c r="B43" s="163">
        <v>4</v>
      </c>
      <c r="C43" s="162"/>
      <c r="D43" s="162"/>
    </row>
    <row r="44" spans="1:4" s="113" customFormat="1" ht="20.5">
      <c r="A44" s="162" t="s">
        <v>920</v>
      </c>
      <c r="B44" s="163">
        <v>4</v>
      </c>
      <c r="C44" s="162"/>
      <c r="D44" s="162"/>
    </row>
    <row r="45" spans="1:4" s="113" customFormat="1" ht="20.5">
      <c r="A45" s="162" t="s">
        <v>921</v>
      </c>
      <c r="B45" s="163">
        <v>4</v>
      </c>
      <c r="C45" s="162"/>
      <c r="D45" s="162"/>
    </row>
    <row r="46" spans="1:4" s="113" customFormat="1" ht="20.5">
      <c r="A46" s="162" t="s">
        <v>922</v>
      </c>
      <c r="B46" s="163">
        <v>4</v>
      </c>
      <c r="C46" s="162"/>
      <c r="D46" s="162"/>
    </row>
    <row r="47" spans="1:4" s="113" customFormat="1" ht="20.5">
      <c r="A47" s="162" t="s">
        <v>923</v>
      </c>
      <c r="B47" s="163">
        <v>4</v>
      </c>
      <c r="C47" s="162"/>
      <c r="D47" s="162"/>
    </row>
    <row r="48" spans="1:4" s="113" customFormat="1" ht="21">
      <c r="A48" s="56" t="s">
        <v>924</v>
      </c>
      <c r="B48" s="164">
        <v>4</v>
      </c>
      <c r="C48" s="56"/>
      <c r="D48" s="56"/>
    </row>
    <row r="49" spans="1:4" s="113" customFormat="1" ht="21">
      <c r="A49" s="56" t="s">
        <v>925</v>
      </c>
      <c r="B49" s="164">
        <v>4</v>
      </c>
      <c r="C49" s="56"/>
      <c r="D49" s="56"/>
    </row>
    <row r="50" spans="1:4" s="113" customFormat="1" ht="21">
      <c r="A50" s="165" t="s">
        <v>926</v>
      </c>
      <c r="B50" s="166">
        <v>4</v>
      </c>
      <c r="C50" s="167"/>
      <c r="D50" s="167"/>
    </row>
    <row r="51" spans="1:4" s="113" customFormat="1" ht="21">
      <c r="A51" s="165" t="s">
        <v>927</v>
      </c>
      <c r="B51" s="166">
        <v>4</v>
      </c>
      <c r="C51" s="167"/>
      <c r="D51" s="167"/>
    </row>
    <row r="52" spans="1:4" s="113" customFormat="1" ht="21">
      <c r="A52" s="165" t="s">
        <v>928</v>
      </c>
      <c r="B52" s="166">
        <v>4</v>
      </c>
      <c r="C52" s="167"/>
      <c r="D52" s="167"/>
    </row>
    <row r="53" spans="1:4" s="113" customFormat="1" ht="21">
      <c r="A53" s="165" t="s">
        <v>929</v>
      </c>
      <c r="B53" s="166">
        <v>4</v>
      </c>
      <c r="C53" s="167"/>
      <c r="D53" s="167"/>
    </row>
    <row r="54" spans="1:4" s="113" customFormat="1" ht="21">
      <c r="A54" s="165" t="s">
        <v>930</v>
      </c>
      <c r="B54" s="166">
        <v>4</v>
      </c>
      <c r="C54" s="167"/>
      <c r="D54" s="167"/>
    </row>
    <row r="55" spans="1:4" s="113" customFormat="1" ht="21">
      <c r="A55" s="165" t="s">
        <v>931</v>
      </c>
      <c r="B55" s="166">
        <v>4</v>
      </c>
      <c r="C55" s="167"/>
      <c r="D55" s="167"/>
    </row>
    <row r="56" spans="1:4" s="113" customFormat="1" ht="42">
      <c r="A56" s="165" t="s">
        <v>932</v>
      </c>
      <c r="B56" s="166">
        <v>4</v>
      </c>
      <c r="C56" s="167"/>
      <c r="D56" s="167"/>
    </row>
    <row r="57" spans="1:4" s="113" customFormat="1" ht="21">
      <c r="A57" s="165" t="s">
        <v>933</v>
      </c>
      <c r="B57" s="166">
        <v>4</v>
      </c>
      <c r="C57" s="167"/>
      <c r="D57" s="167"/>
    </row>
    <row r="58" spans="1:4" s="113" customFormat="1" ht="20.5">
      <c r="A58" s="155" t="s">
        <v>934</v>
      </c>
      <c r="B58" s="156">
        <v>5</v>
      </c>
      <c r="C58" s="155"/>
      <c r="D58" s="155"/>
    </row>
    <row r="59" spans="1:4" s="113" customFormat="1" ht="20.5">
      <c r="A59" s="153" t="s">
        <v>935</v>
      </c>
      <c r="B59" s="154">
        <v>5</v>
      </c>
      <c r="C59" s="153"/>
      <c r="D59" s="153"/>
    </row>
    <row r="60" spans="1:4" s="113" customFormat="1" ht="20.5">
      <c r="A60" s="153" t="s">
        <v>936</v>
      </c>
      <c r="B60" s="154">
        <v>5</v>
      </c>
      <c r="C60" s="153"/>
      <c r="D60" s="153"/>
    </row>
    <row r="61" spans="1:4" s="113" customFormat="1" ht="20.5">
      <c r="A61" s="153" t="s">
        <v>937</v>
      </c>
      <c r="B61" s="154">
        <v>5</v>
      </c>
      <c r="C61" s="153"/>
      <c r="D61" s="153"/>
    </row>
    <row r="62" spans="1:4" s="113" customFormat="1" ht="20.5">
      <c r="A62" s="153" t="s">
        <v>938</v>
      </c>
      <c r="B62" s="154">
        <v>5</v>
      </c>
      <c r="C62" s="153"/>
      <c r="D62" s="153"/>
    </row>
    <row r="63" spans="1:4" s="113" customFormat="1" ht="20.5">
      <c r="A63" s="153" t="s">
        <v>939</v>
      </c>
      <c r="B63" s="154">
        <v>5</v>
      </c>
      <c r="C63" s="153"/>
      <c r="D63" s="153"/>
    </row>
    <row r="64" spans="1:4" s="113" customFormat="1" ht="20.5">
      <c r="A64" s="153" t="s">
        <v>940</v>
      </c>
      <c r="B64" s="154">
        <v>5</v>
      </c>
      <c r="C64" s="153"/>
      <c r="D64" s="153"/>
    </row>
    <row r="65" spans="1:4" s="113" customFormat="1" ht="20.5">
      <c r="A65" s="153" t="s">
        <v>941</v>
      </c>
      <c r="B65" s="154">
        <v>5</v>
      </c>
      <c r="C65" s="153"/>
      <c r="D65" s="153"/>
    </row>
    <row r="66" spans="1:4" s="113" customFormat="1" ht="20.5">
      <c r="A66" s="153" t="s">
        <v>942</v>
      </c>
      <c r="B66" s="154">
        <v>6</v>
      </c>
      <c r="C66" s="153"/>
      <c r="D66" s="153"/>
    </row>
    <row r="67" spans="1:4" s="113" customFormat="1" ht="20.5">
      <c r="A67" s="153" t="s">
        <v>943</v>
      </c>
      <c r="B67" s="154">
        <v>6</v>
      </c>
      <c r="C67" s="153"/>
      <c r="D67" s="153"/>
    </row>
    <row r="68" spans="1:4" s="113" customFormat="1" ht="20.5">
      <c r="A68" s="153" t="s">
        <v>944</v>
      </c>
      <c r="B68" s="154">
        <v>6</v>
      </c>
      <c r="C68" s="153"/>
      <c r="D68" s="153"/>
    </row>
    <row r="69" spans="1:4" s="113" customFormat="1" ht="20.5">
      <c r="A69" s="153" t="s">
        <v>945</v>
      </c>
      <c r="B69" s="154">
        <v>6</v>
      </c>
      <c r="C69" s="153"/>
      <c r="D69" s="153"/>
    </row>
    <row r="70" spans="1:4" s="113" customFormat="1" ht="20.5">
      <c r="A70" s="153" t="s">
        <v>946</v>
      </c>
      <c r="B70" s="154">
        <v>6</v>
      </c>
      <c r="C70" s="153"/>
      <c r="D70" s="153"/>
    </row>
    <row r="71" spans="1:4" s="113" customFormat="1" ht="20.5">
      <c r="A71" s="155" t="s">
        <v>954</v>
      </c>
      <c r="B71" s="154">
        <v>6</v>
      </c>
      <c r="C71" s="153"/>
      <c r="D71" s="153"/>
    </row>
    <row r="72" spans="1:4" s="113" customFormat="1" ht="20.5">
      <c r="A72" s="155" t="s">
        <v>955</v>
      </c>
      <c r="B72" s="154">
        <v>6</v>
      </c>
      <c r="C72" s="153"/>
      <c r="D72" s="153"/>
    </row>
    <row r="73" spans="1:4" s="113" customFormat="1" ht="20.5">
      <c r="A73" s="153" t="s">
        <v>947</v>
      </c>
      <c r="B73" s="154">
        <v>7</v>
      </c>
      <c r="C73" s="153"/>
      <c r="D73" s="153"/>
    </row>
    <row r="74" spans="1:4" s="113" customFormat="1" ht="41">
      <c r="A74" s="153" t="s">
        <v>948</v>
      </c>
      <c r="B74" s="154">
        <v>7</v>
      </c>
      <c r="C74" s="153"/>
      <c r="D74" s="153"/>
    </row>
    <row r="75" spans="1:4" s="113" customFormat="1" ht="20.5">
      <c r="A75" s="153" t="s">
        <v>949</v>
      </c>
      <c r="B75" s="154">
        <v>8</v>
      </c>
      <c r="C75" s="153"/>
      <c r="D75" s="153"/>
    </row>
    <row r="76" spans="1:4" s="113" customFormat="1" ht="20.5">
      <c r="A76" s="153" t="s">
        <v>950</v>
      </c>
      <c r="B76" s="154">
        <v>8</v>
      </c>
      <c r="C76" s="153"/>
      <c r="D76" s="153"/>
    </row>
    <row r="77" spans="1:4" s="113" customFormat="1" ht="41">
      <c r="A77" s="153" t="s">
        <v>951</v>
      </c>
      <c r="B77" s="154">
        <v>8</v>
      </c>
      <c r="C77" s="153"/>
      <c r="D77" s="153"/>
    </row>
    <row r="78" spans="1:4" s="113" customFormat="1" ht="20.5">
      <c r="A78" s="153" t="s">
        <v>952</v>
      </c>
      <c r="B78" s="156">
        <v>8</v>
      </c>
      <c r="C78" s="155"/>
      <c r="D78" s="155"/>
    </row>
    <row r="79" spans="1:4" s="113" customFormat="1" ht="20.5">
      <c r="A79" s="153" t="s">
        <v>953</v>
      </c>
      <c r="B79" s="154">
        <v>10</v>
      </c>
      <c r="C79" s="153"/>
      <c r="D79" s="153"/>
    </row>
    <row r="80" spans="1:4" s="113" customFormat="1">
      <c r="A80" s="103"/>
      <c r="B80" s="141"/>
      <c r="C80" s="103"/>
      <c r="D80" s="103"/>
    </row>
    <row r="81" spans="1:4" s="113" customFormat="1">
      <c r="A81" s="168"/>
      <c r="B81" s="141"/>
      <c r="C81" s="103"/>
      <c r="D81" s="103"/>
    </row>
    <row r="82" spans="1:4" s="113" customFormat="1">
      <c r="A82" s="168"/>
      <c r="B82" s="141"/>
      <c r="C82" s="103"/>
      <c r="D82" s="103"/>
    </row>
    <row r="83" spans="1:4" s="113" customFormat="1">
      <c r="A83" s="168"/>
      <c r="B83" s="141"/>
      <c r="C83" s="103"/>
      <c r="D83" s="103"/>
    </row>
    <row r="84" spans="1:4" s="113" customFormat="1">
      <c r="A84" s="168"/>
      <c r="B84" s="141"/>
      <c r="C84" s="103"/>
      <c r="D84" s="103"/>
    </row>
    <row r="85" spans="1:4" s="113" customFormat="1">
      <c r="A85" s="168"/>
      <c r="B85" s="141"/>
      <c r="C85" s="103"/>
      <c r="D85" s="103"/>
    </row>
    <row r="86" spans="1:4" s="113" customFormat="1">
      <c r="A86" s="168"/>
      <c r="B86" s="141"/>
      <c r="C86" s="103"/>
      <c r="D86" s="103"/>
    </row>
    <row r="87" spans="1:4" s="113" customFormat="1">
      <c r="A87" s="103"/>
      <c r="B87" s="141"/>
      <c r="C87" s="103"/>
      <c r="D87" s="103"/>
    </row>
    <row r="88" spans="1:4" s="113" customFormat="1">
      <c r="A88" s="103"/>
      <c r="B88" s="141"/>
      <c r="C88" s="103"/>
      <c r="D88" s="103"/>
    </row>
    <row r="89" spans="1:4" s="113" customFormat="1">
      <c r="A89" s="103"/>
      <c r="B89" s="141"/>
      <c r="C89" s="103"/>
      <c r="D89" s="103"/>
    </row>
    <row r="90" spans="1:4" s="113" customFormat="1">
      <c r="A90" s="103"/>
      <c r="B90" s="141"/>
      <c r="C90" s="103"/>
      <c r="D90" s="103"/>
    </row>
    <row r="91" spans="1:4" s="113" customFormat="1">
      <c r="A91" s="103"/>
      <c r="B91" s="141"/>
      <c r="C91" s="103"/>
      <c r="D91" s="103"/>
    </row>
    <row r="92" spans="1:4" s="113" customFormat="1">
      <c r="A92" s="103"/>
      <c r="B92" s="141"/>
      <c r="C92" s="103"/>
      <c r="D92" s="103"/>
    </row>
    <row r="93" spans="1:4" s="113" customFormat="1">
      <c r="A93" s="103"/>
      <c r="B93" s="141"/>
      <c r="C93" s="103"/>
      <c r="D93" s="103"/>
    </row>
    <row r="94" spans="1:4" s="113" customFormat="1">
      <c r="A94" s="103"/>
      <c r="B94" s="141"/>
      <c r="C94" s="103"/>
      <c r="D94" s="103"/>
    </row>
    <row r="95" spans="1:4" s="113" customFormat="1">
      <c r="A95" s="103"/>
      <c r="B95" s="141"/>
      <c r="C95" s="103"/>
      <c r="D95" s="103"/>
    </row>
    <row r="96" spans="1:4" s="113" customFormat="1">
      <c r="A96" s="103"/>
      <c r="B96" s="141"/>
      <c r="C96" s="103"/>
      <c r="D96" s="103"/>
    </row>
    <row r="97" spans="1:4" s="113" customFormat="1">
      <c r="A97" s="103"/>
      <c r="B97" s="141"/>
      <c r="C97" s="103"/>
      <c r="D97" s="103"/>
    </row>
    <row r="98" spans="1:4" s="113" customFormat="1">
      <c r="A98" s="104"/>
      <c r="B98" s="142"/>
      <c r="C98" s="104"/>
      <c r="D98" s="104"/>
    </row>
    <row r="99" spans="1:4" s="113" customFormat="1">
      <c r="A99" s="103"/>
      <c r="B99" s="141"/>
      <c r="C99" s="103"/>
      <c r="D99" s="103"/>
    </row>
    <row r="100" spans="1:4" s="113" customFormat="1">
      <c r="A100" s="103"/>
      <c r="B100" s="141"/>
      <c r="C100" s="103"/>
      <c r="D100" s="103"/>
    </row>
    <row r="101" spans="1:4" s="113" customFormat="1">
      <c r="A101" s="103"/>
      <c r="B101" s="141"/>
      <c r="C101" s="103"/>
      <c r="D101" s="103"/>
    </row>
    <row r="102" spans="1:4" s="113" customFormat="1">
      <c r="A102" s="103"/>
      <c r="B102" s="141"/>
      <c r="C102" s="103"/>
      <c r="D102" s="103"/>
    </row>
    <row r="103" spans="1:4" s="113" customFormat="1">
      <c r="A103" s="103"/>
      <c r="B103" s="141"/>
      <c r="C103" s="103"/>
      <c r="D103" s="103"/>
    </row>
    <row r="104" spans="1:4" s="113" customFormat="1">
      <c r="A104" s="103"/>
      <c r="B104" s="141"/>
      <c r="C104" s="103"/>
      <c r="D104" s="103"/>
    </row>
    <row r="105" spans="1:4" s="113" customFormat="1">
      <c r="A105" s="103"/>
      <c r="B105" s="141"/>
      <c r="C105" s="103"/>
      <c r="D105" s="103"/>
    </row>
    <row r="106" spans="1:4" s="113" customFormat="1">
      <c r="A106" s="103"/>
      <c r="B106" s="141"/>
      <c r="C106" s="103"/>
      <c r="D106" s="103"/>
    </row>
    <row r="107" spans="1:4" s="113" customFormat="1">
      <c r="A107" s="103"/>
      <c r="B107" s="141"/>
      <c r="C107" s="103"/>
      <c r="D107" s="103"/>
    </row>
    <row r="108" spans="1:4" s="113" customFormat="1">
      <c r="A108" s="103"/>
      <c r="B108" s="141"/>
      <c r="C108" s="103"/>
      <c r="D108" s="103"/>
    </row>
    <row r="109" spans="1:4" s="113" customFormat="1">
      <c r="A109" s="103"/>
      <c r="B109" s="141"/>
      <c r="C109" s="103"/>
      <c r="D109" s="103"/>
    </row>
    <row r="110" spans="1:4" s="113" customFormat="1">
      <c r="A110" s="103"/>
      <c r="B110" s="141"/>
      <c r="C110" s="103"/>
      <c r="D110" s="103"/>
    </row>
    <row r="111" spans="1:4" s="113" customFormat="1">
      <c r="A111" s="103"/>
      <c r="B111" s="141"/>
      <c r="C111" s="103"/>
      <c r="D111" s="103"/>
    </row>
    <row r="112" spans="1:4" s="113" customFormat="1">
      <c r="A112" s="103"/>
      <c r="B112" s="141"/>
      <c r="C112" s="103"/>
      <c r="D112" s="103"/>
    </row>
    <row r="113" spans="1:4" s="113" customFormat="1">
      <c r="A113" s="103"/>
      <c r="B113" s="141"/>
      <c r="C113" s="103"/>
      <c r="D113" s="103"/>
    </row>
    <row r="114" spans="1:4" s="113" customFormat="1">
      <c r="A114" s="103"/>
      <c r="B114" s="141"/>
      <c r="C114" s="103"/>
      <c r="D114" s="103"/>
    </row>
    <row r="115" spans="1:4" s="113" customFormat="1">
      <c r="A115" s="103"/>
      <c r="B115" s="141"/>
      <c r="C115" s="103"/>
      <c r="D115" s="103"/>
    </row>
    <row r="116" spans="1:4" s="113" customFormat="1">
      <c r="A116" s="103"/>
      <c r="B116" s="141"/>
      <c r="C116" s="103"/>
      <c r="D116" s="103"/>
    </row>
    <row r="117" spans="1:4" s="113" customFormat="1">
      <c r="A117" s="103"/>
      <c r="B117" s="141"/>
      <c r="C117" s="103"/>
      <c r="D117" s="103"/>
    </row>
    <row r="118" spans="1:4" s="113" customFormat="1">
      <c r="A118" s="104"/>
      <c r="B118" s="142"/>
      <c r="C118" s="104"/>
      <c r="D118" s="104"/>
    </row>
    <row r="119" spans="1:4" s="113" customFormat="1">
      <c r="A119" s="103"/>
      <c r="B119" s="141"/>
      <c r="C119" s="103"/>
      <c r="D119" s="103"/>
    </row>
    <row r="120" spans="1:4" s="113" customFormat="1">
      <c r="A120" s="103"/>
      <c r="B120" s="141"/>
      <c r="C120" s="103"/>
      <c r="D120" s="103"/>
    </row>
    <row r="121" spans="1:4" s="113" customFormat="1">
      <c r="A121" s="103"/>
      <c r="B121" s="141"/>
      <c r="C121" s="103"/>
      <c r="D121" s="103"/>
    </row>
    <row r="122" spans="1:4" s="113" customFormat="1">
      <c r="A122" s="103"/>
      <c r="B122" s="141"/>
      <c r="C122" s="103"/>
      <c r="D122" s="103"/>
    </row>
    <row r="123" spans="1:4" s="113" customFormat="1">
      <c r="A123" s="103"/>
      <c r="B123" s="141"/>
      <c r="C123" s="103"/>
      <c r="D123" s="103"/>
    </row>
    <row r="124" spans="1:4" s="113" customFormat="1">
      <c r="A124" s="103"/>
      <c r="B124" s="141"/>
      <c r="C124" s="103"/>
      <c r="D124" s="103"/>
    </row>
    <row r="125" spans="1:4" s="113" customFormat="1">
      <c r="A125" s="103"/>
      <c r="B125" s="141"/>
      <c r="C125" s="103"/>
      <c r="D125" s="103"/>
    </row>
    <row r="126" spans="1:4" s="113" customFormat="1">
      <c r="A126" s="103"/>
      <c r="B126" s="141"/>
      <c r="C126" s="103"/>
      <c r="D126" s="103"/>
    </row>
    <row r="127" spans="1:4" s="113" customFormat="1">
      <c r="A127" s="103"/>
      <c r="B127" s="141"/>
      <c r="C127" s="103"/>
      <c r="D127" s="103"/>
    </row>
    <row r="128" spans="1:4" s="113" customFormat="1">
      <c r="A128" s="103"/>
      <c r="B128" s="141"/>
      <c r="C128" s="103"/>
      <c r="D128" s="103"/>
    </row>
    <row r="129" spans="1:4" s="113" customFormat="1">
      <c r="A129" s="103"/>
      <c r="B129" s="141"/>
      <c r="C129" s="103"/>
      <c r="D129" s="103"/>
    </row>
    <row r="130" spans="1:4" s="113" customFormat="1">
      <c r="A130" s="103"/>
      <c r="B130" s="141"/>
      <c r="C130" s="103"/>
      <c r="D130" s="103"/>
    </row>
    <row r="131" spans="1:4" s="113" customFormat="1">
      <c r="A131" s="103"/>
      <c r="B131" s="141"/>
      <c r="C131" s="103"/>
      <c r="D131" s="103"/>
    </row>
    <row r="132" spans="1:4" s="113" customFormat="1">
      <c r="A132" s="103"/>
      <c r="B132" s="141"/>
      <c r="C132" s="103"/>
      <c r="D132" s="103"/>
    </row>
    <row r="133" spans="1:4" s="113" customFormat="1">
      <c r="A133" s="103"/>
      <c r="B133" s="141"/>
      <c r="C133" s="103"/>
      <c r="D133" s="103"/>
    </row>
    <row r="134" spans="1:4" s="113" customFormat="1">
      <c r="A134" s="103"/>
      <c r="B134" s="141"/>
      <c r="C134" s="103"/>
      <c r="D134" s="103"/>
    </row>
    <row r="135" spans="1:4" s="113" customFormat="1">
      <c r="A135" s="103"/>
      <c r="B135" s="141"/>
      <c r="C135" s="103"/>
      <c r="D135" s="103"/>
    </row>
    <row r="136" spans="1:4" s="113" customFormat="1">
      <c r="A136" s="103"/>
      <c r="B136" s="141"/>
      <c r="C136" s="103"/>
      <c r="D136" s="103"/>
    </row>
    <row r="137" spans="1:4" s="113" customFormat="1">
      <c r="A137" s="103"/>
      <c r="B137" s="141"/>
      <c r="C137" s="103"/>
      <c r="D137" s="103"/>
    </row>
    <row r="138" spans="1:4" s="113" customFormat="1">
      <c r="A138" s="104"/>
      <c r="B138" s="142"/>
      <c r="C138" s="104"/>
      <c r="D138" s="104"/>
    </row>
    <row r="139" spans="1:4" s="113" customFormat="1">
      <c r="A139" s="103"/>
      <c r="B139" s="141"/>
      <c r="C139" s="103"/>
      <c r="D139" s="103"/>
    </row>
    <row r="140" spans="1:4" s="113" customFormat="1">
      <c r="A140" s="103"/>
      <c r="B140" s="141"/>
      <c r="C140" s="103"/>
      <c r="D140" s="103"/>
    </row>
    <row r="141" spans="1:4" s="113" customFormat="1">
      <c r="A141" s="103"/>
      <c r="B141" s="141"/>
      <c r="C141" s="103"/>
      <c r="D141" s="103"/>
    </row>
    <row r="142" spans="1:4" s="113" customFormat="1">
      <c r="A142" s="103"/>
      <c r="B142" s="141"/>
      <c r="C142" s="103"/>
      <c r="D142" s="103"/>
    </row>
    <row r="143" spans="1:4" s="113" customFormat="1">
      <c r="A143" s="103"/>
      <c r="B143" s="141"/>
      <c r="C143" s="103"/>
      <c r="D143" s="103"/>
    </row>
    <row r="144" spans="1:4" s="113" customFormat="1">
      <c r="A144" s="103"/>
      <c r="B144" s="141"/>
      <c r="C144" s="103"/>
      <c r="D144" s="103"/>
    </row>
    <row r="145" spans="1:4" s="113" customFormat="1">
      <c r="A145" s="103"/>
      <c r="B145" s="141"/>
      <c r="C145" s="103"/>
      <c r="D145" s="103"/>
    </row>
    <row r="146" spans="1:4" s="113" customFormat="1">
      <c r="A146" s="103"/>
      <c r="B146" s="141"/>
      <c r="C146" s="103"/>
      <c r="D146" s="103"/>
    </row>
    <row r="147" spans="1:4" s="113" customFormat="1">
      <c r="A147" s="103"/>
      <c r="B147" s="141"/>
      <c r="C147" s="103"/>
      <c r="D147" s="103"/>
    </row>
    <row r="148" spans="1:4" s="113" customFormat="1">
      <c r="A148" s="103"/>
      <c r="B148" s="141"/>
      <c r="C148" s="103"/>
      <c r="D148" s="103"/>
    </row>
    <row r="149" spans="1:4" s="113" customFormat="1">
      <c r="A149" s="103"/>
      <c r="B149" s="141"/>
      <c r="C149" s="103"/>
      <c r="D149" s="103"/>
    </row>
    <row r="150" spans="1:4" s="113" customFormat="1">
      <c r="A150" s="103"/>
      <c r="B150" s="141"/>
      <c r="C150" s="103"/>
      <c r="D150" s="103"/>
    </row>
    <row r="151" spans="1:4" s="113" customFormat="1">
      <c r="A151" s="103"/>
      <c r="B151" s="141"/>
      <c r="C151" s="103"/>
      <c r="D151" s="103"/>
    </row>
    <row r="152" spans="1:4" s="113" customFormat="1">
      <c r="A152" s="103"/>
      <c r="B152" s="141"/>
      <c r="C152" s="103"/>
      <c r="D152" s="103"/>
    </row>
    <row r="153" spans="1:4" s="113" customFormat="1">
      <c r="A153" s="103"/>
      <c r="B153" s="141"/>
      <c r="C153" s="103"/>
      <c r="D153" s="103"/>
    </row>
    <row r="154" spans="1:4" s="113" customFormat="1">
      <c r="A154" s="103"/>
      <c r="B154" s="141"/>
      <c r="C154" s="103"/>
      <c r="D154" s="103"/>
    </row>
    <row r="155" spans="1:4" s="113" customFormat="1">
      <c r="A155" s="103"/>
      <c r="B155" s="141"/>
      <c r="C155" s="103"/>
      <c r="D155" s="103"/>
    </row>
    <row r="156" spans="1:4" s="113" customFormat="1">
      <c r="A156" s="103"/>
      <c r="B156" s="141"/>
      <c r="C156" s="103"/>
      <c r="D156" s="103"/>
    </row>
    <row r="157" spans="1:4" s="113" customFormat="1">
      <c r="A157" s="103"/>
      <c r="B157" s="141"/>
      <c r="C157" s="103"/>
      <c r="D157" s="103"/>
    </row>
    <row r="158" spans="1:4" s="113" customFormat="1">
      <c r="A158" s="104"/>
      <c r="B158" s="142"/>
      <c r="C158" s="104"/>
      <c r="D158" s="104"/>
    </row>
    <row r="159" spans="1:4" s="113" customFormat="1">
      <c r="A159" s="103"/>
      <c r="B159" s="141"/>
      <c r="C159" s="103"/>
      <c r="D159" s="103"/>
    </row>
    <row r="160" spans="1:4" s="113" customFormat="1">
      <c r="A160" s="103"/>
      <c r="B160" s="141"/>
      <c r="C160" s="103"/>
      <c r="D160" s="103"/>
    </row>
    <row r="161" spans="1:4" s="113" customFormat="1">
      <c r="A161" s="103"/>
      <c r="B161" s="141"/>
      <c r="C161" s="103"/>
      <c r="D161" s="103"/>
    </row>
    <row r="162" spans="1:4" s="113" customFormat="1">
      <c r="A162" s="103"/>
      <c r="B162" s="141"/>
      <c r="C162" s="103"/>
      <c r="D162" s="103"/>
    </row>
    <row r="163" spans="1:4" s="113" customFormat="1">
      <c r="A163" s="103"/>
      <c r="B163" s="141"/>
      <c r="C163" s="103"/>
      <c r="D163" s="103"/>
    </row>
    <row r="164" spans="1:4" s="113" customFormat="1">
      <c r="A164" s="103"/>
      <c r="B164" s="141"/>
      <c r="C164" s="103"/>
      <c r="D164" s="103"/>
    </row>
    <row r="165" spans="1:4" s="113" customFormat="1">
      <c r="A165" s="103"/>
      <c r="B165" s="141"/>
      <c r="C165" s="103"/>
      <c r="D165" s="103"/>
    </row>
    <row r="166" spans="1:4" s="113" customFormat="1">
      <c r="A166" s="103"/>
      <c r="B166" s="141"/>
      <c r="C166" s="103"/>
      <c r="D166" s="103"/>
    </row>
    <row r="167" spans="1:4" s="113" customFormat="1">
      <c r="A167" s="103"/>
      <c r="B167" s="141"/>
      <c r="C167" s="103"/>
      <c r="D167" s="103"/>
    </row>
    <row r="168" spans="1:4" s="113" customFormat="1">
      <c r="A168" s="103"/>
      <c r="B168" s="141"/>
      <c r="C168" s="103"/>
      <c r="D168" s="103"/>
    </row>
    <row r="169" spans="1:4" s="113" customFormat="1">
      <c r="A169" s="103"/>
      <c r="B169" s="141"/>
      <c r="C169" s="103"/>
      <c r="D169" s="103"/>
    </row>
    <row r="170" spans="1:4" s="113" customFormat="1">
      <c r="A170" s="103"/>
      <c r="B170" s="141"/>
      <c r="C170" s="103"/>
      <c r="D170" s="103"/>
    </row>
    <row r="171" spans="1:4" s="113" customFormat="1">
      <c r="A171" s="103"/>
      <c r="B171" s="141"/>
      <c r="C171" s="103"/>
      <c r="D171" s="103"/>
    </row>
    <row r="172" spans="1:4" s="113" customFormat="1">
      <c r="A172" s="103"/>
      <c r="B172" s="141"/>
      <c r="C172" s="103"/>
      <c r="D172" s="103"/>
    </row>
    <row r="173" spans="1:4" s="113" customFormat="1">
      <c r="A173" s="103"/>
      <c r="B173" s="141"/>
      <c r="C173" s="103"/>
      <c r="D173" s="103"/>
    </row>
    <row r="174" spans="1:4" s="113" customFormat="1">
      <c r="A174" s="103"/>
      <c r="B174" s="141"/>
      <c r="C174" s="103"/>
      <c r="D174" s="103"/>
    </row>
    <row r="175" spans="1:4" s="113" customFormat="1">
      <c r="A175" s="103"/>
      <c r="B175" s="141"/>
      <c r="C175" s="103"/>
      <c r="D175" s="103"/>
    </row>
    <row r="176" spans="1:4" s="113" customFormat="1">
      <c r="A176" s="103"/>
      <c r="B176" s="141"/>
      <c r="C176" s="103"/>
      <c r="D176" s="103"/>
    </row>
    <row r="177" spans="1:4" s="113" customFormat="1">
      <c r="A177" s="103"/>
      <c r="B177" s="141"/>
      <c r="C177" s="103"/>
      <c r="D177" s="103"/>
    </row>
    <row r="178" spans="1:4" s="113" customFormat="1">
      <c r="A178" s="104"/>
      <c r="B178" s="142"/>
      <c r="C178" s="104"/>
      <c r="D178" s="104"/>
    </row>
    <row r="179" spans="1:4" s="113" customFormat="1">
      <c r="A179" s="103"/>
      <c r="B179" s="141"/>
      <c r="C179" s="103"/>
      <c r="D179" s="103"/>
    </row>
    <row r="180" spans="1:4" s="113" customFormat="1">
      <c r="A180" s="103"/>
      <c r="B180" s="141"/>
      <c r="C180" s="103"/>
      <c r="D180" s="103"/>
    </row>
    <row r="181" spans="1:4" s="113" customFormat="1">
      <c r="A181" s="103"/>
      <c r="B181" s="141"/>
      <c r="C181" s="103"/>
      <c r="D181" s="103"/>
    </row>
    <row r="182" spans="1:4" s="113" customFormat="1">
      <c r="A182" s="103"/>
      <c r="B182" s="141"/>
      <c r="C182" s="103"/>
      <c r="D182" s="103"/>
    </row>
    <row r="183" spans="1:4" s="113" customFormat="1">
      <c r="A183" s="103"/>
      <c r="B183" s="141"/>
      <c r="C183" s="103"/>
      <c r="D183" s="103"/>
    </row>
    <row r="184" spans="1:4" s="113" customFormat="1">
      <c r="A184" s="103"/>
      <c r="B184" s="141"/>
      <c r="C184" s="103"/>
      <c r="D184" s="103"/>
    </row>
    <row r="185" spans="1:4" s="113" customFormat="1">
      <c r="A185" s="103"/>
      <c r="B185" s="141"/>
      <c r="C185" s="103"/>
      <c r="D185" s="103"/>
    </row>
    <row r="186" spans="1:4" s="113" customFormat="1">
      <c r="A186" s="103"/>
      <c r="B186" s="141"/>
      <c r="C186" s="103"/>
      <c r="D186" s="103"/>
    </row>
    <row r="187" spans="1:4" s="113" customFormat="1">
      <c r="A187" s="103"/>
      <c r="B187" s="141"/>
      <c r="C187" s="103"/>
      <c r="D187" s="103"/>
    </row>
    <row r="188" spans="1:4" s="113" customFormat="1">
      <c r="A188" s="103"/>
      <c r="B188" s="141"/>
      <c r="C188" s="103"/>
      <c r="D188" s="103"/>
    </row>
    <row r="189" spans="1:4" s="113" customFormat="1">
      <c r="A189" s="103"/>
      <c r="B189" s="141"/>
      <c r="C189" s="103"/>
      <c r="D189" s="103"/>
    </row>
    <row r="190" spans="1:4" s="113" customFormat="1">
      <c r="A190" s="103"/>
      <c r="B190" s="141"/>
      <c r="C190" s="103"/>
      <c r="D190" s="103"/>
    </row>
    <row r="191" spans="1:4" s="113" customFormat="1">
      <c r="A191" s="103"/>
      <c r="B191" s="141"/>
      <c r="C191" s="103"/>
      <c r="D191" s="103"/>
    </row>
    <row r="192" spans="1:4" s="113" customFormat="1">
      <c r="A192" s="103"/>
      <c r="B192" s="141"/>
      <c r="C192" s="103"/>
      <c r="D192" s="103"/>
    </row>
    <row r="193" spans="1:4" s="113" customFormat="1">
      <c r="A193" s="103"/>
      <c r="B193" s="141"/>
      <c r="C193" s="103"/>
      <c r="D193" s="103"/>
    </row>
    <row r="194" spans="1:4" s="113" customFormat="1">
      <c r="A194" s="103"/>
      <c r="B194" s="141"/>
      <c r="C194" s="103"/>
      <c r="D194" s="103"/>
    </row>
    <row r="195" spans="1:4" s="113" customFormat="1">
      <c r="A195" s="103"/>
      <c r="B195" s="141"/>
      <c r="C195" s="103"/>
      <c r="D195" s="103"/>
    </row>
    <row r="196" spans="1:4" s="113" customFormat="1">
      <c r="A196" s="103"/>
      <c r="B196" s="141"/>
      <c r="C196" s="103"/>
      <c r="D196" s="103"/>
    </row>
    <row r="197" spans="1:4" s="113" customFormat="1">
      <c r="A197" s="103"/>
      <c r="B197" s="141"/>
      <c r="C197" s="103"/>
      <c r="D197" s="103"/>
    </row>
    <row r="198" spans="1:4" s="113" customFormat="1">
      <c r="A198" s="104"/>
      <c r="B198" s="142"/>
      <c r="C198" s="104"/>
      <c r="D198" s="104"/>
    </row>
    <row r="199" spans="1:4" s="113" customFormat="1">
      <c r="A199" s="103"/>
      <c r="B199" s="141"/>
      <c r="C199" s="103"/>
      <c r="D199" s="103"/>
    </row>
    <row r="200" spans="1:4" s="113" customFormat="1">
      <c r="A200" s="103"/>
      <c r="B200" s="141"/>
      <c r="C200" s="103"/>
      <c r="D200" s="103"/>
    </row>
    <row r="201" spans="1:4" s="113" customFormat="1">
      <c r="A201" s="103"/>
      <c r="B201" s="141"/>
      <c r="C201" s="103"/>
      <c r="D201" s="103"/>
    </row>
    <row r="202" spans="1:4" s="113" customFormat="1">
      <c r="A202" s="103"/>
      <c r="B202" s="141"/>
      <c r="C202" s="103"/>
      <c r="D202" s="103"/>
    </row>
    <row r="203" spans="1:4" s="113" customFormat="1">
      <c r="A203" s="103"/>
      <c r="B203" s="141"/>
      <c r="C203" s="103"/>
      <c r="D203" s="103"/>
    </row>
    <row r="204" spans="1:4" s="113" customFormat="1">
      <c r="A204" s="103"/>
      <c r="B204" s="141"/>
      <c r="C204" s="103"/>
      <c r="D204" s="103"/>
    </row>
    <row r="205" spans="1:4" s="113" customFormat="1">
      <c r="A205" s="103"/>
      <c r="B205" s="141"/>
      <c r="C205" s="103"/>
      <c r="D205" s="103"/>
    </row>
    <row r="206" spans="1:4" s="113" customFormat="1">
      <c r="A206" s="103"/>
      <c r="B206" s="141"/>
      <c r="C206" s="103"/>
      <c r="D206" s="103"/>
    </row>
    <row r="207" spans="1:4" s="113" customFormat="1">
      <c r="A207" s="103"/>
      <c r="B207" s="141"/>
      <c r="C207" s="103"/>
      <c r="D207" s="103"/>
    </row>
    <row r="208" spans="1:4" s="113" customFormat="1">
      <c r="A208" s="103"/>
      <c r="B208" s="141"/>
      <c r="C208" s="103"/>
      <c r="D208" s="103"/>
    </row>
    <row r="209" spans="1:4" s="113" customFormat="1">
      <c r="A209" s="103"/>
      <c r="B209" s="141"/>
      <c r="C209" s="103"/>
      <c r="D209" s="103"/>
    </row>
    <row r="210" spans="1:4" s="113" customFormat="1">
      <c r="A210" s="103"/>
      <c r="B210" s="141"/>
      <c r="C210" s="103"/>
      <c r="D210" s="103"/>
    </row>
    <row r="211" spans="1:4" s="113" customFormat="1">
      <c r="A211" s="103"/>
      <c r="B211" s="141"/>
      <c r="C211" s="103"/>
      <c r="D211" s="103"/>
    </row>
    <row r="212" spans="1:4" s="113" customFormat="1">
      <c r="A212" s="103"/>
      <c r="B212" s="141"/>
      <c r="C212" s="103"/>
      <c r="D212" s="103"/>
    </row>
    <row r="213" spans="1:4" s="113" customFormat="1">
      <c r="A213" s="103"/>
      <c r="B213" s="141"/>
      <c r="C213" s="103"/>
      <c r="D213" s="103"/>
    </row>
    <row r="214" spans="1:4" s="113" customFormat="1">
      <c r="A214" s="103"/>
      <c r="B214" s="141"/>
      <c r="C214" s="103"/>
      <c r="D214" s="103"/>
    </row>
    <row r="215" spans="1:4" s="113" customFormat="1">
      <c r="A215" s="103"/>
      <c r="B215" s="141"/>
      <c r="C215" s="103"/>
      <c r="D215" s="103"/>
    </row>
    <row r="216" spans="1:4" s="113" customFormat="1">
      <c r="A216" s="103"/>
      <c r="B216" s="141"/>
      <c r="C216" s="103"/>
      <c r="D216" s="103"/>
    </row>
    <row r="217" spans="1:4" s="113" customFormat="1">
      <c r="A217" s="103"/>
      <c r="B217" s="141"/>
      <c r="C217" s="103"/>
      <c r="D217" s="103"/>
    </row>
    <row r="218" spans="1:4" s="113" customFormat="1">
      <c r="A218" s="104"/>
      <c r="B218" s="142"/>
      <c r="C218" s="104"/>
      <c r="D218" s="104"/>
    </row>
    <row r="219" spans="1:4" s="113" customFormat="1">
      <c r="A219" s="103"/>
      <c r="B219" s="141"/>
      <c r="C219" s="103"/>
      <c r="D219" s="103"/>
    </row>
    <row r="220" spans="1:4" s="113" customFormat="1">
      <c r="A220" s="103"/>
      <c r="B220" s="141"/>
      <c r="C220" s="103"/>
      <c r="D220" s="103"/>
    </row>
    <row r="221" spans="1:4" s="113" customFormat="1">
      <c r="A221" s="103"/>
      <c r="B221" s="141"/>
      <c r="C221" s="103"/>
      <c r="D221" s="103"/>
    </row>
    <row r="222" spans="1:4" s="113" customFormat="1">
      <c r="A222" s="103"/>
      <c r="B222" s="141"/>
      <c r="C222" s="103"/>
      <c r="D222" s="103"/>
    </row>
    <row r="223" spans="1:4" s="113" customFormat="1">
      <c r="A223" s="103"/>
      <c r="B223" s="141"/>
      <c r="C223" s="103"/>
      <c r="D223" s="103"/>
    </row>
    <row r="224" spans="1:4" s="113" customFormat="1">
      <c r="A224" s="103"/>
      <c r="B224" s="141"/>
      <c r="C224" s="103"/>
      <c r="D224" s="103"/>
    </row>
    <row r="225" spans="1:4" s="113" customFormat="1">
      <c r="A225" s="103"/>
      <c r="B225" s="141"/>
      <c r="C225" s="103"/>
      <c r="D225" s="103"/>
    </row>
    <row r="226" spans="1:4" s="113" customFormat="1">
      <c r="A226" s="103"/>
      <c r="B226" s="141"/>
      <c r="C226" s="103"/>
      <c r="D226" s="103"/>
    </row>
    <row r="227" spans="1:4" s="113" customFormat="1">
      <c r="A227" s="103"/>
      <c r="B227" s="141"/>
      <c r="C227" s="103"/>
      <c r="D227" s="103"/>
    </row>
    <row r="228" spans="1:4" s="113" customFormat="1">
      <c r="A228" s="103"/>
      <c r="B228" s="141"/>
      <c r="C228" s="103"/>
      <c r="D228" s="103"/>
    </row>
    <row r="229" spans="1:4" s="113" customFormat="1">
      <c r="A229" s="103"/>
      <c r="B229" s="141"/>
      <c r="C229" s="103"/>
      <c r="D229" s="103"/>
    </row>
    <row r="230" spans="1:4" s="113" customFormat="1">
      <c r="A230" s="103"/>
      <c r="B230" s="141"/>
      <c r="C230" s="103"/>
      <c r="D230" s="103"/>
    </row>
    <row r="231" spans="1:4" s="113" customFormat="1">
      <c r="A231" s="103"/>
      <c r="B231" s="141"/>
      <c r="C231" s="103"/>
      <c r="D231" s="103"/>
    </row>
    <row r="232" spans="1:4" s="113" customFormat="1">
      <c r="A232" s="103"/>
      <c r="B232" s="141"/>
      <c r="C232" s="103"/>
      <c r="D232" s="103"/>
    </row>
    <row r="233" spans="1:4" s="113" customFormat="1">
      <c r="A233" s="103"/>
      <c r="B233" s="141"/>
      <c r="C233" s="103"/>
      <c r="D233" s="103"/>
    </row>
    <row r="234" spans="1:4" s="113" customFormat="1">
      <c r="A234" s="103"/>
      <c r="B234" s="141"/>
      <c r="C234" s="103"/>
      <c r="D234" s="103"/>
    </row>
    <row r="235" spans="1:4" s="113" customFormat="1">
      <c r="A235" s="103"/>
      <c r="B235" s="141"/>
      <c r="C235" s="103"/>
      <c r="D235" s="103"/>
    </row>
    <row r="236" spans="1:4" s="113" customFormat="1">
      <c r="A236" s="103"/>
      <c r="B236" s="141"/>
      <c r="C236" s="103"/>
      <c r="D236" s="103"/>
    </row>
    <row r="237" spans="1:4" s="113" customFormat="1">
      <c r="A237" s="103"/>
      <c r="B237" s="141"/>
      <c r="C237" s="103"/>
      <c r="D237" s="103"/>
    </row>
    <row r="238" spans="1:4" s="113" customFormat="1">
      <c r="A238" s="104"/>
      <c r="B238" s="142"/>
      <c r="C238" s="104"/>
      <c r="D238" s="104"/>
    </row>
    <row r="239" spans="1:4" s="113" customFormat="1">
      <c r="A239" s="103"/>
      <c r="B239" s="141"/>
      <c r="C239" s="103"/>
      <c r="D239" s="103"/>
    </row>
    <row r="240" spans="1:4" s="113" customFormat="1">
      <c r="A240" s="103"/>
      <c r="B240" s="141"/>
      <c r="C240" s="103"/>
      <c r="D240" s="103"/>
    </row>
    <row r="241" spans="1:4" s="113" customFormat="1">
      <c r="A241" s="103"/>
      <c r="B241" s="141"/>
      <c r="C241" s="103"/>
      <c r="D241" s="103"/>
    </row>
    <row r="242" spans="1:4" s="113" customFormat="1">
      <c r="A242" s="103"/>
      <c r="B242" s="141"/>
      <c r="C242" s="103"/>
      <c r="D242" s="103"/>
    </row>
    <row r="243" spans="1:4" s="113" customFormat="1">
      <c r="A243" s="103"/>
      <c r="B243" s="141"/>
      <c r="C243" s="103"/>
      <c r="D243" s="103"/>
    </row>
    <row r="244" spans="1:4" s="113" customFormat="1">
      <c r="A244" s="103"/>
      <c r="B244" s="141"/>
      <c r="C244" s="103"/>
      <c r="D244" s="103"/>
    </row>
    <row r="245" spans="1:4" s="113" customFormat="1">
      <c r="A245" s="103"/>
      <c r="B245" s="141"/>
      <c r="C245" s="103"/>
      <c r="D245" s="103"/>
    </row>
    <row r="246" spans="1:4" s="113" customFormat="1">
      <c r="A246" s="103"/>
      <c r="B246" s="141"/>
      <c r="C246" s="103"/>
      <c r="D246" s="103"/>
    </row>
    <row r="247" spans="1:4" s="113" customFormat="1">
      <c r="A247" s="103"/>
      <c r="B247" s="141"/>
      <c r="C247" s="103"/>
      <c r="D247" s="103"/>
    </row>
    <row r="248" spans="1:4" s="113" customFormat="1">
      <c r="A248" s="103"/>
      <c r="B248" s="141"/>
      <c r="C248" s="103"/>
      <c r="D248" s="103"/>
    </row>
    <row r="249" spans="1:4" s="113" customFormat="1">
      <c r="A249" s="103"/>
      <c r="B249" s="141"/>
      <c r="C249" s="103"/>
      <c r="D249" s="103"/>
    </row>
    <row r="250" spans="1:4" s="113" customFormat="1">
      <c r="A250" s="103"/>
      <c r="B250" s="141"/>
      <c r="C250" s="103"/>
      <c r="D250" s="103"/>
    </row>
    <row r="251" spans="1:4" s="113" customFormat="1">
      <c r="A251" s="103"/>
      <c r="B251" s="141"/>
      <c r="C251" s="103"/>
      <c r="D251" s="103"/>
    </row>
    <row r="252" spans="1:4" s="113" customFormat="1">
      <c r="A252" s="103"/>
      <c r="B252" s="141"/>
      <c r="C252" s="103"/>
      <c r="D252" s="103"/>
    </row>
    <row r="253" spans="1:4" s="113" customFormat="1">
      <c r="A253" s="103"/>
      <c r="B253" s="141"/>
      <c r="C253" s="103"/>
      <c r="D253" s="103"/>
    </row>
    <row r="254" spans="1:4" s="113" customFormat="1">
      <c r="A254" s="103"/>
      <c r="B254" s="141"/>
      <c r="C254" s="103"/>
      <c r="D254" s="103"/>
    </row>
    <row r="255" spans="1:4" s="113" customFormat="1">
      <c r="A255" s="103"/>
      <c r="B255" s="141"/>
      <c r="C255" s="103"/>
      <c r="D255" s="103"/>
    </row>
    <row r="256" spans="1:4" s="113" customFormat="1">
      <c r="A256" s="103"/>
      <c r="B256" s="141"/>
      <c r="C256" s="103"/>
      <c r="D256" s="103"/>
    </row>
    <row r="257" spans="1:4" s="113" customFormat="1">
      <c r="A257" s="103"/>
      <c r="B257" s="141"/>
      <c r="C257" s="103"/>
      <c r="D257" s="103"/>
    </row>
    <row r="258" spans="1:4" s="113" customFormat="1">
      <c r="A258" s="104"/>
      <c r="B258" s="142"/>
      <c r="C258" s="104"/>
      <c r="D258" s="104"/>
    </row>
    <row r="259" spans="1:4" s="113" customFormat="1">
      <c r="A259" s="103"/>
      <c r="B259" s="141"/>
      <c r="C259" s="103"/>
      <c r="D259" s="103"/>
    </row>
    <row r="260" spans="1:4" s="113" customFormat="1">
      <c r="A260" s="103"/>
      <c r="B260" s="141"/>
      <c r="C260" s="103"/>
      <c r="D260" s="103"/>
    </row>
    <row r="261" spans="1:4" s="113" customFormat="1">
      <c r="A261" s="103"/>
      <c r="B261" s="141"/>
      <c r="C261" s="103"/>
      <c r="D261" s="103"/>
    </row>
    <row r="262" spans="1:4" s="113" customFormat="1">
      <c r="A262" s="103"/>
      <c r="B262" s="141"/>
      <c r="C262" s="103"/>
      <c r="D262" s="103"/>
    </row>
    <row r="263" spans="1:4" s="113" customFormat="1">
      <c r="A263" s="103"/>
      <c r="B263" s="141"/>
      <c r="C263" s="103"/>
      <c r="D263" s="103"/>
    </row>
    <row r="264" spans="1:4" s="113" customFormat="1">
      <c r="A264" s="103"/>
      <c r="B264" s="141"/>
      <c r="C264" s="103"/>
      <c r="D264" s="103"/>
    </row>
    <row r="265" spans="1:4" s="113" customFormat="1">
      <c r="A265" s="103"/>
      <c r="B265" s="141"/>
      <c r="C265" s="103"/>
      <c r="D265" s="103"/>
    </row>
    <row r="266" spans="1:4" s="113" customFormat="1">
      <c r="A266" s="103"/>
      <c r="B266" s="141"/>
      <c r="C266" s="103"/>
      <c r="D266" s="103"/>
    </row>
    <row r="267" spans="1:4" s="113" customFormat="1">
      <c r="A267" s="103"/>
      <c r="B267" s="141"/>
      <c r="C267" s="103"/>
      <c r="D267" s="103"/>
    </row>
    <row r="268" spans="1:4" s="113" customFormat="1">
      <c r="A268" s="103"/>
      <c r="B268" s="141"/>
      <c r="C268" s="103"/>
      <c r="D268" s="103"/>
    </row>
    <row r="269" spans="1:4" s="113" customFormat="1">
      <c r="A269" s="103"/>
      <c r="B269" s="141"/>
      <c r="C269" s="103"/>
      <c r="D269" s="103"/>
    </row>
    <row r="270" spans="1:4" s="113" customFormat="1">
      <c r="A270" s="103"/>
      <c r="B270" s="141"/>
      <c r="C270" s="103"/>
      <c r="D270" s="103"/>
    </row>
    <row r="271" spans="1:4" s="113" customFormat="1">
      <c r="A271" s="103"/>
      <c r="B271" s="141"/>
      <c r="C271" s="103"/>
      <c r="D271" s="103"/>
    </row>
    <row r="272" spans="1:4" s="113" customFormat="1">
      <c r="A272" s="103"/>
      <c r="B272" s="141"/>
      <c r="C272" s="103"/>
      <c r="D272" s="103"/>
    </row>
    <row r="273" spans="1:4" s="113" customFormat="1">
      <c r="A273" s="103"/>
      <c r="B273" s="141"/>
      <c r="C273" s="103"/>
      <c r="D273" s="103"/>
    </row>
    <row r="274" spans="1:4" s="113" customFormat="1">
      <c r="A274" s="103"/>
      <c r="B274" s="141"/>
      <c r="C274" s="103"/>
      <c r="D274" s="103"/>
    </row>
    <row r="275" spans="1:4" s="113" customFormat="1">
      <c r="A275" s="103"/>
      <c r="B275" s="141"/>
      <c r="C275" s="103"/>
      <c r="D275" s="103"/>
    </row>
    <row r="276" spans="1:4" s="113" customFormat="1">
      <c r="A276" s="103"/>
      <c r="B276" s="141"/>
      <c r="C276" s="103"/>
      <c r="D276" s="103"/>
    </row>
    <row r="277" spans="1:4" s="113" customFormat="1">
      <c r="A277" s="103"/>
      <c r="B277" s="141"/>
      <c r="C277" s="103"/>
      <c r="D277" s="103"/>
    </row>
    <row r="278" spans="1:4" s="113" customFormat="1">
      <c r="A278" s="104"/>
      <c r="B278" s="142"/>
      <c r="C278" s="104"/>
      <c r="D278" s="104"/>
    </row>
    <row r="279" spans="1:4" s="113" customFormat="1">
      <c r="A279" s="103"/>
      <c r="B279" s="141"/>
      <c r="C279" s="103"/>
      <c r="D279" s="103"/>
    </row>
    <row r="280" spans="1:4" s="113" customFormat="1">
      <c r="A280" s="103"/>
      <c r="B280" s="141"/>
      <c r="C280" s="103"/>
      <c r="D280" s="103"/>
    </row>
    <row r="281" spans="1:4" s="113" customFormat="1">
      <c r="A281" s="103"/>
      <c r="B281" s="141"/>
      <c r="C281" s="103"/>
      <c r="D281" s="103"/>
    </row>
    <row r="282" spans="1:4" s="113" customFormat="1">
      <c r="A282" s="103"/>
      <c r="B282" s="141"/>
      <c r="C282" s="103"/>
      <c r="D282" s="103"/>
    </row>
    <row r="283" spans="1:4" s="113" customFormat="1">
      <c r="A283" s="103"/>
      <c r="B283" s="141"/>
      <c r="C283" s="103"/>
      <c r="D283" s="103"/>
    </row>
    <row r="284" spans="1:4" s="113" customFormat="1">
      <c r="A284" s="103"/>
      <c r="B284" s="141"/>
      <c r="C284" s="103"/>
      <c r="D284" s="103"/>
    </row>
    <row r="285" spans="1:4" s="113" customFormat="1">
      <c r="A285" s="103"/>
      <c r="B285" s="141"/>
      <c r="C285" s="103"/>
      <c r="D285" s="103"/>
    </row>
    <row r="286" spans="1:4" s="113" customFormat="1">
      <c r="A286" s="103"/>
      <c r="B286" s="141"/>
      <c r="C286" s="103"/>
      <c r="D286" s="103"/>
    </row>
    <row r="287" spans="1:4" s="113" customFormat="1">
      <c r="A287" s="103"/>
      <c r="B287" s="141"/>
      <c r="C287" s="103"/>
      <c r="D287" s="103"/>
    </row>
    <row r="288" spans="1:4" s="113" customFormat="1">
      <c r="A288" s="103"/>
      <c r="B288" s="141"/>
      <c r="C288" s="103"/>
      <c r="D288" s="103"/>
    </row>
    <row r="289" spans="1:4" s="113" customFormat="1">
      <c r="A289" s="103"/>
      <c r="B289" s="141"/>
      <c r="C289" s="103"/>
      <c r="D289" s="103"/>
    </row>
    <row r="290" spans="1:4" s="113" customFormat="1">
      <c r="A290" s="103"/>
      <c r="B290" s="141"/>
      <c r="C290" s="103"/>
      <c r="D290" s="103"/>
    </row>
    <row r="291" spans="1:4" s="113" customFormat="1">
      <c r="A291" s="103"/>
      <c r="B291" s="141"/>
      <c r="C291" s="103"/>
      <c r="D291" s="103"/>
    </row>
    <row r="292" spans="1:4" s="113" customFormat="1">
      <c r="A292" s="103"/>
      <c r="B292" s="141"/>
      <c r="C292" s="103"/>
      <c r="D292" s="103"/>
    </row>
    <row r="293" spans="1:4" s="113" customFormat="1">
      <c r="A293" s="103"/>
      <c r="B293" s="141"/>
      <c r="C293" s="103"/>
      <c r="D293" s="103"/>
    </row>
    <row r="294" spans="1:4" s="113" customFormat="1">
      <c r="A294" s="103"/>
      <c r="B294" s="141"/>
      <c r="C294" s="103"/>
      <c r="D294" s="103"/>
    </row>
    <row r="295" spans="1:4" s="113" customFormat="1">
      <c r="A295" s="103"/>
      <c r="B295" s="141"/>
      <c r="C295" s="103"/>
      <c r="D295" s="103"/>
    </row>
    <row r="296" spans="1:4" s="113" customFormat="1">
      <c r="A296" s="103"/>
      <c r="B296" s="141"/>
      <c r="C296" s="103"/>
      <c r="D296" s="103"/>
    </row>
    <row r="297" spans="1:4" s="113" customFormat="1">
      <c r="A297" s="103"/>
      <c r="B297" s="141"/>
      <c r="C297" s="103"/>
      <c r="D297" s="103"/>
    </row>
    <row r="298" spans="1:4" s="113" customFormat="1">
      <c r="A298" s="104"/>
      <c r="B298" s="142"/>
      <c r="C298" s="104"/>
      <c r="D298" s="104"/>
    </row>
    <row r="299" spans="1:4" s="113" customFormat="1">
      <c r="A299" s="103"/>
      <c r="B299" s="141"/>
      <c r="C299" s="103"/>
      <c r="D299" s="103"/>
    </row>
    <row r="300" spans="1:4" s="113" customFormat="1">
      <c r="A300" s="103"/>
      <c r="B300" s="141"/>
      <c r="C300" s="103"/>
      <c r="D300" s="103"/>
    </row>
    <row r="301" spans="1:4" s="113" customFormat="1">
      <c r="A301" s="103"/>
      <c r="B301" s="141"/>
      <c r="C301" s="103"/>
      <c r="D301" s="103"/>
    </row>
    <row r="302" spans="1:4" s="113" customFormat="1">
      <c r="A302" s="103"/>
      <c r="B302" s="141"/>
      <c r="C302" s="103"/>
      <c r="D302" s="103"/>
    </row>
    <row r="303" spans="1:4" s="113" customFormat="1">
      <c r="A303" s="103"/>
      <c r="B303" s="141"/>
      <c r="C303" s="103"/>
      <c r="D303" s="103"/>
    </row>
    <row r="304" spans="1:4" s="113" customFormat="1">
      <c r="A304" s="103"/>
      <c r="B304" s="141"/>
      <c r="C304" s="103"/>
      <c r="D304" s="103"/>
    </row>
    <row r="305" spans="1:4" s="113" customFormat="1">
      <c r="A305" s="103"/>
      <c r="B305" s="141"/>
      <c r="C305" s="103"/>
      <c r="D305" s="103"/>
    </row>
    <row r="306" spans="1:4" s="113" customFormat="1">
      <c r="A306" s="103"/>
      <c r="B306" s="141"/>
      <c r="C306" s="103"/>
      <c r="D306" s="103"/>
    </row>
    <row r="307" spans="1:4" s="113" customFormat="1">
      <c r="A307" s="103"/>
      <c r="B307" s="141"/>
      <c r="C307" s="103"/>
      <c r="D307" s="103"/>
    </row>
    <row r="308" spans="1:4" s="113" customFormat="1">
      <c r="A308" s="103"/>
      <c r="B308" s="141"/>
      <c r="C308" s="103"/>
      <c r="D308" s="103"/>
    </row>
    <row r="309" spans="1:4" s="113" customFormat="1">
      <c r="A309" s="103"/>
      <c r="B309" s="141"/>
      <c r="C309" s="103"/>
      <c r="D309" s="103"/>
    </row>
    <row r="310" spans="1:4" s="113" customFormat="1">
      <c r="A310" s="103"/>
      <c r="B310" s="141"/>
      <c r="C310" s="103"/>
      <c r="D310" s="103"/>
    </row>
    <row r="311" spans="1:4" s="113" customFormat="1">
      <c r="A311" s="103"/>
      <c r="B311" s="141"/>
      <c r="C311" s="103"/>
      <c r="D311" s="103"/>
    </row>
    <row r="312" spans="1:4" s="113" customFormat="1">
      <c r="A312" s="103"/>
      <c r="B312" s="141"/>
      <c r="C312" s="103"/>
      <c r="D312" s="103"/>
    </row>
    <row r="313" spans="1:4" s="113" customFormat="1">
      <c r="A313" s="103"/>
      <c r="B313" s="141"/>
      <c r="C313" s="103"/>
      <c r="D313" s="103"/>
    </row>
    <row r="314" spans="1:4" s="113" customFormat="1">
      <c r="A314" s="103"/>
      <c r="B314" s="141"/>
      <c r="C314" s="103"/>
      <c r="D314" s="103"/>
    </row>
    <row r="315" spans="1:4" s="113" customFormat="1">
      <c r="A315" s="103"/>
      <c r="B315" s="141"/>
      <c r="C315" s="103"/>
      <c r="D315" s="103"/>
    </row>
    <row r="316" spans="1:4" s="113" customFormat="1">
      <c r="A316" s="103"/>
      <c r="B316" s="141"/>
      <c r="C316" s="103"/>
      <c r="D316" s="103"/>
    </row>
    <row r="317" spans="1:4" s="113" customFormat="1">
      <c r="A317" s="103"/>
      <c r="B317" s="141"/>
      <c r="C317" s="103"/>
      <c r="D317" s="103"/>
    </row>
    <row r="318" spans="1:4" s="113" customFormat="1">
      <c r="A318" s="116"/>
      <c r="B318" s="148"/>
      <c r="C318" s="116"/>
      <c r="D318" s="116"/>
    </row>
    <row r="319" spans="1:4" s="113" customFormat="1">
      <c r="A319" s="116"/>
      <c r="B319" s="148"/>
      <c r="C319" s="116"/>
      <c r="D319" s="116"/>
    </row>
    <row r="320" spans="1:4" s="113" customFormat="1">
      <c r="A320" s="116"/>
      <c r="B320" s="148"/>
      <c r="C320" s="116"/>
      <c r="D320" s="116"/>
    </row>
    <row r="321" spans="1:4" s="113" customFormat="1">
      <c r="A321" s="116"/>
      <c r="B321" s="148"/>
      <c r="C321" s="116"/>
      <c r="D321" s="116"/>
    </row>
    <row r="322" spans="1:4" s="113" customFormat="1">
      <c r="A322" s="116"/>
      <c r="B322" s="148"/>
      <c r="C322" s="116"/>
      <c r="D322" s="116"/>
    </row>
    <row r="323" spans="1:4" s="113" customFormat="1">
      <c r="A323" s="116"/>
      <c r="B323" s="148"/>
      <c r="C323" s="116"/>
      <c r="D323" s="116"/>
    </row>
    <row r="324" spans="1:4" s="113" customFormat="1">
      <c r="A324" s="116"/>
      <c r="B324" s="148"/>
      <c r="C324" s="116"/>
      <c r="D324" s="116"/>
    </row>
    <row r="325" spans="1:4" s="113" customFormat="1">
      <c r="A325" s="116"/>
      <c r="B325" s="148"/>
      <c r="C325" s="116"/>
      <c r="D325" s="116"/>
    </row>
    <row r="326" spans="1:4" s="113" customFormat="1">
      <c r="A326" s="116"/>
      <c r="B326" s="148"/>
      <c r="C326" s="116"/>
      <c r="D326" s="116"/>
    </row>
    <row r="327" spans="1:4" s="113" customFormat="1">
      <c r="A327" s="116"/>
      <c r="B327" s="148"/>
      <c r="C327" s="116"/>
      <c r="D327" s="116"/>
    </row>
    <row r="328" spans="1:4" s="113" customFormat="1">
      <c r="A328" s="116"/>
      <c r="B328" s="148"/>
      <c r="C328" s="116"/>
      <c r="D328" s="116"/>
    </row>
    <row r="329" spans="1:4" s="113" customFormat="1">
      <c r="A329" s="116"/>
      <c r="B329" s="148"/>
      <c r="C329" s="116"/>
      <c r="D329" s="116"/>
    </row>
    <row r="330" spans="1:4" s="113" customFormat="1">
      <c r="A330" s="116"/>
      <c r="B330" s="148"/>
      <c r="C330" s="116"/>
      <c r="D330" s="116"/>
    </row>
    <row r="331" spans="1:4" s="113" customFormat="1">
      <c r="A331" s="116"/>
      <c r="B331" s="148"/>
      <c r="C331" s="116"/>
      <c r="D331" s="116"/>
    </row>
    <row r="332" spans="1:4" s="113" customFormat="1">
      <c r="A332" s="116"/>
      <c r="B332" s="148"/>
      <c r="C332" s="116"/>
      <c r="D332" s="116"/>
    </row>
    <row r="333" spans="1:4" s="113" customFormat="1">
      <c r="A333" s="116"/>
      <c r="B333" s="148"/>
      <c r="C333" s="116"/>
      <c r="D333" s="116"/>
    </row>
    <row r="334" spans="1:4" s="113" customFormat="1">
      <c r="A334" s="116"/>
      <c r="B334" s="148"/>
      <c r="C334" s="116"/>
      <c r="D334" s="116"/>
    </row>
    <row r="335" spans="1:4" s="113" customFormat="1">
      <c r="A335" s="116"/>
      <c r="B335" s="148"/>
      <c r="C335" s="116"/>
      <c r="D335" s="116"/>
    </row>
    <row r="336" spans="1:4" s="113" customFormat="1">
      <c r="A336" s="116"/>
      <c r="B336" s="148"/>
      <c r="C336" s="116"/>
      <c r="D336" s="116"/>
    </row>
    <row r="337" spans="1:4" s="113" customFormat="1">
      <c r="A337" s="116"/>
      <c r="B337" s="148"/>
      <c r="C337" s="116"/>
      <c r="D337" s="116"/>
    </row>
    <row r="338" spans="1:4" s="113" customFormat="1">
      <c r="A338" s="116"/>
      <c r="B338" s="148"/>
      <c r="C338" s="116"/>
      <c r="D338" s="116"/>
    </row>
    <row r="339" spans="1:4" s="113" customFormat="1">
      <c r="A339" s="116"/>
      <c r="B339" s="148"/>
      <c r="C339" s="116"/>
      <c r="D339" s="116"/>
    </row>
    <row r="340" spans="1:4" s="113" customFormat="1">
      <c r="A340" s="116"/>
      <c r="B340" s="148"/>
      <c r="C340" s="116"/>
      <c r="D340" s="116"/>
    </row>
    <row r="341" spans="1:4" s="113" customFormat="1">
      <c r="A341" s="116"/>
      <c r="B341" s="148"/>
      <c r="C341" s="116"/>
      <c r="D341" s="116"/>
    </row>
    <row r="342" spans="1:4" s="113" customFormat="1">
      <c r="A342" s="116"/>
      <c r="B342" s="148"/>
      <c r="C342" s="116"/>
      <c r="D342" s="116"/>
    </row>
    <row r="343" spans="1:4" s="113" customFormat="1">
      <c r="A343" s="116"/>
      <c r="B343" s="148"/>
      <c r="C343" s="116"/>
      <c r="D343" s="116"/>
    </row>
    <row r="344" spans="1:4" s="113" customFormat="1">
      <c r="A344" s="116"/>
      <c r="B344" s="148"/>
      <c r="C344" s="116"/>
      <c r="D344" s="116"/>
    </row>
    <row r="345" spans="1:4" s="113" customFormat="1">
      <c r="A345" s="116"/>
      <c r="B345" s="148"/>
      <c r="C345" s="116"/>
      <c r="D345" s="116"/>
    </row>
    <row r="346" spans="1:4" s="113" customFormat="1">
      <c r="A346" s="116"/>
      <c r="B346" s="148"/>
      <c r="C346" s="116"/>
      <c r="D346" s="116"/>
    </row>
    <row r="347" spans="1:4" s="113" customFormat="1">
      <c r="A347" s="116"/>
      <c r="B347" s="148"/>
      <c r="C347" s="116"/>
      <c r="D347" s="116"/>
    </row>
    <row r="348" spans="1:4" s="113" customFormat="1">
      <c r="A348" s="116"/>
      <c r="B348" s="148"/>
      <c r="C348" s="116"/>
      <c r="D348" s="116"/>
    </row>
    <row r="349" spans="1:4" s="113" customFormat="1">
      <c r="A349" s="116"/>
      <c r="B349" s="148"/>
      <c r="C349" s="116"/>
      <c r="D349" s="116"/>
    </row>
    <row r="350" spans="1:4" s="113" customFormat="1">
      <c r="A350" s="116"/>
      <c r="B350" s="148"/>
      <c r="C350" s="116"/>
      <c r="D350" s="116"/>
    </row>
    <row r="351" spans="1:4" s="113" customFormat="1">
      <c r="A351" s="116"/>
      <c r="B351" s="148"/>
      <c r="C351" s="116"/>
      <c r="D351" s="116"/>
    </row>
    <row r="352" spans="1:4" s="113" customFormat="1">
      <c r="A352" s="116"/>
      <c r="B352" s="148"/>
      <c r="C352" s="116"/>
      <c r="D352" s="116"/>
    </row>
    <row r="353" spans="1:4" s="113" customFormat="1">
      <c r="A353" s="116"/>
      <c r="B353" s="148"/>
      <c r="C353" s="116"/>
      <c r="D353" s="116"/>
    </row>
    <row r="354" spans="1:4" s="113" customFormat="1">
      <c r="A354" s="116"/>
      <c r="B354" s="148"/>
      <c r="C354" s="116"/>
      <c r="D354" s="116"/>
    </row>
    <row r="355" spans="1:4" s="113" customFormat="1">
      <c r="A355" s="116"/>
      <c r="B355" s="148"/>
      <c r="C355" s="116"/>
      <c r="D355" s="116"/>
    </row>
    <row r="356" spans="1:4" s="113" customFormat="1">
      <c r="A356" s="116"/>
      <c r="B356" s="148"/>
      <c r="C356" s="116"/>
      <c r="D356" s="116"/>
    </row>
    <row r="357" spans="1:4" s="113" customFormat="1">
      <c r="A357" s="116"/>
      <c r="B357" s="148"/>
      <c r="C357" s="116"/>
      <c r="D357" s="116"/>
    </row>
    <row r="358" spans="1:4" s="113" customFormat="1">
      <c r="A358" s="116"/>
      <c r="B358" s="148"/>
      <c r="C358" s="116"/>
      <c r="D358" s="116"/>
    </row>
    <row r="359" spans="1:4" s="113" customFormat="1">
      <c r="A359" s="116"/>
      <c r="B359" s="148"/>
      <c r="C359" s="116"/>
      <c r="D359" s="116"/>
    </row>
    <row r="360" spans="1:4" s="113" customFormat="1">
      <c r="A360" s="116"/>
      <c r="B360" s="148"/>
      <c r="C360" s="116"/>
      <c r="D360" s="116"/>
    </row>
    <row r="361" spans="1:4" s="113" customFormat="1">
      <c r="A361" s="116"/>
      <c r="B361" s="148"/>
      <c r="C361" s="116"/>
      <c r="D361" s="116"/>
    </row>
    <row r="362" spans="1:4" s="113" customFormat="1">
      <c r="A362" s="116"/>
      <c r="B362" s="148"/>
      <c r="C362" s="116"/>
      <c r="D362" s="116"/>
    </row>
    <row r="363" spans="1:4" s="113" customFormat="1">
      <c r="A363" s="116"/>
      <c r="B363" s="148"/>
      <c r="C363" s="116"/>
      <c r="D363" s="116"/>
    </row>
    <row r="364" spans="1:4" s="113" customFormat="1">
      <c r="A364" s="116"/>
      <c r="B364" s="148"/>
      <c r="C364" s="116"/>
      <c r="D364" s="116"/>
    </row>
    <row r="365" spans="1:4" s="113" customFormat="1">
      <c r="A365" s="116"/>
      <c r="B365" s="148"/>
      <c r="C365" s="116"/>
      <c r="D365" s="116"/>
    </row>
    <row r="366" spans="1:4" s="113" customFormat="1">
      <c r="A366" s="116"/>
      <c r="B366" s="148"/>
      <c r="C366" s="116"/>
      <c r="D366" s="116"/>
    </row>
    <row r="367" spans="1:4" s="113" customFormat="1">
      <c r="A367" s="116"/>
      <c r="B367" s="148"/>
      <c r="C367" s="116"/>
      <c r="D367" s="116"/>
    </row>
    <row r="368" spans="1:4" s="113" customFormat="1">
      <c r="A368" s="116"/>
      <c r="B368" s="148"/>
      <c r="C368" s="116"/>
      <c r="D368" s="116"/>
    </row>
    <row r="369" spans="1:4" s="113" customFormat="1">
      <c r="A369" s="116"/>
      <c r="B369" s="148"/>
      <c r="C369" s="116"/>
      <c r="D369" s="116"/>
    </row>
    <row r="370" spans="1:4" s="113" customFormat="1">
      <c r="A370" s="116"/>
      <c r="B370" s="148"/>
      <c r="C370" s="116"/>
      <c r="D370" s="116"/>
    </row>
    <row r="371" spans="1:4" s="113" customFormat="1">
      <c r="A371" s="116"/>
      <c r="B371" s="148"/>
      <c r="C371" s="116"/>
      <c r="D371" s="116"/>
    </row>
    <row r="372" spans="1:4" s="113" customFormat="1">
      <c r="A372" s="116"/>
      <c r="B372" s="148"/>
      <c r="C372" s="116"/>
      <c r="D372" s="116"/>
    </row>
    <row r="373" spans="1:4" s="113" customFormat="1">
      <c r="A373" s="116"/>
      <c r="B373" s="148"/>
      <c r="C373" s="116"/>
      <c r="D373" s="116"/>
    </row>
    <row r="374" spans="1:4" s="113" customFormat="1">
      <c r="A374" s="116"/>
      <c r="B374" s="148"/>
      <c r="C374" s="116"/>
      <c r="D374" s="116"/>
    </row>
    <row r="375" spans="1:4" s="113" customFormat="1">
      <c r="A375" s="116"/>
      <c r="B375" s="148"/>
      <c r="C375" s="116"/>
      <c r="D375" s="116"/>
    </row>
    <row r="376" spans="1:4" s="113" customFormat="1">
      <c r="A376" s="116"/>
      <c r="B376" s="148"/>
      <c r="C376" s="116"/>
      <c r="D376" s="116"/>
    </row>
    <row r="377" spans="1:4" s="113" customFormat="1">
      <c r="A377" s="116"/>
      <c r="B377" s="148"/>
      <c r="C377" s="116"/>
      <c r="D377" s="116"/>
    </row>
    <row r="378" spans="1:4" s="113" customFormat="1">
      <c r="A378" s="116"/>
      <c r="B378" s="148"/>
      <c r="C378" s="116"/>
      <c r="D378" s="116"/>
    </row>
    <row r="379" spans="1:4" s="113" customFormat="1">
      <c r="A379" s="116"/>
      <c r="B379" s="148"/>
      <c r="C379" s="116"/>
      <c r="D379" s="116"/>
    </row>
    <row r="380" spans="1:4" s="113" customFormat="1">
      <c r="A380" s="116"/>
      <c r="B380" s="148"/>
      <c r="C380" s="116"/>
      <c r="D380" s="116"/>
    </row>
    <row r="381" spans="1:4" s="113" customFormat="1">
      <c r="A381" s="116"/>
      <c r="B381" s="148"/>
      <c r="C381" s="116"/>
      <c r="D381" s="116"/>
    </row>
    <row r="382" spans="1:4" s="113" customFormat="1">
      <c r="A382" s="116"/>
      <c r="B382" s="148"/>
      <c r="C382" s="116"/>
      <c r="D382" s="116"/>
    </row>
    <row r="383" spans="1:4" s="113" customFormat="1">
      <c r="A383" s="116"/>
      <c r="B383" s="148"/>
      <c r="C383" s="116"/>
      <c r="D383" s="116"/>
    </row>
    <row r="384" spans="1:4" s="113" customFormat="1">
      <c r="A384" s="116"/>
      <c r="B384" s="148"/>
      <c r="C384" s="116"/>
      <c r="D384" s="116"/>
    </row>
    <row r="385" spans="1:4" s="113" customFormat="1">
      <c r="A385" s="116"/>
      <c r="B385" s="148"/>
      <c r="C385" s="116"/>
      <c r="D385" s="116"/>
    </row>
    <row r="386" spans="1:4" s="113" customFormat="1">
      <c r="A386" s="116"/>
      <c r="B386" s="148"/>
      <c r="C386" s="116"/>
      <c r="D386" s="116"/>
    </row>
    <row r="387" spans="1:4" s="113" customFormat="1">
      <c r="A387" s="116"/>
      <c r="B387" s="148"/>
      <c r="C387" s="116"/>
      <c r="D387" s="116"/>
    </row>
    <row r="388" spans="1:4" s="113" customFormat="1">
      <c r="A388" s="116"/>
      <c r="B388" s="148"/>
      <c r="C388" s="116"/>
      <c r="D388" s="116"/>
    </row>
    <row r="389" spans="1:4" s="113" customFormat="1">
      <c r="A389" s="116"/>
      <c r="B389" s="148"/>
      <c r="C389" s="116"/>
      <c r="D389" s="116"/>
    </row>
    <row r="390" spans="1:4" s="113" customFormat="1">
      <c r="A390" s="116"/>
      <c r="B390" s="148"/>
      <c r="C390" s="116"/>
      <c r="D390" s="116"/>
    </row>
    <row r="391" spans="1:4" s="113" customFormat="1">
      <c r="A391" s="116"/>
      <c r="B391" s="148"/>
      <c r="C391" s="116"/>
      <c r="D391" s="116"/>
    </row>
    <row r="392" spans="1:4" s="113" customFormat="1">
      <c r="A392" s="116"/>
      <c r="B392" s="148"/>
      <c r="C392" s="116"/>
      <c r="D392" s="116"/>
    </row>
    <row r="393" spans="1:4" s="113" customFormat="1">
      <c r="A393" s="116"/>
      <c r="B393" s="148"/>
      <c r="C393" s="116"/>
      <c r="D393" s="116"/>
    </row>
    <row r="394" spans="1:4" s="113" customFormat="1">
      <c r="A394" s="116"/>
      <c r="B394" s="148"/>
      <c r="C394" s="116"/>
      <c r="D394" s="116"/>
    </row>
    <row r="395" spans="1:4" s="113" customFormat="1">
      <c r="A395" s="116"/>
      <c r="B395" s="148"/>
      <c r="C395" s="116"/>
      <c r="D395" s="116"/>
    </row>
    <row r="396" spans="1:4" s="113" customFormat="1">
      <c r="A396" s="116"/>
      <c r="B396" s="148"/>
      <c r="C396" s="116"/>
      <c r="D396" s="116"/>
    </row>
    <row r="397" spans="1:4" s="113" customFormat="1">
      <c r="A397" s="116"/>
      <c r="B397" s="148"/>
      <c r="C397" s="116"/>
      <c r="D397" s="116"/>
    </row>
    <row r="398" spans="1:4" s="113" customFormat="1">
      <c r="A398" s="116"/>
      <c r="B398" s="148"/>
      <c r="C398" s="116"/>
      <c r="D398" s="116"/>
    </row>
    <row r="399" spans="1:4" s="113" customFormat="1">
      <c r="A399" s="116"/>
      <c r="B399" s="148"/>
      <c r="C399" s="116"/>
      <c r="D399" s="116"/>
    </row>
    <row r="400" spans="1:4" s="113" customFormat="1">
      <c r="A400" s="116"/>
      <c r="B400" s="148"/>
      <c r="C400" s="116"/>
      <c r="D400" s="116"/>
    </row>
    <row r="401" spans="1:4" s="113" customFormat="1">
      <c r="A401" s="116"/>
      <c r="B401" s="148"/>
      <c r="C401" s="116"/>
      <c r="D401" s="116"/>
    </row>
    <row r="402" spans="1:4" s="113" customFormat="1">
      <c r="A402" s="116"/>
      <c r="B402" s="148"/>
      <c r="C402" s="116"/>
      <c r="D402" s="116"/>
    </row>
    <row r="403" spans="1:4" s="113" customFormat="1">
      <c r="A403" s="116"/>
      <c r="B403" s="148"/>
      <c r="C403" s="116"/>
      <c r="D403" s="116"/>
    </row>
    <row r="404" spans="1:4" s="113" customFormat="1">
      <c r="A404" s="116"/>
      <c r="B404" s="148"/>
      <c r="C404" s="116"/>
      <c r="D404" s="116"/>
    </row>
    <row r="405" spans="1:4" s="113" customFormat="1">
      <c r="A405" s="116"/>
      <c r="B405" s="148"/>
      <c r="C405" s="116"/>
      <c r="D405" s="116"/>
    </row>
    <row r="406" spans="1:4" s="113" customFormat="1">
      <c r="A406" s="116"/>
      <c r="B406" s="148"/>
      <c r="C406" s="116"/>
      <c r="D406" s="116"/>
    </row>
    <row r="407" spans="1:4" s="113" customFormat="1">
      <c r="A407" s="116"/>
      <c r="B407" s="148"/>
      <c r="C407" s="116"/>
      <c r="D407" s="116"/>
    </row>
    <row r="408" spans="1:4" s="113" customFormat="1">
      <c r="A408" s="116"/>
      <c r="B408" s="148"/>
      <c r="C408" s="116"/>
      <c r="D408" s="116"/>
    </row>
    <row r="409" spans="1:4" s="113" customFormat="1">
      <c r="A409" s="116"/>
      <c r="B409" s="148"/>
      <c r="C409" s="116"/>
      <c r="D409" s="116"/>
    </row>
    <row r="410" spans="1:4" s="113" customFormat="1">
      <c r="A410" s="116"/>
      <c r="B410" s="148"/>
      <c r="C410" s="116"/>
      <c r="D410" s="116"/>
    </row>
    <row r="411" spans="1:4" s="113" customFormat="1">
      <c r="A411" s="116"/>
      <c r="B411" s="148"/>
      <c r="C411" s="116"/>
      <c r="D411" s="116"/>
    </row>
    <row r="412" spans="1:4" s="113" customFormat="1">
      <c r="A412" s="116"/>
      <c r="B412" s="148"/>
      <c r="C412" s="116"/>
      <c r="D412" s="116"/>
    </row>
    <row r="413" spans="1:4" s="113" customFormat="1">
      <c r="A413" s="116"/>
      <c r="B413" s="148"/>
      <c r="C413" s="116"/>
      <c r="D413" s="116"/>
    </row>
    <row r="414" spans="1:4" s="113" customFormat="1">
      <c r="A414" s="116"/>
      <c r="B414" s="148"/>
      <c r="C414" s="116"/>
      <c r="D414" s="116"/>
    </row>
    <row r="415" spans="1:4" s="113" customFormat="1">
      <c r="A415" s="116"/>
      <c r="B415" s="148"/>
      <c r="C415" s="116"/>
      <c r="D415" s="116"/>
    </row>
    <row r="416" spans="1:4" s="113" customFormat="1">
      <c r="A416" s="116"/>
      <c r="B416" s="148"/>
      <c r="C416" s="116"/>
      <c r="D416" s="116"/>
    </row>
    <row r="417" spans="1:4" s="113" customFormat="1">
      <c r="A417" s="116"/>
      <c r="B417" s="148"/>
      <c r="C417" s="116"/>
      <c r="D417" s="116"/>
    </row>
    <row r="418" spans="1:4" s="113" customFormat="1">
      <c r="A418" s="116"/>
      <c r="B418" s="148"/>
      <c r="C418" s="116"/>
      <c r="D418" s="116"/>
    </row>
    <row r="419" spans="1:4" s="113" customFormat="1">
      <c r="A419" s="116"/>
      <c r="B419" s="148"/>
      <c r="C419" s="116"/>
      <c r="D419" s="116"/>
    </row>
    <row r="420" spans="1:4" s="113" customFormat="1">
      <c r="A420" s="116"/>
      <c r="B420" s="148"/>
      <c r="C420" s="116"/>
      <c r="D420" s="116"/>
    </row>
    <row r="421" spans="1:4" s="113" customFormat="1">
      <c r="A421" s="116"/>
      <c r="B421" s="148"/>
      <c r="C421" s="116"/>
      <c r="D421" s="116"/>
    </row>
    <row r="422" spans="1:4" s="113" customFormat="1">
      <c r="A422" s="116"/>
      <c r="B422" s="148"/>
      <c r="C422" s="116"/>
      <c r="D422" s="116"/>
    </row>
    <row r="423" spans="1:4" s="113" customFormat="1">
      <c r="A423" s="116"/>
      <c r="B423" s="148"/>
      <c r="C423" s="116"/>
      <c r="D423" s="116"/>
    </row>
    <row r="424" spans="1:4" s="113" customFormat="1">
      <c r="A424" s="116"/>
      <c r="B424" s="148"/>
      <c r="C424" s="116"/>
      <c r="D424" s="116"/>
    </row>
    <row r="425" spans="1:4" s="113" customFormat="1">
      <c r="A425" s="116"/>
      <c r="B425" s="148"/>
      <c r="C425" s="116"/>
      <c r="D425" s="116"/>
    </row>
    <row r="426" spans="1:4" s="113" customFormat="1">
      <c r="A426" s="116"/>
      <c r="B426" s="148"/>
      <c r="C426" s="116"/>
      <c r="D426" s="116"/>
    </row>
    <row r="427" spans="1:4" s="113" customFormat="1">
      <c r="A427" s="116"/>
      <c r="B427" s="148"/>
      <c r="C427" s="116"/>
      <c r="D427" s="116"/>
    </row>
    <row r="428" spans="1:4" s="113" customFormat="1">
      <c r="A428" s="116"/>
      <c r="B428" s="148"/>
      <c r="C428" s="116"/>
      <c r="D428" s="116"/>
    </row>
    <row r="429" spans="1:4" s="113" customFormat="1">
      <c r="A429" s="116"/>
      <c r="B429" s="148"/>
      <c r="C429" s="116"/>
      <c r="D429" s="116"/>
    </row>
    <row r="430" spans="1:4" s="113" customFormat="1">
      <c r="A430" s="116"/>
      <c r="B430" s="148"/>
      <c r="C430" s="116"/>
      <c r="D430" s="116"/>
    </row>
    <row r="431" spans="1:4" s="113" customFormat="1">
      <c r="A431" s="116"/>
      <c r="B431" s="148"/>
      <c r="C431" s="116"/>
      <c r="D431" s="116"/>
    </row>
    <row r="432" spans="1:4" s="113" customFormat="1">
      <c r="A432" s="116"/>
      <c r="B432" s="148"/>
      <c r="C432" s="116"/>
      <c r="D432" s="116"/>
    </row>
    <row r="433" spans="1:4" s="113" customFormat="1">
      <c r="A433" s="116"/>
      <c r="B433" s="148"/>
      <c r="C433" s="116"/>
      <c r="D433" s="116"/>
    </row>
    <row r="434" spans="1:4" s="113" customFormat="1">
      <c r="A434" s="116"/>
      <c r="B434" s="148"/>
      <c r="C434" s="116"/>
      <c r="D434" s="116"/>
    </row>
    <row r="435" spans="1:4" s="113" customFormat="1">
      <c r="A435" s="116"/>
      <c r="B435" s="148"/>
      <c r="C435" s="116"/>
      <c r="D435" s="116"/>
    </row>
    <row r="436" spans="1:4" s="113" customFormat="1">
      <c r="A436" s="116"/>
      <c r="B436" s="148"/>
      <c r="C436" s="116"/>
      <c r="D436" s="116"/>
    </row>
    <row r="437" spans="1:4" s="113" customFormat="1">
      <c r="A437" s="116"/>
      <c r="B437" s="148"/>
      <c r="C437" s="116"/>
      <c r="D437" s="116"/>
    </row>
    <row r="438" spans="1:4" s="113" customFormat="1">
      <c r="A438" s="116"/>
      <c r="B438" s="148"/>
      <c r="C438" s="116"/>
      <c r="D438" s="116"/>
    </row>
    <row r="439" spans="1:4" s="113" customFormat="1">
      <c r="A439" s="116"/>
      <c r="B439" s="148"/>
      <c r="C439" s="116"/>
      <c r="D439" s="116"/>
    </row>
    <row r="440" spans="1:4" s="113" customFormat="1">
      <c r="A440" s="116"/>
      <c r="B440" s="148"/>
      <c r="C440" s="116"/>
      <c r="D440" s="116"/>
    </row>
    <row r="441" spans="1:4" s="113" customFormat="1">
      <c r="A441" s="116"/>
      <c r="B441" s="148"/>
      <c r="C441" s="116"/>
      <c r="D441" s="116"/>
    </row>
    <row r="442" spans="1:4" s="113" customFormat="1">
      <c r="A442" s="116"/>
      <c r="B442" s="148"/>
      <c r="C442" s="116"/>
      <c r="D442" s="116"/>
    </row>
    <row r="443" spans="1:4" s="113" customFormat="1">
      <c r="A443" s="116"/>
      <c r="B443" s="148"/>
      <c r="C443" s="116"/>
      <c r="D443" s="116"/>
    </row>
    <row r="444" spans="1:4" s="113" customFormat="1">
      <c r="A444" s="116"/>
      <c r="B444" s="148"/>
      <c r="C444" s="116"/>
      <c r="D444" s="116"/>
    </row>
    <row r="445" spans="1:4" s="113" customFormat="1">
      <c r="A445" s="116"/>
      <c r="B445" s="148"/>
      <c r="C445" s="116"/>
      <c r="D445" s="116"/>
    </row>
    <row r="446" spans="1:4" s="113" customFormat="1">
      <c r="A446" s="116"/>
      <c r="B446" s="148"/>
      <c r="C446" s="116"/>
      <c r="D446" s="116"/>
    </row>
    <row r="447" spans="1:4" s="113" customFormat="1">
      <c r="A447" s="116"/>
      <c r="B447" s="148"/>
      <c r="C447" s="116"/>
      <c r="D447" s="116"/>
    </row>
    <row r="448" spans="1:4" s="113" customFormat="1">
      <c r="A448" s="116"/>
      <c r="B448" s="148"/>
      <c r="C448" s="116"/>
      <c r="D448" s="116"/>
    </row>
    <row r="449" spans="1:4" s="113" customFormat="1">
      <c r="A449" s="116"/>
      <c r="B449" s="148"/>
      <c r="C449" s="116"/>
      <c r="D449" s="116"/>
    </row>
    <row r="450" spans="1:4" s="113" customFormat="1">
      <c r="A450" s="116"/>
      <c r="B450" s="148"/>
      <c r="C450" s="116"/>
      <c r="D450" s="116"/>
    </row>
    <row r="451" spans="1:4" s="113" customFormat="1">
      <c r="A451" s="116"/>
      <c r="B451" s="148"/>
      <c r="C451" s="116"/>
      <c r="D451" s="116"/>
    </row>
    <row r="452" spans="1:4" s="113" customFormat="1">
      <c r="A452" s="116"/>
      <c r="B452" s="148"/>
      <c r="C452" s="116"/>
      <c r="D452" s="116"/>
    </row>
    <row r="453" spans="1:4" s="113" customFormat="1">
      <c r="A453" s="116"/>
      <c r="B453" s="148"/>
      <c r="C453" s="116"/>
      <c r="D453" s="116"/>
    </row>
    <row r="454" spans="1:4" s="113" customFormat="1">
      <c r="A454" s="116"/>
      <c r="B454" s="148"/>
      <c r="C454" s="116"/>
      <c r="D454" s="116"/>
    </row>
    <row r="455" spans="1:4" s="113" customFormat="1">
      <c r="A455" s="116"/>
      <c r="B455" s="148"/>
      <c r="C455" s="116"/>
      <c r="D455" s="116"/>
    </row>
    <row r="456" spans="1:4" s="113" customFormat="1">
      <c r="A456" s="116"/>
      <c r="B456" s="148"/>
      <c r="C456" s="116"/>
      <c r="D456" s="116"/>
    </row>
    <row r="457" spans="1:4" s="113" customFormat="1">
      <c r="A457" s="116"/>
      <c r="B457" s="148"/>
      <c r="C457" s="116"/>
      <c r="D457" s="116"/>
    </row>
    <row r="458" spans="1:4" s="113" customFormat="1">
      <c r="A458" s="116"/>
      <c r="B458" s="148"/>
      <c r="C458" s="116"/>
      <c r="D458" s="116"/>
    </row>
    <row r="459" spans="1:4" s="113" customFormat="1">
      <c r="A459" s="116"/>
      <c r="B459" s="148"/>
      <c r="C459" s="116"/>
      <c r="D459" s="116"/>
    </row>
    <row r="460" spans="1:4" s="113" customFormat="1">
      <c r="A460" s="116"/>
      <c r="B460" s="148"/>
      <c r="C460" s="116"/>
      <c r="D460" s="116"/>
    </row>
    <row r="461" spans="1:4" s="113" customFormat="1">
      <c r="A461" s="116"/>
      <c r="B461" s="148"/>
      <c r="C461" s="116"/>
      <c r="D461" s="116"/>
    </row>
    <row r="462" spans="1:4" s="113" customFormat="1">
      <c r="A462" s="116"/>
      <c r="B462" s="148"/>
      <c r="C462" s="116"/>
      <c r="D462" s="116"/>
    </row>
    <row r="463" spans="1:4" s="113" customFormat="1">
      <c r="A463" s="116"/>
      <c r="B463" s="148"/>
      <c r="C463" s="116"/>
      <c r="D463" s="116"/>
    </row>
    <row r="464" spans="1:4" s="113" customFormat="1">
      <c r="A464" s="116"/>
      <c r="B464" s="148"/>
      <c r="C464" s="116"/>
      <c r="D464" s="116"/>
    </row>
    <row r="465" spans="1:4" s="113" customFormat="1">
      <c r="A465" s="116"/>
      <c r="B465" s="148"/>
      <c r="C465" s="116"/>
      <c r="D465" s="116"/>
    </row>
    <row r="466" spans="1:4" s="113" customFormat="1">
      <c r="A466" s="116"/>
      <c r="B466" s="148"/>
      <c r="C466" s="116"/>
      <c r="D466" s="116"/>
    </row>
    <row r="467" spans="1:4" s="113" customFormat="1">
      <c r="A467" s="116"/>
      <c r="B467" s="148"/>
      <c r="C467" s="116"/>
      <c r="D467" s="116"/>
    </row>
    <row r="468" spans="1:4" s="113" customFormat="1">
      <c r="A468" s="116"/>
      <c r="B468" s="148"/>
      <c r="C468" s="116"/>
      <c r="D468" s="116"/>
    </row>
    <row r="469" spans="1:4" s="113" customFormat="1">
      <c r="A469" s="116"/>
      <c r="B469" s="148"/>
      <c r="C469" s="116"/>
      <c r="D469" s="116"/>
    </row>
    <row r="470" spans="1:4" s="113" customFormat="1">
      <c r="A470" s="116"/>
      <c r="B470" s="148"/>
      <c r="C470" s="116"/>
      <c r="D470" s="116"/>
    </row>
    <row r="471" spans="1:4" s="113" customFormat="1">
      <c r="A471" s="116"/>
      <c r="B471" s="148"/>
      <c r="C471" s="116"/>
      <c r="D471" s="116"/>
    </row>
    <row r="472" spans="1:4" s="113" customFormat="1">
      <c r="A472" s="116"/>
      <c r="B472" s="148"/>
      <c r="C472" s="116"/>
      <c r="D472" s="116"/>
    </row>
    <row r="473" spans="1:4" s="113" customFormat="1">
      <c r="A473" s="116"/>
      <c r="B473" s="148"/>
      <c r="C473" s="116"/>
      <c r="D473" s="116"/>
    </row>
    <row r="474" spans="1:4" s="113" customFormat="1">
      <c r="A474" s="116"/>
      <c r="B474" s="148"/>
      <c r="C474" s="116"/>
      <c r="D474" s="116"/>
    </row>
    <row r="475" spans="1:4" s="113" customFormat="1">
      <c r="A475" s="116"/>
      <c r="B475" s="148"/>
      <c r="C475" s="116"/>
      <c r="D475" s="116"/>
    </row>
    <row r="476" spans="1:4" s="113" customFormat="1">
      <c r="A476" s="116"/>
      <c r="B476" s="148"/>
      <c r="C476" s="116"/>
      <c r="D476" s="116"/>
    </row>
    <row r="477" spans="1:4" s="113" customFormat="1">
      <c r="A477" s="116"/>
      <c r="B477" s="148"/>
      <c r="C477" s="116"/>
      <c r="D477" s="116"/>
    </row>
    <row r="478" spans="1:4" s="113" customFormat="1">
      <c r="A478" s="116"/>
      <c r="B478" s="148"/>
      <c r="C478" s="116"/>
      <c r="D478" s="116"/>
    </row>
    <row r="479" spans="1:4" s="113" customFormat="1">
      <c r="A479" s="116"/>
      <c r="B479" s="148"/>
      <c r="C479" s="116"/>
      <c r="D479" s="116"/>
    </row>
    <row r="480" spans="1:4" s="113" customFormat="1">
      <c r="A480" s="116"/>
      <c r="B480" s="148"/>
      <c r="C480" s="116"/>
      <c r="D480" s="116"/>
    </row>
    <row r="481" spans="1:4" s="113" customFormat="1">
      <c r="A481" s="116"/>
      <c r="B481" s="148"/>
      <c r="C481" s="116"/>
      <c r="D481" s="116"/>
    </row>
    <row r="482" spans="1:4" s="113" customFormat="1">
      <c r="A482" s="116"/>
      <c r="B482" s="148"/>
      <c r="C482" s="116"/>
      <c r="D482" s="116"/>
    </row>
    <row r="483" spans="1:4" s="113" customFormat="1">
      <c r="A483" s="116"/>
      <c r="B483" s="148"/>
      <c r="C483" s="116"/>
      <c r="D483" s="116"/>
    </row>
    <row r="484" spans="1:4" s="113" customFormat="1">
      <c r="A484" s="116"/>
      <c r="B484" s="148"/>
      <c r="C484" s="116"/>
      <c r="D484" s="116"/>
    </row>
    <row r="485" spans="1:4" s="113" customFormat="1">
      <c r="A485" s="116"/>
      <c r="B485" s="148"/>
      <c r="C485" s="116"/>
      <c r="D485" s="116"/>
    </row>
    <row r="486" spans="1:4" s="113" customFormat="1">
      <c r="A486" s="116"/>
      <c r="B486" s="148"/>
      <c r="C486" s="116"/>
      <c r="D486" s="116"/>
    </row>
    <row r="487" spans="1:4" s="113" customFormat="1">
      <c r="A487" s="116"/>
      <c r="B487" s="148"/>
      <c r="C487" s="116"/>
      <c r="D487" s="116"/>
    </row>
    <row r="488" spans="1:4" s="113" customFormat="1">
      <c r="A488" s="116"/>
      <c r="B488" s="148"/>
      <c r="C488" s="116"/>
      <c r="D488" s="116"/>
    </row>
    <row r="489" spans="1:4" s="113" customFormat="1">
      <c r="A489" s="116"/>
      <c r="B489" s="148"/>
      <c r="C489" s="116"/>
      <c r="D489" s="116"/>
    </row>
    <row r="490" spans="1:4" s="113" customFormat="1">
      <c r="A490" s="116"/>
      <c r="B490" s="148"/>
      <c r="C490" s="116"/>
      <c r="D490" s="116"/>
    </row>
    <row r="491" spans="1:4" s="113" customFormat="1">
      <c r="A491" s="116"/>
      <c r="B491" s="148"/>
      <c r="C491" s="116"/>
      <c r="D491" s="116"/>
    </row>
    <row r="492" spans="1:4" s="113" customFormat="1">
      <c r="A492" s="116"/>
      <c r="B492" s="148"/>
      <c r="C492" s="116"/>
      <c r="D492" s="116"/>
    </row>
    <row r="493" spans="1:4" s="113" customFormat="1">
      <c r="A493" s="116"/>
      <c r="B493" s="148"/>
      <c r="C493" s="116"/>
      <c r="D493" s="116"/>
    </row>
    <row r="494" spans="1:4" s="113" customFormat="1">
      <c r="A494" s="116"/>
      <c r="B494" s="148"/>
      <c r="C494" s="116"/>
      <c r="D494" s="116"/>
    </row>
    <row r="495" spans="1:4" s="113" customFormat="1">
      <c r="A495" s="116"/>
      <c r="B495" s="148"/>
      <c r="C495" s="116"/>
      <c r="D495" s="116"/>
    </row>
    <row r="496" spans="1:4" s="113" customFormat="1">
      <c r="A496" s="116"/>
      <c r="B496" s="148"/>
      <c r="C496" s="116"/>
      <c r="D496" s="116"/>
    </row>
    <row r="497" spans="1:4" s="113" customFormat="1">
      <c r="A497" s="116"/>
      <c r="B497" s="148"/>
      <c r="C497" s="116"/>
      <c r="D497" s="116"/>
    </row>
    <row r="498" spans="1:4" s="113" customFormat="1">
      <c r="A498" s="116"/>
      <c r="B498" s="148"/>
      <c r="C498" s="116"/>
      <c r="D498" s="116"/>
    </row>
    <row r="499" spans="1:4" s="113" customFormat="1">
      <c r="A499" s="116"/>
      <c r="B499" s="148"/>
      <c r="C499" s="116"/>
      <c r="D499" s="116"/>
    </row>
    <row r="500" spans="1:4" s="113" customFormat="1">
      <c r="A500" s="116"/>
      <c r="B500" s="148"/>
      <c r="C500" s="116"/>
      <c r="D500" s="116"/>
    </row>
    <row r="501" spans="1:4" s="113" customFormat="1">
      <c r="A501" s="116"/>
      <c r="B501" s="148"/>
      <c r="C501" s="116"/>
      <c r="D501" s="116"/>
    </row>
    <row r="502" spans="1:4" s="113" customFormat="1">
      <c r="A502" s="116"/>
      <c r="B502" s="148"/>
      <c r="C502" s="116"/>
      <c r="D502" s="116"/>
    </row>
    <row r="503" spans="1:4" s="113" customFormat="1">
      <c r="A503" s="116"/>
      <c r="B503" s="148"/>
      <c r="C503" s="116"/>
      <c r="D503" s="116"/>
    </row>
    <row r="504" spans="1:4" s="113" customFormat="1">
      <c r="A504" s="116"/>
      <c r="B504" s="148"/>
      <c r="C504" s="116"/>
      <c r="D504" s="116"/>
    </row>
    <row r="505" spans="1:4" s="113" customFormat="1">
      <c r="A505" s="116"/>
      <c r="B505" s="148"/>
      <c r="C505" s="116"/>
      <c r="D505" s="116"/>
    </row>
    <row r="506" spans="1:4" s="113" customFormat="1">
      <c r="A506" s="116"/>
      <c r="B506" s="148"/>
      <c r="C506" s="116"/>
      <c r="D506" s="116"/>
    </row>
    <row r="507" spans="1:4" s="113" customFormat="1">
      <c r="A507" s="116"/>
      <c r="B507" s="148"/>
      <c r="C507" s="116"/>
      <c r="D507" s="116"/>
    </row>
    <row r="508" spans="1:4" s="113" customFormat="1">
      <c r="A508" s="116"/>
      <c r="B508" s="148"/>
      <c r="C508" s="116"/>
      <c r="D508" s="116"/>
    </row>
    <row r="509" spans="1:4" s="113" customFormat="1">
      <c r="A509" s="116"/>
      <c r="B509" s="148"/>
      <c r="C509" s="116"/>
      <c r="D509" s="116"/>
    </row>
    <row r="510" spans="1:4" s="113" customFormat="1">
      <c r="A510" s="116"/>
      <c r="B510" s="148"/>
      <c r="C510" s="116"/>
      <c r="D510" s="116"/>
    </row>
    <row r="511" spans="1:4" s="113" customFormat="1">
      <c r="A511" s="116"/>
      <c r="B511" s="148"/>
      <c r="C511" s="116"/>
      <c r="D511" s="116"/>
    </row>
    <row r="512" spans="1:4" s="113" customFormat="1">
      <c r="A512" s="116"/>
      <c r="B512" s="148"/>
      <c r="C512" s="116"/>
      <c r="D512" s="116"/>
    </row>
    <row r="513" spans="1:4" s="113" customFormat="1">
      <c r="A513" s="116"/>
      <c r="B513" s="148"/>
      <c r="C513" s="116"/>
      <c r="D513" s="116"/>
    </row>
    <row r="514" spans="1:4" s="113" customFormat="1">
      <c r="A514" s="116"/>
      <c r="B514" s="148"/>
      <c r="C514" s="116"/>
      <c r="D514" s="116"/>
    </row>
    <row r="515" spans="1:4" s="113" customFormat="1">
      <c r="A515" s="116"/>
      <c r="B515" s="148"/>
      <c r="C515" s="116"/>
      <c r="D515" s="116"/>
    </row>
    <row r="516" spans="1:4" s="113" customFormat="1">
      <c r="A516" s="116"/>
      <c r="B516" s="148"/>
      <c r="C516" s="116"/>
      <c r="D516" s="116"/>
    </row>
    <row r="517" spans="1:4" s="113" customFormat="1">
      <c r="A517" s="116"/>
      <c r="B517" s="148"/>
      <c r="C517" s="116"/>
      <c r="D517" s="116"/>
    </row>
    <row r="518" spans="1:4" s="113" customFormat="1">
      <c r="A518" s="116"/>
      <c r="B518" s="148"/>
      <c r="C518" s="116"/>
      <c r="D518" s="116"/>
    </row>
    <row r="519" spans="1:4" s="113" customFormat="1">
      <c r="A519" s="116"/>
      <c r="B519" s="148"/>
      <c r="C519" s="116"/>
      <c r="D519" s="116"/>
    </row>
    <row r="520" spans="1:4" s="113" customFormat="1">
      <c r="A520" s="116"/>
      <c r="B520" s="148"/>
      <c r="C520" s="116"/>
      <c r="D520" s="116"/>
    </row>
    <row r="521" spans="1:4" s="113" customFormat="1">
      <c r="A521" s="116"/>
      <c r="B521" s="148"/>
      <c r="C521" s="116"/>
      <c r="D521" s="116"/>
    </row>
    <row r="522" spans="1:4" s="113" customFormat="1">
      <c r="A522" s="116"/>
      <c r="B522" s="148"/>
      <c r="C522" s="116"/>
      <c r="D522" s="116"/>
    </row>
    <row r="523" spans="1:4" s="113" customFormat="1">
      <c r="A523" s="116"/>
      <c r="B523" s="148"/>
      <c r="C523" s="116"/>
      <c r="D523" s="116"/>
    </row>
    <row r="524" spans="1:4" s="113" customFormat="1">
      <c r="A524" s="116"/>
      <c r="B524" s="148"/>
      <c r="C524" s="116"/>
      <c r="D524" s="116"/>
    </row>
    <row r="525" spans="1:4" s="113" customFormat="1">
      <c r="A525" s="116"/>
      <c r="B525" s="148"/>
      <c r="C525" s="116"/>
      <c r="D525" s="116"/>
    </row>
    <row r="526" spans="1:4" s="113" customFormat="1">
      <c r="A526" s="116"/>
      <c r="B526" s="148"/>
      <c r="C526" s="116"/>
      <c r="D526" s="116"/>
    </row>
    <row r="527" spans="1:4" s="113" customFormat="1">
      <c r="A527" s="116"/>
      <c r="B527" s="148"/>
      <c r="C527" s="116"/>
      <c r="D527" s="116"/>
    </row>
    <row r="528" spans="1:4" s="113" customFormat="1">
      <c r="A528" s="116"/>
      <c r="B528" s="148"/>
      <c r="C528" s="116"/>
      <c r="D528" s="116"/>
    </row>
    <row r="529" spans="1:4" s="113" customFormat="1">
      <c r="A529" s="116"/>
      <c r="B529" s="148"/>
      <c r="C529" s="116"/>
      <c r="D529" s="116"/>
    </row>
    <row r="530" spans="1:4" s="113" customFormat="1">
      <c r="A530" s="116"/>
      <c r="B530" s="148"/>
      <c r="C530" s="116"/>
      <c r="D530" s="116"/>
    </row>
    <row r="531" spans="1:4" s="113" customFormat="1">
      <c r="A531" s="116"/>
      <c r="B531" s="148"/>
      <c r="C531" s="116"/>
      <c r="D531" s="116"/>
    </row>
    <row r="532" spans="1:4" s="113" customFormat="1">
      <c r="A532" s="116"/>
      <c r="B532" s="148"/>
      <c r="C532" s="116"/>
      <c r="D532" s="116"/>
    </row>
    <row r="533" spans="1:4" s="113" customFormat="1">
      <c r="A533" s="116"/>
      <c r="B533" s="148"/>
      <c r="C533" s="116"/>
      <c r="D533" s="116"/>
    </row>
    <row r="534" spans="1:4" s="113" customFormat="1">
      <c r="A534" s="116"/>
      <c r="B534" s="148"/>
      <c r="C534" s="116"/>
      <c r="D534" s="116"/>
    </row>
    <row r="535" spans="1:4" s="113" customFormat="1">
      <c r="A535" s="116"/>
      <c r="B535" s="148"/>
      <c r="C535" s="116"/>
      <c r="D535" s="116"/>
    </row>
    <row r="536" spans="1:4" s="113" customFormat="1">
      <c r="A536" s="116"/>
      <c r="B536" s="148"/>
      <c r="C536" s="116"/>
      <c r="D536" s="116"/>
    </row>
    <row r="537" spans="1:4" s="113" customFormat="1">
      <c r="A537" s="116"/>
      <c r="B537" s="148"/>
      <c r="C537" s="116"/>
      <c r="D537" s="116"/>
    </row>
    <row r="538" spans="1:4" s="113" customFormat="1">
      <c r="A538" s="116"/>
      <c r="B538" s="148"/>
      <c r="C538" s="116"/>
      <c r="D538" s="116"/>
    </row>
    <row r="539" spans="1:4" s="113" customFormat="1">
      <c r="A539" s="116"/>
      <c r="B539" s="148"/>
      <c r="C539" s="116"/>
      <c r="D539" s="116"/>
    </row>
    <row r="540" spans="1:4" s="113" customFormat="1">
      <c r="A540" s="116"/>
      <c r="B540" s="148"/>
      <c r="C540" s="116"/>
      <c r="D540" s="116"/>
    </row>
    <row r="541" spans="1:4" s="113" customFormat="1">
      <c r="A541" s="116"/>
      <c r="B541" s="148"/>
      <c r="C541" s="116"/>
      <c r="D541" s="116"/>
    </row>
    <row r="542" spans="1:4" s="113" customFormat="1">
      <c r="A542" s="116"/>
      <c r="B542" s="148"/>
      <c r="C542" s="116"/>
      <c r="D542" s="116"/>
    </row>
    <row r="543" spans="1:4" s="113" customFormat="1">
      <c r="A543" s="116"/>
      <c r="B543" s="148"/>
      <c r="C543" s="116"/>
      <c r="D543" s="116"/>
    </row>
    <row r="544" spans="1:4" s="113" customFormat="1">
      <c r="A544" s="116"/>
      <c r="B544" s="148"/>
      <c r="C544" s="116"/>
      <c r="D544" s="116"/>
    </row>
    <row r="545" spans="1:4" s="113" customFormat="1">
      <c r="A545" s="116"/>
      <c r="B545" s="148"/>
      <c r="C545" s="116"/>
      <c r="D545" s="116"/>
    </row>
    <row r="546" spans="1:4" s="113" customFormat="1">
      <c r="A546" s="116"/>
      <c r="B546" s="148"/>
      <c r="C546" s="116"/>
      <c r="D546" s="116"/>
    </row>
    <row r="547" spans="1:4" s="113" customFormat="1">
      <c r="A547" s="116"/>
      <c r="B547" s="148"/>
      <c r="C547" s="116"/>
      <c r="D547" s="116"/>
    </row>
    <row r="548" spans="1:4" s="113" customFormat="1">
      <c r="A548" s="116"/>
      <c r="B548" s="148"/>
      <c r="C548" s="116"/>
      <c r="D548" s="116"/>
    </row>
    <row r="549" spans="1:4" s="113" customFormat="1">
      <c r="A549" s="116"/>
      <c r="B549" s="148"/>
      <c r="C549" s="116"/>
      <c r="D549" s="116"/>
    </row>
    <row r="550" spans="1:4" s="113" customFormat="1">
      <c r="A550" s="116"/>
      <c r="B550" s="148"/>
      <c r="C550" s="116"/>
      <c r="D550" s="116"/>
    </row>
    <row r="551" spans="1:4" s="113" customFormat="1">
      <c r="A551" s="116"/>
      <c r="B551" s="148"/>
      <c r="C551" s="116"/>
      <c r="D551" s="116"/>
    </row>
    <row r="552" spans="1:4" s="113" customFormat="1">
      <c r="A552" s="116"/>
      <c r="B552" s="148"/>
      <c r="C552" s="116"/>
      <c r="D552" s="116"/>
    </row>
    <row r="553" spans="1:4" s="113" customFormat="1">
      <c r="A553" s="116"/>
      <c r="B553" s="148"/>
      <c r="C553" s="116"/>
      <c r="D553" s="116"/>
    </row>
    <row r="554" spans="1:4" s="113" customFormat="1">
      <c r="A554" s="116"/>
      <c r="B554" s="148"/>
      <c r="C554" s="116"/>
      <c r="D554" s="116"/>
    </row>
    <row r="555" spans="1:4" s="113" customFormat="1">
      <c r="A555" s="116"/>
      <c r="B555" s="148"/>
      <c r="C555" s="116"/>
      <c r="D555" s="116"/>
    </row>
    <row r="556" spans="1:4" s="113" customFormat="1">
      <c r="A556" s="116"/>
      <c r="B556" s="148"/>
      <c r="C556" s="116"/>
      <c r="D556" s="116"/>
    </row>
    <row r="557" spans="1:4" s="113" customFormat="1">
      <c r="A557" s="116"/>
      <c r="B557" s="148"/>
      <c r="C557" s="116"/>
      <c r="D557" s="116"/>
    </row>
    <row r="558" spans="1:4" s="113" customFormat="1">
      <c r="A558" s="116"/>
      <c r="B558" s="148"/>
      <c r="C558" s="116"/>
      <c r="D558" s="116"/>
    </row>
    <row r="559" spans="1:4" s="113" customFormat="1">
      <c r="A559" s="116"/>
      <c r="B559" s="148"/>
      <c r="C559" s="116"/>
      <c r="D559" s="116"/>
    </row>
    <row r="560" spans="1:4" s="113" customFormat="1">
      <c r="A560" s="116"/>
      <c r="B560" s="148"/>
      <c r="C560" s="116"/>
      <c r="D560" s="116"/>
    </row>
    <row r="561" spans="1:4" s="113" customFormat="1">
      <c r="A561" s="116"/>
      <c r="B561" s="148"/>
      <c r="C561" s="116"/>
      <c r="D561" s="116"/>
    </row>
    <row r="562" spans="1:4" s="113" customFormat="1">
      <c r="A562" s="116"/>
      <c r="B562" s="148"/>
      <c r="C562" s="116"/>
      <c r="D562" s="116"/>
    </row>
    <row r="563" spans="1:4" s="113" customFormat="1">
      <c r="A563" s="116"/>
      <c r="B563" s="148"/>
      <c r="C563" s="116"/>
      <c r="D563" s="116"/>
    </row>
    <row r="564" spans="1:4" s="113" customFormat="1">
      <c r="A564" s="116"/>
      <c r="B564" s="148"/>
      <c r="C564" s="116"/>
      <c r="D564" s="116"/>
    </row>
    <row r="565" spans="1:4" s="113" customFormat="1">
      <c r="A565" s="116"/>
      <c r="B565" s="148"/>
      <c r="C565" s="116"/>
      <c r="D565" s="116"/>
    </row>
    <row r="566" spans="1:4" s="113" customFormat="1">
      <c r="A566" s="116"/>
      <c r="B566" s="148"/>
      <c r="C566" s="116"/>
      <c r="D566" s="116"/>
    </row>
    <row r="567" spans="1:4" s="113" customFormat="1">
      <c r="A567" s="116"/>
      <c r="B567" s="148"/>
      <c r="C567" s="116"/>
      <c r="D567" s="116"/>
    </row>
    <row r="568" spans="1:4" s="113" customFormat="1">
      <c r="A568" s="116"/>
      <c r="B568" s="148"/>
      <c r="C568" s="116"/>
      <c r="D568" s="116"/>
    </row>
    <row r="569" spans="1:4" s="113" customFormat="1">
      <c r="A569" s="116"/>
      <c r="B569" s="148"/>
      <c r="C569" s="116"/>
      <c r="D569" s="116"/>
    </row>
    <row r="570" spans="1:4" s="113" customFormat="1">
      <c r="A570" s="116"/>
      <c r="B570" s="148"/>
      <c r="C570" s="116"/>
      <c r="D570" s="116"/>
    </row>
    <row r="571" spans="1:4" s="113" customFormat="1">
      <c r="A571" s="116"/>
      <c r="B571" s="148"/>
      <c r="C571" s="116"/>
      <c r="D571" s="116"/>
    </row>
    <row r="572" spans="1:4" s="113" customFormat="1">
      <c r="A572" s="116"/>
      <c r="B572" s="148"/>
      <c r="C572" s="116"/>
      <c r="D572" s="116"/>
    </row>
    <row r="573" spans="1:4" s="113" customFormat="1">
      <c r="A573" s="116"/>
      <c r="B573" s="148"/>
      <c r="C573" s="116"/>
      <c r="D573" s="116"/>
    </row>
    <row r="574" spans="1:4" s="113" customFormat="1">
      <c r="A574" s="116"/>
      <c r="B574" s="148"/>
      <c r="C574" s="116"/>
      <c r="D574" s="116"/>
    </row>
    <row r="575" spans="1:4" s="113" customFormat="1">
      <c r="A575" s="116"/>
      <c r="B575" s="148"/>
      <c r="C575" s="116"/>
      <c r="D575" s="116"/>
    </row>
    <row r="576" spans="1:4" s="113" customFormat="1">
      <c r="A576" s="116"/>
      <c r="B576" s="148"/>
      <c r="C576" s="116"/>
      <c r="D576" s="116"/>
    </row>
    <row r="577" spans="1:4" s="113" customFormat="1">
      <c r="A577" s="116"/>
      <c r="B577" s="148"/>
      <c r="C577" s="116"/>
      <c r="D577" s="116"/>
    </row>
    <row r="578" spans="1:4" s="113" customFormat="1">
      <c r="A578" s="116"/>
      <c r="B578" s="148"/>
      <c r="C578" s="116"/>
      <c r="D578" s="116"/>
    </row>
    <row r="579" spans="1:4" s="113" customFormat="1">
      <c r="A579" s="116"/>
      <c r="B579" s="148"/>
      <c r="C579" s="116"/>
      <c r="D579" s="116"/>
    </row>
    <row r="580" spans="1:4" s="113" customFormat="1">
      <c r="A580" s="116"/>
      <c r="B580" s="148"/>
      <c r="C580" s="116"/>
      <c r="D580" s="116"/>
    </row>
    <row r="581" spans="1:4" s="113" customFormat="1">
      <c r="A581" s="116"/>
      <c r="B581" s="148"/>
      <c r="C581" s="116"/>
      <c r="D581" s="116"/>
    </row>
    <row r="582" spans="1:4" s="113" customFormat="1">
      <c r="A582" s="116"/>
      <c r="B582" s="148"/>
      <c r="C582" s="116"/>
      <c r="D582" s="116"/>
    </row>
    <row r="583" spans="1:4" s="113" customFormat="1">
      <c r="A583" s="116"/>
      <c r="B583" s="148"/>
      <c r="C583" s="116"/>
      <c r="D583" s="116"/>
    </row>
    <row r="584" spans="1:4" s="113" customFormat="1">
      <c r="A584" s="116"/>
      <c r="B584" s="148"/>
      <c r="C584" s="116"/>
      <c r="D584" s="116"/>
    </row>
    <row r="585" spans="1:4" s="113" customFormat="1">
      <c r="A585" s="116"/>
      <c r="B585" s="148"/>
      <c r="C585" s="116"/>
      <c r="D585" s="116"/>
    </row>
    <row r="586" spans="1:4" s="113" customFormat="1">
      <c r="A586" s="116"/>
      <c r="B586" s="148"/>
      <c r="C586" s="116"/>
      <c r="D586" s="116"/>
    </row>
    <row r="587" spans="1:4" s="113" customFormat="1">
      <c r="A587" s="116"/>
      <c r="B587" s="148"/>
      <c r="C587" s="116"/>
      <c r="D587" s="116"/>
    </row>
    <row r="588" spans="1:4" s="113" customFormat="1">
      <c r="A588" s="116"/>
      <c r="B588" s="148"/>
      <c r="C588" s="116"/>
      <c r="D588" s="116"/>
    </row>
    <row r="589" spans="1:4" s="113" customFormat="1">
      <c r="A589" s="116"/>
      <c r="B589" s="148"/>
      <c r="C589" s="116"/>
      <c r="D589" s="116"/>
    </row>
    <row r="590" spans="1:4" s="113" customFormat="1">
      <c r="A590" s="116"/>
      <c r="B590" s="148"/>
      <c r="C590" s="116"/>
      <c r="D590" s="116"/>
    </row>
    <row r="591" spans="1:4" s="113" customFormat="1">
      <c r="A591" s="116"/>
      <c r="B591" s="148"/>
      <c r="C591" s="116"/>
      <c r="D591" s="116"/>
    </row>
    <row r="592" spans="1:4" s="113" customFormat="1">
      <c r="A592" s="116"/>
      <c r="B592" s="148"/>
      <c r="C592" s="116"/>
      <c r="D592" s="116"/>
    </row>
    <row r="593" spans="1:4" s="113" customFormat="1">
      <c r="A593" s="116"/>
      <c r="B593" s="148"/>
      <c r="C593" s="116"/>
      <c r="D593" s="116"/>
    </row>
    <row r="594" spans="1:4" s="113" customFormat="1">
      <c r="A594" s="116"/>
      <c r="B594" s="148"/>
      <c r="C594" s="116"/>
      <c r="D594" s="116"/>
    </row>
    <row r="595" spans="1:4" s="113" customFormat="1">
      <c r="A595" s="116"/>
      <c r="B595" s="148"/>
      <c r="C595" s="116"/>
      <c r="D595" s="116"/>
    </row>
    <row r="596" spans="1:4" s="113" customFormat="1">
      <c r="A596" s="116"/>
      <c r="B596" s="148"/>
      <c r="C596" s="116"/>
      <c r="D596" s="116"/>
    </row>
    <row r="597" spans="1:4" s="113" customFormat="1">
      <c r="A597" s="116"/>
      <c r="B597" s="148"/>
      <c r="C597" s="116"/>
      <c r="D597" s="116"/>
    </row>
    <row r="598" spans="1:4" s="113" customFormat="1">
      <c r="A598" s="116"/>
      <c r="B598" s="148"/>
      <c r="C598" s="116"/>
      <c r="D598" s="116"/>
    </row>
    <row r="599" spans="1:4" s="113" customFormat="1">
      <c r="A599" s="116"/>
      <c r="B599" s="148"/>
      <c r="C599" s="116"/>
      <c r="D599" s="116"/>
    </row>
    <row r="600" spans="1:4" s="113" customFormat="1">
      <c r="A600" s="116"/>
      <c r="B600" s="148"/>
      <c r="C600" s="116"/>
      <c r="D600" s="116"/>
    </row>
    <row r="601" spans="1:4" s="113" customFormat="1">
      <c r="A601" s="116"/>
      <c r="B601" s="148"/>
      <c r="C601" s="116"/>
      <c r="D601" s="116"/>
    </row>
    <row r="602" spans="1:4" s="113" customFormat="1">
      <c r="A602" s="116"/>
      <c r="B602" s="148"/>
      <c r="C602" s="116"/>
      <c r="D602" s="116"/>
    </row>
    <row r="603" spans="1:4" s="113" customFormat="1">
      <c r="A603" s="116"/>
      <c r="B603" s="148"/>
      <c r="C603" s="116"/>
      <c r="D603" s="116"/>
    </row>
    <row r="604" spans="1:4" s="113" customFormat="1">
      <c r="A604" s="116"/>
      <c r="B604" s="148"/>
      <c r="C604" s="116"/>
      <c r="D604" s="116"/>
    </row>
    <row r="605" spans="1:4" s="113" customFormat="1">
      <c r="A605" s="116"/>
      <c r="B605" s="148"/>
      <c r="C605" s="116"/>
      <c r="D605" s="116"/>
    </row>
    <row r="606" spans="1:4" s="113" customFormat="1">
      <c r="A606" s="116"/>
      <c r="B606" s="148"/>
      <c r="C606" s="116"/>
      <c r="D606" s="116"/>
    </row>
    <row r="607" spans="1:4" s="113" customFormat="1">
      <c r="A607" s="116"/>
      <c r="B607" s="148"/>
      <c r="C607" s="116"/>
      <c r="D607" s="116"/>
    </row>
    <row r="608" spans="1:4" s="113" customFormat="1">
      <c r="A608" s="116"/>
      <c r="B608" s="148"/>
      <c r="C608" s="116"/>
      <c r="D608" s="116"/>
    </row>
    <row r="609" spans="1:4" s="113" customFormat="1">
      <c r="A609" s="116"/>
      <c r="B609" s="148"/>
      <c r="C609" s="116"/>
      <c r="D609" s="116"/>
    </row>
    <row r="610" spans="1:4" s="113" customFormat="1">
      <c r="A610" s="116"/>
      <c r="B610" s="148"/>
      <c r="C610" s="116"/>
      <c r="D610" s="116"/>
    </row>
    <row r="611" spans="1:4" s="113" customFormat="1">
      <c r="A611" s="116"/>
      <c r="B611" s="148"/>
      <c r="C611" s="116"/>
      <c r="D611" s="116"/>
    </row>
    <row r="612" spans="1:4" s="113" customFormat="1">
      <c r="A612" s="116"/>
      <c r="B612" s="148"/>
      <c r="C612" s="116"/>
      <c r="D612" s="116"/>
    </row>
    <row r="613" spans="1:4" s="113" customFormat="1">
      <c r="A613" s="116"/>
      <c r="B613" s="148"/>
      <c r="C613" s="116"/>
      <c r="D613" s="116"/>
    </row>
    <row r="614" spans="1:4" s="113" customFormat="1">
      <c r="A614" s="116"/>
      <c r="B614" s="148"/>
      <c r="C614" s="116"/>
      <c r="D614" s="116"/>
    </row>
    <row r="615" spans="1:4" s="113" customFormat="1">
      <c r="A615" s="116"/>
      <c r="B615" s="148"/>
      <c r="C615" s="116"/>
      <c r="D615" s="116"/>
    </row>
    <row r="616" spans="1:4" s="113" customFormat="1">
      <c r="A616" s="116"/>
      <c r="B616" s="148"/>
      <c r="C616" s="116"/>
      <c r="D616" s="116"/>
    </row>
    <row r="617" spans="1:4" s="113" customFormat="1">
      <c r="A617" s="116"/>
      <c r="B617" s="148"/>
      <c r="C617" s="116"/>
      <c r="D617" s="116"/>
    </row>
    <row r="618" spans="1:4" s="113" customFormat="1">
      <c r="A618" s="116"/>
      <c r="B618" s="148"/>
      <c r="C618" s="116"/>
      <c r="D618" s="116"/>
    </row>
    <row r="619" spans="1:4" s="113" customFormat="1">
      <c r="A619" s="116"/>
      <c r="B619" s="148"/>
      <c r="C619" s="116"/>
      <c r="D619" s="116"/>
    </row>
    <row r="620" spans="1:4" s="113" customFormat="1">
      <c r="A620" s="116"/>
      <c r="B620" s="148"/>
      <c r="C620" s="116"/>
      <c r="D620" s="116"/>
    </row>
    <row r="621" spans="1:4" s="113" customFormat="1">
      <c r="A621" s="116"/>
      <c r="B621" s="148"/>
      <c r="C621" s="116"/>
      <c r="D621" s="116"/>
    </row>
    <row r="622" spans="1:4" s="113" customFormat="1">
      <c r="A622" s="116"/>
      <c r="B622" s="148"/>
      <c r="C622" s="116"/>
      <c r="D622" s="116"/>
    </row>
    <row r="623" spans="1:4" s="113" customFormat="1">
      <c r="A623" s="116"/>
      <c r="B623" s="148"/>
      <c r="C623" s="116"/>
      <c r="D623" s="116"/>
    </row>
    <row r="624" spans="1:4" s="113" customFormat="1">
      <c r="A624" s="116"/>
      <c r="B624" s="148"/>
      <c r="C624" s="116"/>
      <c r="D624" s="116"/>
    </row>
    <row r="625" spans="1:4" s="113" customFormat="1">
      <c r="A625" s="116"/>
      <c r="B625" s="148"/>
      <c r="C625" s="116"/>
      <c r="D625" s="116"/>
    </row>
    <row r="626" spans="1:4" s="113" customFormat="1">
      <c r="A626" s="116"/>
      <c r="B626" s="148"/>
      <c r="C626" s="116"/>
      <c r="D626" s="116"/>
    </row>
    <row r="627" spans="1:4" s="113" customFormat="1">
      <c r="A627" s="116"/>
      <c r="B627" s="148"/>
      <c r="C627" s="116"/>
      <c r="D627" s="116"/>
    </row>
    <row r="628" spans="1:4" s="113" customFormat="1">
      <c r="A628" s="116"/>
      <c r="B628" s="148"/>
      <c r="C628" s="116"/>
      <c r="D628" s="116"/>
    </row>
    <row r="629" spans="1:4" s="113" customFormat="1">
      <c r="A629" s="116"/>
      <c r="B629" s="148"/>
      <c r="C629" s="116"/>
      <c r="D629" s="116"/>
    </row>
    <row r="630" spans="1:4" s="113" customFormat="1">
      <c r="A630" s="116"/>
      <c r="B630" s="148"/>
      <c r="C630" s="116"/>
      <c r="D630" s="116"/>
    </row>
    <row r="631" spans="1:4" s="113" customFormat="1">
      <c r="A631" s="116"/>
      <c r="B631" s="148"/>
      <c r="C631" s="116"/>
      <c r="D631" s="116"/>
    </row>
    <row r="632" spans="1:4" s="113" customFormat="1">
      <c r="A632" s="116"/>
      <c r="B632" s="148"/>
      <c r="C632" s="116"/>
      <c r="D632" s="116"/>
    </row>
    <row r="633" spans="1:4" s="113" customFormat="1">
      <c r="A633" s="116"/>
      <c r="B633" s="148"/>
      <c r="C633" s="116"/>
      <c r="D633" s="116"/>
    </row>
    <row r="634" spans="1:4" s="113" customFormat="1">
      <c r="A634" s="116"/>
      <c r="B634" s="148"/>
      <c r="C634" s="116"/>
      <c r="D634" s="116"/>
    </row>
    <row r="635" spans="1:4" s="113" customFormat="1">
      <c r="A635" s="116"/>
      <c r="B635" s="148"/>
      <c r="C635" s="116"/>
      <c r="D635" s="116"/>
    </row>
    <row r="636" spans="1:4" s="113" customFormat="1">
      <c r="A636" s="116"/>
      <c r="B636" s="148"/>
      <c r="C636" s="116"/>
      <c r="D636" s="116"/>
    </row>
    <row r="637" spans="1:4" s="113" customFormat="1">
      <c r="A637" s="116"/>
      <c r="B637" s="148"/>
      <c r="C637" s="116"/>
      <c r="D637" s="116"/>
    </row>
    <row r="638" spans="1:4" s="113" customFormat="1">
      <c r="A638" s="116"/>
      <c r="B638" s="148"/>
      <c r="C638" s="116"/>
      <c r="D638" s="116"/>
    </row>
    <row r="639" spans="1:4" s="113" customFormat="1">
      <c r="A639" s="116"/>
      <c r="B639" s="148"/>
      <c r="C639" s="116"/>
      <c r="D639" s="116"/>
    </row>
    <row r="640" spans="1:4" s="113" customFormat="1">
      <c r="A640" s="116"/>
      <c r="B640" s="148"/>
      <c r="C640" s="116"/>
      <c r="D640" s="116"/>
    </row>
    <row r="641" spans="1:4" s="113" customFormat="1">
      <c r="A641" s="116"/>
      <c r="B641" s="148"/>
      <c r="C641" s="116"/>
      <c r="D641" s="116"/>
    </row>
    <row r="642" spans="1:4" s="113" customFormat="1">
      <c r="A642" s="116"/>
      <c r="B642" s="148"/>
      <c r="C642" s="116"/>
      <c r="D642" s="116"/>
    </row>
    <row r="643" spans="1:4" s="113" customFormat="1">
      <c r="A643" s="116"/>
      <c r="B643" s="148"/>
      <c r="C643" s="116"/>
      <c r="D643" s="116"/>
    </row>
    <row r="644" spans="1:4" s="113" customFormat="1">
      <c r="A644" s="116"/>
      <c r="B644" s="148"/>
      <c r="C644" s="116"/>
      <c r="D644" s="116"/>
    </row>
    <row r="645" spans="1:4" s="113" customFormat="1">
      <c r="A645" s="116"/>
      <c r="B645" s="148"/>
      <c r="C645" s="116"/>
      <c r="D645" s="116"/>
    </row>
    <row r="646" spans="1:4" s="113" customFormat="1">
      <c r="A646" s="116"/>
      <c r="B646" s="148"/>
      <c r="C646" s="116"/>
      <c r="D646" s="116"/>
    </row>
    <row r="647" spans="1:4" s="113" customFormat="1">
      <c r="A647" s="116"/>
      <c r="B647" s="148"/>
      <c r="C647" s="116"/>
      <c r="D647" s="116"/>
    </row>
    <row r="648" spans="1:4" s="113" customFormat="1">
      <c r="A648" s="116"/>
      <c r="B648" s="148"/>
      <c r="C648" s="116"/>
      <c r="D648" s="116"/>
    </row>
    <row r="649" spans="1:4" s="113" customFormat="1">
      <c r="A649" s="116"/>
      <c r="B649" s="148"/>
      <c r="C649" s="116"/>
      <c r="D649" s="116"/>
    </row>
    <row r="650" spans="1:4" s="113" customFormat="1">
      <c r="A650" s="116"/>
      <c r="B650" s="148"/>
      <c r="C650" s="116"/>
      <c r="D650" s="116"/>
    </row>
    <row r="651" spans="1:4" s="113" customFormat="1">
      <c r="A651" s="116"/>
      <c r="B651" s="148"/>
      <c r="C651" s="116"/>
      <c r="D651" s="116"/>
    </row>
    <row r="652" spans="1:4" s="113" customFormat="1">
      <c r="A652" s="116"/>
      <c r="B652" s="148"/>
      <c r="C652" s="116"/>
      <c r="D652" s="116"/>
    </row>
    <row r="653" spans="1:4" s="113" customFormat="1">
      <c r="A653" s="116"/>
      <c r="B653" s="148"/>
      <c r="C653" s="116"/>
      <c r="D653" s="116"/>
    </row>
    <row r="654" spans="1:4" s="113" customFormat="1">
      <c r="A654" s="116"/>
      <c r="B654" s="148"/>
      <c r="C654" s="116"/>
      <c r="D654" s="116"/>
    </row>
    <row r="655" spans="1:4" s="113" customFormat="1">
      <c r="A655" s="116"/>
      <c r="B655" s="148"/>
      <c r="C655" s="116"/>
      <c r="D655" s="116"/>
    </row>
    <row r="656" spans="1:4" s="113" customFormat="1">
      <c r="A656" s="116"/>
      <c r="B656" s="148"/>
      <c r="C656" s="116"/>
      <c r="D656" s="116"/>
    </row>
    <row r="657" spans="1:4" s="113" customFormat="1">
      <c r="A657" s="116"/>
      <c r="B657" s="148"/>
      <c r="C657" s="116"/>
      <c r="D657" s="116"/>
    </row>
    <row r="658" spans="1:4" s="113" customFormat="1">
      <c r="A658" s="116"/>
      <c r="B658" s="148"/>
      <c r="C658" s="116"/>
      <c r="D658" s="116"/>
    </row>
    <row r="659" spans="1:4" s="113" customFormat="1">
      <c r="A659" s="116"/>
      <c r="B659" s="148"/>
      <c r="C659" s="116"/>
      <c r="D659" s="116"/>
    </row>
    <row r="660" spans="1:4" s="113" customFormat="1">
      <c r="A660" s="116"/>
      <c r="B660" s="148"/>
      <c r="C660" s="116"/>
      <c r="D660" s="116"/>
    </row>
    <row r="661" spans="1:4" s="113" customFormat="1">
      <c r="A661" s="116"/>
      <c r="B661" s="148"/>
      <c r="C661" s="116"/>
      <c r="D661" s="116"/>
    </row>
    <row r="662" spans="1:4" s="113" customFormat="1">
      <c r="A662" s="116"/>
      <c r="B662" s="148"/>
      <c r="C662" s="116"/>
      <c r="D662" s="116"/>
    </row>
    <row r="663" spans="1:4" s="113" customFormat="1">
      <c r="A663" s="116"/>
      <c r="B663" s="148"/>
      <c r="C663" s="116"/>
      <c r="D663" s="116"/>
    </row>
    <row r="664" spans="1:4" s="113" customFormat="1">
      <c r="A664" s="116"/>
      <c r="B664" s="148"/>
      <c r="C664" s="116"/>
      <c r="D664" s="116"/>
    </row>
    <row r="665" spans="1:4" s="113" customFormat="1">
      <c r="A665" s="116"/>
      <c r="B665" s="148"/>
      <c r="C665" s="116"/>
      <c r="D665" s="116"/>
    </row>
    <row r="666" spans="1:4" s="113" customFormat="1">
      <c r="A666" s="116"/>
      <c r="B666" s="148"/>
      <c r="C666" s="116"/>
      <c r="D666" s="116"/>
    </row>
    <row r="667" spans="1:4" s="113" customFormat="1">
      <c r="A667" s="116"/>
      <c r="B667" s="148"/>
      <c r="C667" s="116"/>
      <c r="D667" s="116"/>
    </row>
    <row r="668" spans="1:4" s="113" customFormat="1">
      <c r="A668" s="116"/>
      <c r="B668" s="148"/>
      <c r="C668" s="116"/>
      <c r="D668" s="116"/>
    </row>
    <row r="669" spans="1:4" s="113" customFormat="1">
      <c r="A669" s="116"/>
      <c r="B669" s="148"/>
      <c r="C669" s="116"/>
      <c r="D669" s="116"/>
    </row>
    <row r="670" spans="1:4" s="113" customFormat="1">
      <c r="A670" s="116"/>
      <c r="B670" s="148"/>
      <c r="C670" s="116"/>
      <c r="D670" s="116"/>
    </row>
    <row r="671" spans="1:4" s="113" customFormat="1">
      <c r="A671" s="116"/>
      <c r="B671" s="148"/>
      <c r="C671" s="116"/>
      <c r="D671" s="116"/>
    </row>
    <row r="672" spans="1:4" s="113" customFormat="1">
      <c r="A672" s="116"/>
      <c r="B672" s="148"/>
      <c r="C672" s="116"/>
      <c r="D672" s="116"/>
    </row>
    <row r="673" spans="1:4" s="113" customFormat="1">
      <c r="A673" s="116"/>
      <c r="B673" s="148"/>
      <c r="C673" s="116"/>
      <c r="D673" s="116"/>
    </row>
    <row r="674" spans="1:4" s="113" customFormat="1">
      <c r="A674" s="116"/>
      <c r="B674" s="148"/>
      <c r="C674" s="116"/>
      <c r="D674" s="116"/>
    </row>
    <row r="675" spans="1:4" s="113" customFormat="1">
      <c r="A675" s="116"/>
      <c r="B675" s="148"/>
      <c r="C675" s="116"/>
      <c r="D675" s="116"/>
    </row>
    <row r="676" spans="1:4" s="113" customFormat="1">
      <c r="A676" s="116"/>
      <c r="B676" s="148"/>
      <c r="C676" s="116"/>
      <c r="D676" s="116"/>
    </row>
    <row r="677" spans="1:4" s="113" customFormat="1">
      <c r="A677" s="116"/>
      <c r="B677" s="148"/>
      <c r="C677" s="116"/>
      <c r="D677" s="116"/>
    </row>
    <row r="678" spans="1:4" s="113" customFormat="1">
      <c r="A678" s="116"/>
      <c r="B678" s="148"/>
      <c r="C678" s="116"/>
      <c r="D678" s="116"/>
    </row>
    <row r="679" spans="1:4" s="113" customFormat="1">
      <c r="A679" s="116"/>
      <c r="B679" s="148"/>
      <c r="C679" s="116"/>
      <c r="D679" s="116"/>
    </row>
    <row r="680" spans="1:4" s="113" customFormat="1">
      <c r="A680" s="116"/>
      <c r="B680" s="148"/>
      <c r="C680" s="116"/>
      <c r="D680" s="116"/>
    </row>
    <row r="681" spans="1:4" s="113" customFormat="1">
      <c r="A681" s="116"/>
      <c r="B681" s="148"/>
      <c r="C681" s="116"/>
      <c r="D681" s="116"/>
    </row>
    <row r="682" spans="1:4" s="113" customFormat="1">
      <c r="A682" s="116"/>
      <c r="B682" s="148"/>
      <c r="C682" s="116"/>
      <c r="D682" s="116"/>
    </row>
    <row r="683" spans="1:4" s="113" customFormat="1">
      <c r="A683" s="116"/>
      <c r="B683" s="148"/>
      <c r="C683" s="116"/>
      <c r="D683" s="116"/>
    </row>
    <row r="684" spans="1:4" s="113" customFormat="1">
      <c r="A684" s="116"/>
      <c r="B684" s="148"/>
      <c r="C684" s="116"/>
      <c r="D684" s="116"/>
    </row>
    <row r="685" spans="1:4" s="113" customFormat="1">
      <c r="A685" s="116"/>
      <c r="B685" s="148"/>
      <c r="C685" s="116"/>
      <c r="D685" s="116"/>
    </row>
    <row r="686" spans="1:4" s="113" customFormat="1">
      <c r="A686" s="116"/>
      <c r="B686" s="148"/>
      <c r="C686" s="116"/>
      <c r="D686" s="116"/>
    </row>
    <row r="687" spans="1:4" s="113" customFormat="1">
      <c r="A687" s="116"/>
      <c r="B687" s="148"/>
      <c r="C687" s="116"/>
      <c r="D687" s="116"/>
    </row>
    <row r="688" spans="1:4" s="113" customFormat="1">
      <c r="A688" s="116"/>
      <c r="B688" s="148"/>
      <c r="C688" s="116"/>
      <c r="D688" s="116"/>
    </row>
    <row r="689" spans="1:4" s="113" customFormat="1">
      <c r="A689" s="116"/>
      <c r="B689" s="148"/>
      <c r="C689" s="116"/>
      <c r="D689" s="116"/>
    </row>
    <row r="690" spans="1:4" s="113" customFormat="1">
      <c r="A690" s="116"/>
      <c r="B690" s="148"/>
      <c r="C690" s="116"/>
      <c r="D690" s="116"/>
    </row>
    <row r="691" spans="1:4" s="113" customFormat="1">
      <c r="A691" s="116"/>
      <c r="B691" s="148"/>
      <c r="C691" s="116"/>
      <c r="D691" s="116"/>
    </row>
    <row r="692" spans="1:4" s="113" customFormat="1">
      <c r="A692" s="116"/>
      <c r="B692" s="148"/>
      <c r="C692" s="116"/>
      <c r="D692" s="116"/>
    </row>
    <row r="693" spans="1:4" s="113" customFormat="1">
      <c r="A693" s="116"/>
      <c r="B693" s="148"/>
      <c r="C693" s="116"/>
      <c r="D693" s="116"/>
    </row>
    <row r="694" spans="1:4" s="113" customFormat="1">
      <c r="A694" s="116"/>
      <c r="B694" s="148"/>
      <c r="C694" s="116"/>
      <c r="D694" s="116"/>
    </row>
    <row r="695" spans="1:4" s="113" customFormat="1">
      <c r="A695" s="116"/>
      <c r="B695" s="148"/>
      <c r="C695" s="116"/>
      <c r="D695" s="116"/>
    </row>
    <row r="696" spans="1:4" s="113" customFormat="1">
      <c r="A696" s="116"/>
      <c r="B696" s="148"/>
      <c r="C696" s="116"/>
      <c r="D696" s="116"/>
    </row>
    <row r="697" spans="1:4" s="113" customFormat="1">
      <c r="A697" s="116"/>
      <c r="B697" s="148"/>
      <c r="C697" s="116"/>
      <c r="D697" s="116"/>
    </row>
    <row r="698" spans="1:4" s="113" customFormat="1">
      <c r="A698" s="116"/>
      <c r="B698" s="148"/>
      <c r="C698" s="116"/>
      <c r="D698" s="116"/>
    </row>
    <row r="699" spans="1:4" s="113" customFormat="1">
      <c r="A699" s="116"/>
      <c r="B699" s="148"/>
      <c r="C699" s="116"/>
      <c r="D699" s="116"/>
    </row>
    <row r="700" spans="1:4" s="113" customFormat="1">
      <c r="A700" s="116"/>
      <c r="B700" s="148"/>
      <c r="C700" s="116"/>
      <c r="D700" s="116"/>
    </row>
    <row r="701" spans="1:4" s="113" customFormat="1">
      <c r="A701" s="116"/>
      <c r="B701" s="148"/>
      <c r="C701" s="116"/>
      <c r="D701" s="116"/>
    </row>
    <row r="702" spans="1:4" s="113" customFormat="1">
      <c r="A702" s="116"/>
      <c r="B702" s="148"/>
      <c r="C702" s="116"/>
      <c r="D702" s="116"/>
    </row>
    <row r="703" spans="1:4" s="113" customFormat="1">
      <c r="A703" s="116"/>
      <c r="B703" s="148"/>
      <c r="C703" s="116"/>
      <c r="D703" s="116"/>
    </row>
    <row r="704" spans="1:4" s="113" customFormat="1">
      <c r="A704" s="116"/>
      <c r="B704" s="148"/>
      <c r="C704" s="116"/>
      <c r="D704" s="116"/>
    </row>
    <row r="705" spans="1:4" s="113" customFormat="1">
      <c r="A705" s="116"/>
      <c r="B705" s="148"/>
      <c r="C705" s="116"/>
      <c r="D705" s="116"/>
    </row>
    <row r="706" spans="1:4" s="113" customFormat="1">
      <c r="A706" s="116"/>
      <c r="B706" s="148"/>
      <c r="C706" s="116"/>
      <c r="D706" s="116"/>
    </row>
    <row r="707" spans="1:4" s="113" customFormat="1">
      <c r="A707" s="116"/>
      <c r="B707" s="148"/>
      <c r="C707" s="116"/>
      <c r="D707" s="116"/>
    </row>
    <row r="708" spans="1:4" s="113" customFormat="1">
      <c r="A708" s="116"/>
      <c r="B708" s="148"/>
      <c r="C708" s="116"/>
      <c r="D708" s="116"/>
    </row>
    <row r="709" spans="1:4" s="113" customFormat="1">
      <c r="A709" s="116"/>
      <c r="B709" s="148"/>
      <c r="C709" s="116"/>
      <c r="D709" s="116"/>
    </row>
    <row r="710" spans="1:4" s="113" customFormat="1">
      <c r="A710" s="116"/>
      <c r="B710" s="148"/>
      <c r="C710" s="116"/>
      <c r="D710" s="116"/>
    </row>
    <row r="711" spans="1:4" s="113" customFormat="1">
      <c r="A711" s="116"/>
      <c r="B711" s="148"/>
      <c r="C711" s="116"/>
      <c r="D711" s="116"/>
    </row>
    <row r="712" spans="1:4" s="113" customFormat="1">
      <c r="A712" s="116"/>
      <c r="B712" s="148"/>
      <c r="C712" s="116"/>
      <c r="D712" s="116"/>
    </row>
    <row r="713" spans="1:4" s="113" customFormat="1">
      <c r="A713" s="116"/>
      <c r="B713" s="148"/>
      <c r="C713" s="116"/>
      <c r="D713" s="116"/>
    </row>
    <row r="714" spans="1:4" s="113" customFormat="1">
      <c r="A714" s="116"/>
      <c r="B714" s="148"/>
      <c r="C714" s="116"/>
      <c r="D714" s="116"/>
    </row>
    <row r="715" spans="1:4" s="113" customFormat="1">
      <c r="A715" s="116"/>
      <c r="B715" s="148"/>
      <c r="C715" s="116"/>
      <c r="D715" s="116"/>
    </row>
    <row r="716" spans="1:4" s="113" customFormat="1">
      <c r="A716" s="116"/>
      <c r="B716" s="148"/>
      <c r="C716" s="116"/>
      <c r="D716" s="116"/>
    </row>
    <row r="717" spans="1:4" s="113" customFormat="1">
      <c r="A717" s="116"/>
      <c r="B717" s="148"/>
      <c r="C717" s="116"/>
      <c r="D717" s="116"/>
    </row>
    <row r="718" spans="1:4" s="113" customFormat="1">
      <c r="A718" s="116"/>
      <c r="B718" s="148"/>
      <c r="C718" s="116"/>
      <c r="D718" s="116"/>
    </row>
    <row r="719" spans="1:4" s="113" customFormat="1">
      <c r="A719" s="116"/>
      <c r="B719" s="148"/>
      <c r="C719" s="116"/>
      <c r="D719" s="116"/>
    </row>
    <row r="720" spans="1:4" s="113" customFormat="1">
      <c r="A720" s="116"/>
      <c r="B720" s="148"/>
      <c r="C720" s="116"/>
      <c r="D720" s="116"/>
    </row>
    <row r="721" spans="1:4" s="113" customFormat="1">
      <c r="A721" s="116"/>
      <c r="B721" s="148"/>
      <c r="C721" s="116"/>
      <c r="D721" s="116"/>
    </row>
    <row r="722" spans="1:4" s="113" customFormat="1">
      <c r="A722" s="116"/>
      <c r="B722" s="148"/>
      <c r="C722" s="116"/>
      <c r="D722" s="116"/>
    </row>
    <row r="723" spans="1:4" s="113" customFormat="1">
      <c r="A723" s="116"/>
      <c r="B723" s="148"/>
      <c r="C723" s="116"/>
      <c r="D723" s="116"/>
    </row>
    <row r="724" spans="1:4" s="113" customFormat="1">
      <c r="A724" s="116"/>
      <c r="B724" s="148"/>
      <c r="C724" s="116"/>
      <c r="D724" s="116"/>
    </row>
    <row r="725" spans="1:4" s="113" customFormat="1">
      <c r="A725" s="116"/>
      <c r="B725" s="148"/>
      <c r="C725" s="116"/>
      <c r="D725" s="116"/>
    </row>
    <row r="726" spans="1:4" s="113" customFormat="1">
      <c r="A726" s="116"/>
      <c r="B726" s="148"/>
      <c r="C726" s="116"/>
      <c r="D726" s="116"/>
    </row>
    <row r="727" spans="1:4" s="113" customFormat="1">
      <c r="A727" s="116"/>
      <c r="B727" s="148"/>
      <c r="C727" s="116"/>
      <c r="D727" s="116"/>
    </row>
    <row r="728" spans="1:4" s="113" customFormat="1">
      <c r="A728" s="116"/>
      <c r="B728" s="148"/>
      <c r="C728" s="116"/>
      <c r="D728" s="116"/>
    </row>
    <row r="729" spans="1:4" s="113" customFormat="1">
      <c r="A729" s="116"/>
      <c r="B729" s="148"/>
      <c r="C729" s="116"/>
      <c r="D729" s="116"/>
    </row>
    <row r="730" spans="1:4" s="113" customFormat="1">
      <c r="A730" s="116"/>
      <c r="B730" s="148"/>
      <c r="C730" s="116"/>
      <c r="D730" s="116"/>
    </row>
    <row r="731" spans="1:4" s="113" customFormat="1">
      <c r="A731" s="116"/>
      <c r="B731" s="148"/>
      <c r="C731" s="116"/>
      <c r="D731" s="116"/>
    </row>
    <row r="732" spans="1:4" s="113" customFormat="1">
      <c r="A732" s="116"/>
      <c r="B732" s="148"/>
      <c r="C732" s="116"/>
      <c r="D732" s="116"/>
    </row>
    <row r="733" spans="1:4" s="113" customFormat="1">
      <c r="A733" s="116"/>
      <c r="B733" s="148"/>
      <c r="C733" s="116"/>
      <c r="D733" s="116"/>
    </row>
    <row r="734" spans="1:4" s="113" customFormat="1">
      <c r="A734" s="116"/>
      <c r="B734" s="148"/>
      <c r="C734" s="116"/>
      <c r="D734" s="116"/>
    </row>
    <row r="735" spans="1:4" s="113" customFormat="1">
      <c r="A735" s="116"/>
      <c r="B735" s="148"/>
      <c r="C735" s="116"/>
      <c r="D735" s="116"/>
    </row>
    <row r="736" spans="1:4" s="113" customFormat="1">
      <c r="A736" s="116"/>
      <c r="B736" s="148"/>
      <c r="C736" s="116"/>
      <c r="D736" s="116"/>
    </row>
    <row r="737" spans="1:4" s="113" customFormat="1">
      <c r="A737" s="116"/>
      <c r="B737" s="148"/>
      <c r="C737" s="116"/>
      <c r="D737" s="116"/>
    </row>
    <row r="738" spans="1:4" s="113" customFormat="1">
      <c r="A738" s="116"/>
      <c r="B738" s="148"/>
      <c r="C738" s="116"/>
      <c r="D738" s="116"/>
    </row>
    <row r="739" spans="1:4" s="113" customFormat="1">
      <c r="A739" s="116"/>
      <c r="B739" s="148"/>
      <c r="C739" s="116"/>
      <c r="D739" s="116"/>
    </row>
    <row r="740" spans="1:4" s="113" customFormat="1">
      <c r="A740" s="116"/>
      <c r="B740" s="148"/>
      <c r="C740" s="116"/>
      <c r="D740" s="116"/>
    </row>
    <row r="741" spans="1:4" s="113" customFormat="1">
      <c r="A741" s="116"/>
      <c r="B741" s="148"/>
      <c r="C741" s="116"/>
      <c r="D741" s="116"/>
    </row>
    <row r="742" spans="1:4" s="113" customFormat="1">
      <c r="A742" s="116"/>
      <c r="B742" s="148"/>
      <c r="C742" s="116"/>
      <c r="D742" s="116"/>
    </row>
    <row r="743" spans="1:4" s="113" customFormat="1">
      <c r="A743" s="116"/>
      <c r="B743" s="148"/>
      <c r="C743" s="116"/>
      <c r="D743" s="116"/>
    </row>
    <row r="744" spans="1:4" s="113" customFormat="1">
      <c r="A744" s="116"/>
      <c r="B744" s="148"/>
      <c r="C744" s="116"/>
      <c r="D744" s="116"/>
    </row>
    <row r="745" spans="1:4" s="113" customFormat="1">
      <c r="A745" s="116"/>
      <c r="B745" s="148"/>
      <c r="C745" s="116"/>
      <c r="D745" s="116"/>
    </row>
    <row r="746" spans="1:4" s="113" customFormat="1">
      <c r="A746" s="116"/>
      <c r="B746" s="148"/>
      <c r="C746" s="116"/>
      <c r="D746" s="116"/>
    </row>
    <row r="747" spans="1:4" s="113" customFormat="1">
      <c r="A747" s="116"/>
      <c r="B747" s="148"/>
      <c r="C747" s="116"/>
      <c r="D747" s="116"/>
    </row>
  </sheetData>
  <protectedRanges>
    <protectedRange password="CC3D" sqref="B3:C317 A3:A80 A87:A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B3:D317 A87:A317 A3:A80">
    <cfRule type="cellIs" dxfId="15" priority="3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L23" sqref="L23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58" t="s">
        <v>82</v>
      </c>
      <c r="B1" s="258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59" t="s">
        <v>780</v>
      </c>
      <c r="B6" s="259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>
        <v>58</v>
      </c>
      <c r="C8" s="120"/>
    </row>
    <row r="9" spans="1:6">
      <c r="A9" s="256" t="s">
        <v>749</v>
      </c>
      <c r="B9" s="257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56" t="s">
        <v>73</v>
      </c>
      <c r="B12" s="257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56" t="s">
        <v>76</v>
      </c>
      <c r="B15" s="257"/>
      <c r="C15" s="68">
        <v>0.99</v>
      </c>
    </row>
    <row r="16" spans="1:6">
      <c r="A16" s="10" t="s">
        <v>77</v>
      </c>
      <c r="B16" s="11"/>
      <c r="C16" s="120"/>
    </row>
    <row r="17" spans="1:3">
      <c r="A17" s="256" t="s">
        <v>78</v>
      </c>
      <c r="B17" s="257"/>
      <c r="C17" s="68">
        <v>0.85</v>
      </c>
    </row>
    <row r="18" spans="1:3">
      <c r="A18" s="10" t="s">
        <v>79</v>
      </c>
      <c r="B18" s="11"/>
      <c r="C18" s="120"/>
    </row>
    <row r="19" spans="1:3">
      <c r="A19" s="256" t="s">
        <v>747</v>
      </c>
      <c r="B19" s="257"/>
      <c r="C19" s="68">
        <v>1</v>
      </c>
    </row>
    <row r="20" spans="1:3">
      <c r="A20" s="10" t="s">
        <v>783</v>
      </c>
      <c r="B20" s="11"/>
      <c r="C20" s="120"/>
    </row>
    <row r="21" spans="1:3">
      <c r="A21" s="256" t="s">
        <v>784</v>
      </c>
      <c r="B21" s="257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14" priority="11" operator="equal">
      <formula>0</formula>
    </cfRule>
  </conditionalFormatting>
  <conditionalFormatting sqref="A9:C9 A10:A11">
    <cfRule type="cellIs" dxfId="13" priority="9" operator="equal">
      <formula>0</formula>
    </cfRule>
  </conditionalFormatting>
  <conditionalFormatting sqref="A20">
    <cfRule type="cellIs" dxfId="12" priority="8" operator="equal">
      <formula>0</formula>
    </cfRule>
  </conditionalFormatting>
  <conditionalFormatting sqref="A21:B21">
    <cfRule type="cellIs" dxfId="11" priority="7" operator="equal">
      <formula>0</formula>
    </cfRule>
  </conditionalFormatting>
  <conditionalFormatting sqref="B23:B24">
    <cfRule type="cellIs" dxfId="10" priority="6" operator="equal">
      <formula>0</formula>
    </cfRule>
  </conditionalFormatting>
  <conditionalFormatting sqref="B10:B11">
    <cfRule type="cellIs" dxfId="9" priority="5" operator="equal">
      <formula>0</formula>
    </cfRule>
  </conditionalFormatting>
  <conditionalFormatting sqref="B13:B14">
    <cfRule type="cellIs" dxfId="8" priority="4" operator="equal">
      <formula>0</formula>
    </cfRule>
  </conditionalFormatting>
  <conditionalFormatting sqref="B16">
    <cfRule type="cellIs" dxfId="7" priority="3" operator="equal">
      <formula>0</formula>
    </cfRule>
  </conditionalFormatting>
  <conditionalFormatting sqref="B18">
    <cfRule type="cellIs" dxfId="6" priority="2" operator="equal">
      <formula>0</formula>
    </cfRule>
  </conditionalFormatting>
  <conditionalFormatting sqref="B20">
    <cfRule type="cellIs" dxfId="5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9"/>
  <sheetViews>
    <sheetView rightToLeft="1" workbookViewId="0">
      <selection activeCell="B3" sqref="B3"/>
    </sheetView>
  </sheetViews>
  <sheetFormatPr defaultColWidth="9.1796875" defaultRowHeight="14.5"/>
  <cols>
    <col min="1" max="1" width="40.54296875" bestFit="1" customWidth="1"/>
    <col min="2" max="2" width="15.726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40">
        <v>40859</v>
      </c>
    </row>
    <row r="3" spans="1:2">
      <c r="A3" s="10" t="s">
        <v>98</v>
      </c>
      <c r="B3" s="12">
        <v>41057</v>
      </c>
    </row>
    <row r="4" spans="1:2">
      <c r="A4" s="10" t="s">
        <v>99</v>
      </c>
      <c r="B4" s="12">
        <v>41107</v>
      </c>
    </row>
    <row r="5" spans="1:2">
      <c r="A5" s="10" t="s">
        <v>100</v>
      </c>
      <c r="B5" s="12">
        <v>41236</v>
      </c>
    </row>
    <row r="6" spans="1:2">
      <c r="A6" s="111" t="s">
        <v>101</v>
      </c>
      <c r="B6" s="136" t="s">
        <v>763</v>
      </c>
    </row>
    <row r="7" spans="1:2">
      <c r="A7" s="10" t="s">
        <v>97</v>
      </c>
      <c r="B7" s="12">
        <v>40936</v>
      </c>
    </row>
    <row r="8" spans="1:2">
      <c r="A8" s="10" t="s">
        <v>102</v>
      </c>
      <c r="B8" s="12">
        <v>41032</v>
      </c>
    </row>
    <row r="9" spans="1:2">
      <c r="A9" s="10" t="s">
        <v>99</v>
      </c>
      <c r="B9" s="12">
        <v>41109</v>
      </c>
    </row>
    <row r="10" spans="1:2">
      <c r="A10" s="10" t="s">
        <v>100</v>
      </c>
      <c r="B10" s="12">
        <v>41206</v>
      </c>
    </row>
    <row r="11" spans="1:2">
      <c r="A11" s="111" t="s">
        <v>103</v>
      </c>
      <c r="B11" s="136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3:B5 B7:B10 B12:B19" xr:uid="{00000000-0002-0000-10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9"/>
  <sheetViews>
    <sheetView rightToLeft="1" workbookViewId="0">
      <selection activeCell="B14" sqref="B14"/>
    </sheetView>
  </sheetViews>
  <sheetFormatPr defaultColWidth="9.1796875" defaultRowHeight="14.5"/>
  <cols>
    <col min="1" max="1" width="40.54296875" bestFit="1" customWidth="1"/>
    <col min="2" max="2" width="15.726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41395</v>
      </c>
    </row>
    <row r="3" spans="1:2">
      <c r="A3" s="10" t="s">
        <v>98</v>
      </c>
      <c r="B3" s="12">
        <v>41418</v>
      </c>
    </row>
    <row r="4" spans="1:2">
      <c r="A4" s="10" t="s">
        <v>99</v>
      </c>
      <c r="B4" s="12">
        <v>41493</v>
      </c>
    </row>
    <row r="5" spans="1:2">
      <c r="A5" s="10" t="s">
        <v>100</v>
      </c>
      <c r="B5" s="12">
        <v>41607</v>
      </c>
    </row>
    <row r="6" spans="1:2">
      <c r="A6" s="111" t="s">
        <v>101</v>
      </c>
      <c r="B6" s="136" t="s">
        <v>763</v>
      </c>
    </row>
    <row r="7" spans="1:2">
      <c r="A7" s="10" t="s">
        <v>97</v>
      </c>
      <c r="B7" s="12">
        <v>41299</v>
      </c>
    </row>
    <row r="8" spans="1:2">
      <c r="A8" s="10" t="s">
        <v>102</v>
      </c>
      <c r="B8" s="12">
        <v>41390</v>
      </c>
    </row>
    <row r="9" spans="1:2">
      <c r="A9" s="10" t="s">
        <v>99</v>
      </c>
      <c r="B9" s="12">
        <v>41476</v>
      </c>
    </row>
    <row r="10" spans="1:2">
      <c r="A10" s="10" t="s">
        <v>100</v>
      </c>
      <c r="B10" s="12">
        <v>41572</v>
      </c>
    </row>
    <row r="11" spans="1:2">
      <c r="A11" s="111" t="s">
        <v>103</v>
      </c>
      <c r="B11" s="136" t="s">
        <v>763</v>
      </c>
    </row>
    <row r="12" spans="1:2">
      <c r="A12" s="10"/>
      <c r="B12" s="12">
        <v>41376</v>
      </c>
    </row>
    <row r="13" spans="1:2">
      <c r="A13" s="10"/>
      <c r="B13" s="12">
        <v>41530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9"/>
  <sheetViews>
    <sheetView rightToLeft="1" workbookViewId="0">
      <selection activeCell="I20" sqref="I20"/>
    </sheetView>
  </sheetViews>
  <sheetFormatPr defaultColWidth="9.1796875" defaultRowHeight="14.5"/>
  <cols>
    <col min="1" max="1" width="40.54296875" bestFit="1" customWidth="1"/>
    <col min="2" max="2" width="15.726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41698</v>
      </c>
    </row>
    <row r="3" spans="1:2">
      <c r="A3" s="10" t="s">
        <v>98</v>
      </c>
      <c r="B3" s="12">
        <v>41793</v>
      </c>
    </row>
    <row r="4" spans="1:2">
      <c r="A4" s="10" t="s">
        <v>99</v>
      </c>
      <c r="B4" s="12">
        <v>41852</v>
      </c>
    </row>
    <row r="5" spans="1:2">
      <c r="A5" s="10" t="s">
        <v>100</v>
      </c>
      <c r="B5" s="12">
        <v>41968</v>
      </c>
    </row>
    <row r="6" spans="1:2">
      <c r="A6" s="111" t="s">
        <v>101</v>
      </c>
      <c r="B6" s="94" t="s">
        <v>763</v>
      </c>
    </row>
    <row r="7" spans="1:2">
      <c r="A7" s="10" t="s">
        <v>97</v>
      </c>
      <c r="B7" s="12">
        <v>41663</v>
      </c>
    </row>
    <row r="8" spans="1:2">
      <c r="A8" s="10" t="s">
        <v>102</v>
      </c>
      <c r="B8" s="12">
        <v>41764</v>
      </c>
    </row>
    <row r="9" spans="1:2">
      <c r="A9" s="10" t="s">
        <v>99</v>
      </c>
      <c r="B9" s="12">
        <v>41827</v>
      </c>
    </row>
    <row r="10" spans="1:2">
      <c r="A10" s="10" t="s">
        <v>100</v>
      </c>
      <c r="B10" s="12">
        <v>41933</v>
      </c>
    </row>
    <row r="11" spans="1:2">
      <c r="A11" s="111" t="s">
        <v>103</v>
      </c>
      <c r="B11" s="94" t="s">
        <v>763</v>
      </c>
    </row>
    <row r="12" spans="1:2">
      <c r="A12" s="10" t="s">
        <v>878</v>
      </c>
      <c r="B12" s="12">
        <v>41912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A548" zoomScale="115" zoomScaleNormal="115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52.26953125" customWidth="1"/>
    <col min="3" max="3" width="19.26953125" customWidth="1"/>
    <col min="4" max="4" width="18.7265625" customWidth="1"/>
    <col min="5" max="5" width="18.81640625" customWidth="1"/>
    <col min="7" max="7" width="15.54296875" bestFit="1" customWidth="1"/>
    <col min="8" max="8" width="16.7265625" bestFit="1" customWidth="1"/>
    <col min="9" max="9" width="15.453125" bestFit="1" customWidth="1"/>
    <col min="10" max="10" width="20.453125" bestFit="1" customWidth="1"/>
  </cols>
  <sheetData>
    <row r="1" spans="1:14" ht="18.5">
      <c r="A1" s="213" t="s">
        <v>30</v>
      </c>
      <c r="B1" s="213"/>
      <c r="C1" s="213"/>
      <c r="D1" s="123" t="s">
        <v>853</v>
      </c>
      <c r="E1" s="123" t="s">
        <v>852</v>
      </c>
      <c r="G1" s="43" t="s">
        <v>31</v>
      </c>
      <c r="H1" s="44">
        <f>C2+C114</f>
        <v>3862323</v>
      </c>
      <c r="I1" s="45"/>
      <c r="J1" s="46" t="b">
        <f>AND(H1=I1)</f>
        <v>0</v>
      </c>
    </row>
    <row r="2" spans="1:14">
      <c r="A2" s="221" t="s">
        <v>60</v>
      </c>
      <c r="B2" s="221"/>
      <c r="C2" s="26">
        <f>C3+C67</f>
        <v>2931000</v>
      </c>
      <c r="D2" s="26">
        <f>D3+D67</f>
        <v>2931000</v>
      </c>
      <c r="E2" s="26">
        <f>E3+E67</f>
        <v>2931000</v>
      </c>
      <c r="G2" s="39" t="s">
        <v>60</v>
      </c>
      <c r="H2" s="41"/>
      <c r="I2" s="42"/>
      <c r="J2" s="40" t="b">
        <f>AND(H2=I2)</f>
        <v>1</v>
      </c>
    </row>
    <row r="3" spans="1:14">
      <c r="A3" s="218" t="s">
        <v>578</v>
      </c>
      <c r="B3" s="218"/>
      <c r="C3" s="23">
        <f>C4+C11+C38+C61</f>
        <v>1888000</v>
      </c>
      <c r="D3" s="23">
        <f>D4+D11+D38+D61</f>
        <v>1888000</v>
      </c>
      <c r="E3" s="23">
        <f>E4+E11+E38+E61</f>
        <v>1888000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4" t="s">
        <v>124</v>
      </c>
      <c r="B4" s="215"/>
      <c r="C4" s="21">
        <f>SUM(C5:C10)</f>
        <v>793000</v>
      </c>
      <c r="D4" s="21">
        <f>SUM(D5:D10)</f>
        <v>793000</v>
      </c>
      <c r="E4" s="21">
        <f>SUM(E5:E10)</f>
        <v>793000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230000</v>
      </c>
      <c r="D5" s="2">
        <f>C5</f>
        <v>230000</v>
      </c>
      <c r="E5" s="2">
        <f>D5</f>
        <v>230000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0">C6</f>
        <v>50000</v>
      </c>
      <c r="E6" s="2">
        <f t="shared" si="0"/>
        <v>50000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430000</v>
      </c>
      <c r="D7" s="2">
        <f t="shared" si="0"/>
        <v>430000</v>
      </c>
      <c r="E7" s="2">
        <f t="shared" si="0"/>
        <v>430000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80000</v>
      </c>
      <c r="D9" s="2">
        <f t="shared" si="0"/>
        <v>80000</v>
      </c>
      <c r="E9" s="2">
        <f t="shared" si="0"/>
        <v>80000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785000</v>
      </c>
      <c r="D11" s="21">
        <f>SUM(D12:D37)</f>
        <v>785000</v>
      </c>
      <c r="E11" s="21">
        <f>SUM(E12:E37)</f>
        <v>785000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375000</v>
      </c>
      <c r="D12" s="2">
        <f>C12</f>
        <v>375000</v>
      </c>
      <c r="E12" s="2">
        <f>D12</f>
        <v>375000</v>
      </c>
    </row>
    <row r="13" spans="1:14" outlineLevel="1">
      <c r="A13" s="3">
        <v>2102</v>
      </c>
      <c r="B13" s="1" t="s">
        <v>126</v>
      </c>
      <c r="C13" s="2">
        <v>290000</v>
      </c>
      <c r="D13" s="2">
        <f t="shared" ref="D13:E28" si="1">C13</f>
        <v>290000</v>
      </c>
      <c r="E13" s="2">
        <f t="shared" si="1"/>
        <v>290000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47000</v>
      </c>
      <c r="D15" s="2">
        <f t="shared" si="1"/>
        <v>47000</v>
      </c>
      <c r="E15" s="2">
        <f t="shared" si="1"/>
        <v>47000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>
        <v>12000</v>
      </c>
      <c r="D23" s="2">
        <f t="shared" si="1"/>
        <v>12000</v>
      </c>
      <c r="E23" s="2">
        <f t="shared" si="1"/>
        <v>12000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15000</v>
      </c>
      <c r="D32" s="2">
        <f t="shared" si="2"/>
        <v>15000</v>
      </c>
      <c r="E32" s="2">
        <f t="shared" si="2"/>
        <v>15000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15000</v>
      </c>
      <c r="D34" s="2">
        <f t="shared" si="2"/>
        <v>15000</v>
      </c>
      <c r="E34" s="2">
        <f t="shared" si="2"/>
        <v>15000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 outlineLevel="1">
      <c r="A36" s="3">
        <v>2406</v>
      </c>
      <c r="B36" s="1" t="s">
        <v>9</v>
      </c>
      <c r="C36" s="2">
        <v>27000</v>
      </c>
      <c r="D36" s="2">
        <f t="shared" si="2"/>
        <v>27000</v>
      </c>
      <c r="E36" s="2">
        <f t="shared" si="2"/>
        <v>27000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305000</v>
      </c>
      <c r="D38" s="21">
        <f>SUM(D39:D60)</f>
        <v>305000</v>
      </c>
      <c r="E38" s="21">
        <f>SUM(E39:E60)</f>
        <v>305000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26000</v>
      </c>
      <c r="D39" s="2">
        <f>C39</f>
        <v>26000</v>
      </c>
      <c r="E39" s="2">
        <f>D39</f>
        <v>26000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outlineLevel="1">
      <c r="A41" s="20">
        <v>3103</v>
      </c>
      <c r="B41" s="20" t="s">
        <v>13</v>
      </c>
      <c r="C41" s="2">
        <v>11000</v>
      </c>
      <c r="D41" s="2">
        <f t="shared" si="3"/>
        <v>11000</v>
      </c>
      <c r="E41" s="2">
        <f t="shared" si="3"/>
        <v>11000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3"/>
        <v>10000</v>
      </c>
      <c r="E44" s="2">
        <f t="shared" si="3"/>
        <v>10000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28000</v>
      </c>
      <c r="D48" s="2">
        <f t="shared" si="3"/>
        <v>28000</v>
      </c>
      <c r="E48" s="2">
        <f t="shared" si="3"/>
        <v>28000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700</v>
      </c>
      <c r="D50" s="2">
        <f t="shared" si="3"/>
        <v>700</v>
      </c>
      <c r="E50" s="2">
        <f t="shared" si="3"/>
        <v>700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3"/>
        <v>200</v>
      </c>
      <c r="E51" s="2">
        <f t="shared" si="3"/>
        <v>200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210000</v>
      </c>
      <c r="D55" s="2">
        <f t="shared" si="3"/>
        <v>210000</v>
      </c>
      <c r="E55" s="2">
        <f t="shared" si="3"/>
        <v>210000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1043000</v>
      </c>
      <c r="D67" s="25">
        <f>D97+D68</f>
        <v>1043000</v>
      </c>
      <c r="E67" s="25">
        <f>E97+E68</f>
        <v>1043000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315000</v>
      </c>
      <c r="D68" s="21">
        <f>SUM(D69:D96)</f>
        <v>315000</v>
      </c>
      <c r="E68" s="21">
        <f>SUM(E69:E96)</f>
        <v>315000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20000</v>
      </c>
      <c r="D76" s="2">
        <f t="shared" si="6"/>
        <v>20000</v>
      </c>
      <c r="E76" s="2">
        <f t="shared" si="6"/>
        <v>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215000</v>
      </c>
      <c r="D79" s="2">
        <f t="shared" si="6"/>
        <v>215000</v>
      </c>
      <c r="E79" s="2">
        <f t="shared" si="6"/>
        <v>215000</v>
      </c>
    </row>
    <row r="80" spans="1:10" ht="15" customHeight="1" outlineLevel="1">
      <c r="A80" s="3">
        <v>5202</v>
      </c>
      <c r="B80" s="2" t="s">
        <v>172</v>
      </c>
      <c r="C80" s="2">
        <v>33000</v>
      </c>
      <c r="D80" s="2">
        <f t="shared" si="6"/>
        <v>33000</v>
      </c>
      <c r="E80" s="2">
        <f t="shared" si="6"/>
        <v>33000</v>
      </c>
    </row>
    <row r="81" spans="1:5" ht="15" customHeight="1" outlineLevel="1">
      <c r="A81" s="3">
        <v>5203</v>
      </c>
      <c r="B81" s="2" t="s">
        <v>21</v>
      </c>
      <c r="C81" s="2">
        <v>45000</v>
      </c>
      <c r="D81" s="2">
        <f t="shared" si="6"/>
        <v>45000</v>
      </c>
      <c r="E81" s="2">
        <f t="shared" si="6"/>
        <v>45000</v>
      </c>
    </row>
    <row r="82" spans="1:5" ht="15" customHeight="1" outlineLevel="1">
      <c r="A82" s="3">
        <v>5204</v>
      </c>
      <c r="B82" s="2" t="s">
        <v>174</v>
      </c>
      <c r="C82" s="2">
        <v>2000</v>
      </c>
      <c r="D82" s="2">
        <f t="shared" si="6"/>
        <v>2000</v>
      </c>
      <c r="E82" s="2">
        <f t="shared" si="6"/>
        <v>2000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728000</v>
      </c>
      <c r="D97" s="21">
        <f>SUM(D98:D113)</f>
        <v>728000</v>
      </c>
      <c r="E97" s="21">
        <f>SUM(E98:E113)</f>
        <v>728000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720000</v>
      </c>
      <c r="D98" s="2">
        <f>C98</f>
        <v>720000</v>
      </c>
      <c r="E98" s="2">
        <f>D98</f>
        <v>720000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>
        <v>500</v>
      </c>
      <c r="D101" s="2">
        <f t="shared" si="8"/>
        <v>500</v>
      </c>
      <c r="E101" s="2">
        <f t="shared" si="8"/>
        <v>500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8"/>
        <v>1500</v>
      </c>
      <c r="E103" s="2">
        <f t="shared" si="8"/>
        <v>1500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8"/>
        <v>5000</v>
      </c>
      <c r="E109" s="2">
        <f t="shared" si="8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500</v>
      </c>
      <c r="D112" s="2">
        <f t="shared" si="8"/>
        <v>500</v>
      </c>
      <c r="E112" s="2">
        <f t="shared" si="8"/>
        <v>500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931323</v>
      </c>
      <c r="D114" s="26">
        <v>529813</v>
      </c>
      <c r="E114" s="26">
        <v>529813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6" t="s">
        <v>580</v>
      </c>
      <c r="B115" s="217"/>
      <c r="C115" s="23">
        <f>C116+C135</f>
        <v>400240</v>
      </c>
      <c r="D115" s="23">
        <f>D116+D135</f>
        <v>400240</v>
      </c>
      <c r="E115" s="23">
        <f>E116+E135</f>
        <v>400240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4" t="s">
        <v>195</v>
      </c>
      <c r="B116" s="215"/>
      <c r="C116" s="21">
        <f>C117+C120+C123+C126+C129+C132</f>
        <v>60093</v>
      </c>
      <c r="D116" s="21">
        <f>D117+D120+D123+D126+D129+D132</f>
        <v>60093</v>
      </c>
      <c r="E116" s="21">
        <f>E117+E120+E123+E126+E129+E132</f>
        <v>60093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4942</v>
      </c>
      <c r="D117" s="2">
        <f>D118+D119</f>
        <v>4942</v>
      </c>
      <c r="E117" s="2">
        <f>E118+E119</f>
        <v>4942</v>
      </c>
    </row>
    <row r="118" spans="1:10" ht="15" customHeight="1" outlineLevel="2">
      <c r="A118" s="131"/>
      <c r="B118" s="130" t="s">
        <v>855</v>
      </c>
      <c r="C118" s="129">
        <v>4942</v>
      </c>
      <c r="D118" s="129">
        <f>C118</f>
        <v>4942</v>
      </c>
      <c r="E118" s="129">
        <f>D118</f>
        <v>4942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55151</v>
      </c>
      <c r="D126" s="2">
        <f>D127+D128</f>
        <v>55151</v>
      </c>
      <c r="E126" s="2">
        <f>E127+E128</f>
        <v>55151</v>
      </c>
    </row>
    <row r="127" spans="1:10" ht="15" customHeight="1" outlineLevel="2">
      <c r="A127" s="131"/>
      <c r="B127" s="130" t="s">
        <v>855</v>
      </c>
      <c r="C127" s="129">
        <v>55151</v>
      </c>
      <c r="D127" s="129">
        <f>C127</f>
        <v>55151</v>
      </c>
      <c r="E127" s="129">
        <f>D127</f>
        <v>55151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14" t="s">
        <v>202</v>
      </c>
      <c r="B135" s="215"/>
      <c r="C135" s="21">
        <f>C136+C140+C143+C146+C149</f>
        <v>340147</v>
      </c>
      <c r="D135" s="21">
        <f>D136+D140+D143+D146+D149</f>
        <v>340147</v>
      </c>
      <c r="E135" s="21">
        <f>E136+E140+E143+E146+E149</f>
        <v>340147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340147</v>
      </c>
      <c r="D136" s="2">
        <f>D137+D138+D139</f>
        <v>340147</v>
      </c>
      <c r="E136" s="2">
        <f>E137+E138+E139</f>
        <v>340147</v>
      </c>
    </row>
    <row r="137" spans="1:10" ht="15" customHeight="1" outlineLevel="2">
      <c r="A137" s="131"/>
      <c r="B137" s="130" t="s">
        <v>855</v>
      </c>
      <c r="C137" s="129">
        <v>111931</v>
      </c>
      <c r="D137" s="129">
        <f>C137</f>
        <v>111931</v>
      </c>
      <c r="E137" s="129">
        <f>D137</f>
        <v>111931</v>
      </c>
    </row>
    <row r="138" spans="1:10" ht="15" customHeight="1" outlineLevel="2">
      <c r="A138" s="131"/>
      <c r="B138" s="130" t="s">
        <v>862</v>
      </c>
      <c r="C138" s="129">
        <v>161085</v>
      </c>
      <c r="D138" s="129">
        <f t="shared" ref="D138:E139" si="9">C138</f>
        <v>161085</v>
      </c>
      <c r="E138" s="129">
        <f t="shared" si="9"/>
        <v>161085</v>
      </c>
    </row>
    <row r="139" spans="1:10" ht="15" customHeight="1" outlineLevel="2">
      <c r="A139" s="131"/>
      <c r="B139" s="130" t="s">
        <v>861</v>
      </c>
      <c r="C139" s="129">
        <v>67131</v>
      </c>
      <c r="D139" s="129">
        <f t="shared" si="9"/>
        <v>67131</v>
      </c>
      <c r="E139" s="129">
        <f t="shared" si="9"/>
        <v>67131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16" t="s">
        <v>581</v>
      </c>
      <c r="B152" s="217"/>
      <c r="C152" s="23">
        <f>C153+C163+C170</f>
        <v>78912</v>
      </c>
      <c r="D152" s="23">
        <f>D153+D163+D170</f>
        <v>78912</v>
      </c>
      <c r="E152" s="23">
        <f>E153+E163+E170</f>
        <v>78912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78912</v>
      </c>
      <c r="D153" s="21">
        <f>D154+D157+D160</f>
        <v>78912</v>
      </c>
      <c r="E153" s="21">
        <f>E154+E157+E160</f>
        <v>78912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78912</v>
      </c>
      <c r="D154" s="2">
        <f>D155+D156</f>
        <v>78912</v>
      </c>
      <c r="E154" s="2">
        <f>E155+E156</f>
        <v>78912</v>
      </c>
    </row>
    <row r="155" spans="1:10" ht="15" customHeight="1" outlineLevel="2">
      <c r="A155" s="131"/>
      <c r="B155" s="130" t="s">
        <v>855</v>
      </c>
      <c r="C155" s="129">
        <v>78912</v>
      </c>
      <c r="D155" s="129">
        <f>C155</f>
        <v>78912</v>
      </c>
      <c r="E155" s="129">
        <f>D155</f>
        <v>78912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16" t="s">
        <v>582</v>
      </c>
      <c r="B177" s="217"/>
      <c r="C177" s="27">
        <f>C178</f>
        <v>452171</v>
      </c>
      <c r="D177" s="27">
        <f>D178</f>
        <v>452171</v>
      </c>
      <c r="E177" s="27">
        <f>E178</f>
        <v>452171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452171</v>
      </c>
      <c r="D178" s="21">
        <f>D179+D184+D188+D197+D200+D203+D215+D222+D228+D235+D238+D243+D250</f>
        <v>452171</v>
      </c>
      <c r="E178" s="21">
        <f>E179+E184+E188+E197+E200+E203+E215+E222+E228+E235+E238+E243+E250</f>
        <v>452171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1" t="s">
        <v>849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211" t="s">
        <v>848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211" t="s">
        <v>846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211" t="s">
        <v>843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211" t="s">
        <v>842</v>
      </c>
      <c r="B200" s="212"/>
      <c r="C200" s="2">
        <f>SUM(C201)</f>
        <v>135000</v>
      </c>
      <c r="D200" s="2">
        <f>SUM(D201)</f>
        <v>135000</v>
      </c>
      <c r="E200" s="2">
        <f>SUM(E201)</f>
        <v>135000</v>
      </c>
    </row>
    <row r="201" spans="1:5" outlineLevel="2">
      <c r="A201" s="131">
        <v>3</v>
      </c>
      <c r="B201" s="130" t="s">
        <v>857</v>
      </c>
      <c r="C201" s="129">
        <f>C202</f>
        <v>135000</v>
      </c>
      <c r="D201" s="129">
        <f>D202</f>
        <v>135000</v>
      </c>
      <c r="E201" s="129">
        <f>E202</f>
        <v>135000</v>
      </c>
    </row>
    <row r="202" spans="1:5" outlineLevel="3">
      <c r="A202" s="90"/>
      <c r="B202" s="89" t="s">
        <v>855</v>
      </c>
      <c r="C202" s="128">
        <v>135000</v>
      </c>
      <c r="D202" s="128">
        <f>C202</f>
        <v>135000</v>
      </c>
      <c r="E202" s="128">
        <f>D202</f>
        <v>135000</v>
      </c>
    </row>
    <row r="203" spans="1:5" outlineLevel="1">
      <c r="A203" s="211" t="s">
        <v>841</v>
      </c>
      <c r="B203" s="212"/>
      <c r="C203" s="2">
        <f>C204+C211+C213+C207</f>
        <v>29729</v>
      </c>
      <c r="D203" s="2">
        <f>D204+D211+D213+D207</f>
        <v>29729</v>
      </c>
      <c r="E203" s="2">
        <f>E204+E211+E213+E207</f>
        <v>29729</v>
      </c>
    </row>
    <row r="204" spans="1:5" outlineLevel="2">
      <c r="A204" s="131">
        <v>1</v>
      </c>
      <c r="B204" s="130" t="s">
        <v>859</v>
      </c>
      <c r="C204" s="129">
        <f>C205+C206</f>
        <v>29729</v>
      </c>
      <c r="D204" s="129">
        <f>D205+D206</f>
        <v>29729</v>
      </c>
      <c r="E204" s="129">
        <f>E205+E206</f>
        <v>29729</v>
      </c>
    </row>
    <row r="205" spans="1:5" outlineLevel="3">
      <c r="A205" s="90"/>
      <c r="B205" s="89" t="s">
        <v>855</v>
      </c>
      <c r="C205" s="128">
        <v>29729</v>
      </c>
      <c r="D205" s="128">
        <f>C205</f>
        <v>29729</v>
      </c>
      <c r="E205" s="128">
        <f>D205</f>
        <v>29729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211" t="s">
        <v>836</v>
      </c>
      <c r="B215" s="212"/>
      <c r="C215" s="2">
        <f>C220++C216</f>
        <v>60000</v>
      </c>
      <c r="D215" s="2">
        <f>D220++D216</f>
        <v>60000</v>
      </c>
      <c r="E215" s="2">
        <f>E220++E216</f>
        <v>60000</v>
      </c>
    </row>
    <row r="216" spans="1:5" outlineLevel="2">
      <c r="A216" s="131">
        <v>2</v>
      </c>
      <c r="B216" s="130" t="s">
        <v>856</v>
      </c>
      <c r="C216" s="129">
        <f>C219+C218+C217</f>
        <v>60000</v>
      </c>
      <c r="D216" s="129">
        <f>D219+D218+D217</f>
        <v>60000</v>
      </c>
      <c r="E216" s="129">
        <f>E219+E218+E217</f>
        <v>60000</v>
      </c>
    </row>
    <row r="217" spans="1:5" outlineLevel="3">
      <c r="A217" s="90"/>
      <c r="B217" s="89" t="s">
        <v>855</v>
      </c>
      <c r="C217" s="128">
        <v>60000</v>
      </c>
      <c r="D217" s="128">
        <f t="shared" ref="D217:E219" si="13">C217</f>
        <v>60000</v>
      </c>
      <c r="E217" s="128">
        <f t="shared" si="13"/>
        <v>60000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211" t="s">
        <v>834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211" t="s">
        <v>830</v>
      </c>
      <c r="B228" s="212"/>
      <c r="C228" s="2">
        <f>C229+C233</f>
        <v>200000</v>
      </c>
      <c r="D228" s="2">
        <f>D229+D233</f>
        <v>200000</v>
      </c>
      <c r="E228" s="2">
        <f>E229+E233</f>
        <v>200000</v>
      </c>
    </row>
    <row r="229" spans="1:5" outlineLevel="2">
      <c r="A229" s="131">
        <v>2</v>
      </c>
      <c r="B229" s="130" t="s">
        <v>856</v>
      </c>
      <c r="C229" s="129">
        <f>C231+C232+C230</f>
        <v>200000</v>
      </c>
      <c r="D229" s="129">
        <f>D231+D232+D230</f>
        <v>200000</v>
      </c>
      <c r="E229" s="129">
        <f>E231+E232+E230</f>
        <v>200000</v>
      </c>
    </row>
    <row r="230" spans="1:5" outlineLevel="3">
      <c r="A230" s="90"/>
      <c r="B230" s="89" t="s">
        <v>855</v>
      </c>
      <c r="C230" s="128">
        <v>200000</v>
      </c>
      <c r="D230" s="128">
        <f>C230</f>
        <v>200000</v>
      </c>
      <c r="E230" s="128">
        <f>D230</f>
        <v>200000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211" t="s">
        <v>828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211" t="s">
        <v>826</v>
      </c>
      <c r="B238" s="212"/>
      <c r="C238" s="2">
        <f>C239</f>
        <v>21000</v>
      </c>
      <c r="D238" s="2">
        <f>D239</f>
        <v>21000</v>
      </c>
      <c r="E238" s="2">
        <f>E239</f>
        <v>21000</v>
      </c>
    </row>
    <row r="239" spans="1:5" outlineLevel="2">
      <c r="A239" s="131">
        <v>2</v>
      </c>
      <c r="B239" s="130" t="s">
        <v>856</v>
      </c>
      <c r="C239" s="129">
        <f>C241+C242+C240</f>
        <v>21000</v>
      </c>
      <c r="D239" s="129">
        <f>D241+D242+D240</f>
        <v>21000</v>
      </c>
      <c r="E239" s="129">
        <f>E241+E242+E240</f>
        <v>21000</v>
      </c>
    </row>
    <row r="240" spans="1:5" outlineLevel="3">
      <c r="A240" s="90"/>
      <c r="B240" s="89" t="s">
        <v>855</v>
      </c>
      <c r="C240" s="128">
        <v>21000</v>
      </c>
      <c r="D240" s="128">
        <f>C240</f>
        <v>21000</v>
      </c>
      <c r="E240" s="128">
        <f>D240</f>
        <v>21000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211" t="s">
        <v>823</v>
      </c>
      <c r="B243" s="21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211" t="s">
        <v>817</v>
      </c>
      <c r="B250" s="212"/>
      <c r="C250" s="2">
        <f>C251+C252</f>
        <v>6442</v>
      </c>
      <c r="D250" s="2">
        <f>D251+D252</f>
        <v>6442</v>
      </c>
      <c r="E250" s="2">
        <f>E251+E252</f>
        <v>6442</v>
      </c>
    </row>
    <row r="251" spans="1:10" outlineLevel="3">
      <c r="A251" s="90"/>
      <c r="B251" s="89" t="s">
        <v>855</v>
      </c>
      <c r="C251" s="128">
        <v>6442</v>
      </c>
      <c r="D251" s="128">
        <f>C251</f>
        <v>6442</v>
      </c>
      <c r="E251" s="128">
        <f>D251</f>
        <v>6442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213" t="s">
        <v>67</v>
      </c>
      <c r="B256" s="213"/>
      <c r="C256" s="213"/>
      <c r="D256" s="123" t="s">
        <v>853</v>
      </c>
      <c r="E256" s="123" t="s">
        <v>852</v>
      </c>
      <c r="G256" s="47" t="s">
        <v>589</v>
      </c>
      <c r="H256" s="48">
        <f>C257+C559</f>
        <v>3862323</v>
      </c>
      <c r="I256" s="49"/>
      <c r="J256" s="50" t="b">
        <f>AND(H256=I256)</f>
        <v>0</v>
      </c>
    </row>
    <row r="257" spans="1:10">
      <c r="A257" s="205" t="s">
        <v>60</v>
      </c>
      <c r="B257" s="206"/>
      <c r="C257" s="37">
        <f>C258+C550</f>
        <v>2675158</v>
      </c>
      <c r="D257" s="37">
        <f>D258+D550</f>
        <v>2675158</v>
      </c>
      <c r="E257" s="37">
        <f>E258+E550</f>
        <v>2675158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1" t="s">
        <v>266</v>
      </c>
      <c r="B258" s="202"/>
      <c r="C258" s="36">
        <f>C259+C339+C483+C547</f>
        <v>2567592</v>
      </c>
      <c r="D258" s="36">
        <f>D259+D339+D483+D547</f>
        <v>2567592</v>
      </c>
      <c r="E258" s="36">
        <f>E259+E339+E483+E547</f>
        <v>2567592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1275886</v>
      </c>
      <c r="D259" s="33">
        <f>D260+D263+D314</f>
        <v>1275886</v>
      </c>
      <c r="E259" s="33">
        <f>E260+E263+E314</f>
        <v>1275886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3" t="s">
        <v>268</v>
      </c>
      <c r="B260" s="204"/>
      <c r="C260" s="32">
        <f>SUM(C261:C262)</f>
        <v>5886</v>
      </c>
      <c r="D260" s="32">
        <f>SUM(D261:D262)</f>
        <v>5886</v>
      </c>
      <c r="E260" s="32">
        <f>SUM(E261:E262)</f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</row>
    <row r="263" spans="1:10" outlineLevel="1">
      <c r="A263" s="203" t="s">
        <v>269</v>
      </c>
      <c r="B263" s="204"/>
      <c r="C263" s="32">
        <f>C264+C265+C289+C296+C298+C302+C305+C308+C313</f>
        <v>1222000</v>
      </c>
      <c r="D263" s="32">
        <f>D264+D265+D289+D296+D298+D302+D305+D308+D313</f>
        <v>1222000</v>
      </c>
      <c r="E263" s="32">
        <f>E264+E265+E289+E296+E298+E302+E305+E308+E313</f>
        <v>1222000</v>
      </c>
    </row>
    <row r="264" spans="1:10" outlineLevel="2">
      <c r="A264" s="6">
        <v>1101</v>
      </c>
      <c r="B264" s="4" t="s">
        <v>34</v>
      </c>
      <c r="C264" s="5">
        <v>521500</v>
      </c>
      <c r="D264" s="5">
        <f>C264</f>
        <v>521500</v>
      </c>
      <c r="E264" s="5">
        <f>D264</f>
        <v>521500</v>
      </c>
    </row>
    <row r="265" spans="1:10" outlineLevel="2">
      <c r="A265" s="6">
        <v>1101</v>
      </c>
      <c r="B265" s="4" t="s">
        <v>35</v>
      </c>
      <c r="C265" s="5">
        <f>SUM(C266:C288)</f>
        <v>428500</v>
      </c>
      <c r="D265" s="5">
        <f>SUM(D266:D288)</f>
        <v>428500</v>
      </c>
      <c r="E265" s="5">
        <f>SUM(E266:E288)</f>
        <v>428500</v>
      </c>
    </row>
    <row r="266" spans="1:10" outlineLevel="3">
      <c r="A266" s="29"/>
      <c r="B266" s="28" t="s">
        <v>218</v>
      </c>
      <c r="C266" s="30">
        <v>29000</v>
      </c>
      <c r="D266" s="30">
        <f>C266</f>
        <v>29000</v>
      </c>
      <c r="E266" s="30">
        <f>D266</f>
        <v>29000</v>
      </c>
    </row>
    <row r="267" spans="1:10" outlineLevel="3">
      <c r="A267" s="29"/>
      <c r="B267" s="28" t="s">
        <v>219</v>
      </c>
      <c r="C267" s="30">
        <v>162000</v>
      </c>
      <c r="D267" s="30">
        <f t="shared" ref="D267:E282" si="18">C267</f>
        <v>162000</v>
      </c>
      <c r="E267" s="30">
        <f t="shared" si="18"/>
        <v>162000</v>
      </c>
    </row>
    <row r="268" spans="1:10" outlineLevel="3">
      <c r="A268" s="29"/>
      <c r="B268" s="28" t="s">
        <v>220</v>
      </c>
      <c r="C268" s="30">
        <v>7000</v>
      </c>
      <c r="D268" s="30">
        <f t="shared" si="18"/>
        <v>7000</v>
      </c>
      <c r="E268" s="30">
        <f t="shared" si="18"/>
        <v>7000</v>
      </c>
    </row>
    <row r="269" spans="1:10" outlineLevel="3">
      <c r="A269" s="29"/>
      <c r="B269" s="28" t="s">
        <v>221</v>
      </c>
      <c r="C269" s="30">
        <v>2400</v>
      </c>
      <c r="D269" s="30">
        <f t="shared" si="18"/>
        <v>2400</v>
      </c>
      <c r="E269" s="30">
        <f t="shared" si="18"/>
        <v>2400</v>
      </c>
    </row>
    <row r="270" spans="1:10" outlineLevel="3">
      <c r="A270" s="29"/>
      <c r="B270" s="28" t="s">
        <v>222</v>
      </c>
      <c r="C270" s="30">
        <v>24500</v>
      </c>
      <c r="D270" s="30">
        <f t="shared" si="18"/>
        <v>24500</v>
      </c>
      <c r="E270" s="30">
        <f t="shared" si="18"/>
        <v>24500</v>
      </c>
    </row>
    <row r="271" spans="1:10" outlineLevel="3">
      <c r="A271" s="29"/>
      <c r="B271" s="28" t="s">
        <v>223</v>
      </c>
      <c r="C271" s="30">
        <v>19000</v>
      </c>
      <c r="D271" s="30">
        <f t="shared" si="18"/>
        <v>19000</v>
      </c>
      <c r="E271" s="30">
        <f t="shared" si="18"/>
        <v>19000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>
        <v>24000</v>
      </c>
      <c r="D276" s="30">
        <f t="shared" si="18"/>
        <v>24000</v>
      </c>
      <c r="E276" s="30">
        <f t="shared" si="18"/>
        <v>24000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3800</v>
      </c>
      <c r="D280" s="30">
        <f t="shared" si="18"/>
        <v>3800</v>
      </c>
      <c r="E280" s="30">
        <f t="shared" si="18"/>
        <v>3800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>
        <v>200</v>
      </c>
      <c r="D283" s="30">
        <f t="shared" ref="D283:E288" si="19">C283</f>
        <v>200</v>
      </c>
      <c r="E283" s="30">
        <f t="shared" si="19"/>
        <v>200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>
        <v>18000</v>
      </c>
      <c r="D285" s="30">
        <f t="shared" si="19"/>
        <v>18000</v>
      </c>
      <c r="E285" s="30">
        <f t="shared" si="19"/>
        <v>18000</v>
      </c>
    </row>
    <row r="286" spans="1:5" outlineLevel="3">
      <c r="A286" s="29"/>
      <c r="B286" s="28" t="s">
        <v>238</v>
      </c>
      <c r="C286" s="30">
        <v>130000</v>
      </c>
      <c r="D286" s="30">
        <f t="shared" si="19"/>
        <v>130000</v>
      </c>
      <c r="E286" s="30">
        <f t="shared" si="19"/>
        <v>130000</v>
      </c>
    </row>
    <row r="287" spans="1:5" outlineLevel="3">
      <c r="A287" s="29"/>
      <c r="B287" s="28" t="s">
        <v>239</v>
      </c>
      <c r="C287" s="30">
        <v>7600</v>
      </c>
      <c r="D287" s="30">
        <f t="shared" si="19"/>
        <v>7600</v>
      </c>
      <c r="E287" s="30">
        <f t="shared" si="19"/>
        <v>7600</v>
      </c>
    </row>
    <row r="288" spans="1:5" outlineLevel="3">
      <c r="A288" s="29"/>
      <c r="B288" s="28" t="s">
        <v>240</v>
      </c>
      <c r="C288" s="30">
        <v>1000</v>
      </c>
      <c r="D288" s="30">
        <f t="shared" si="19"/>
        <v>1000</v>
      </c>
      <c r="E288" s="30">
        <f t="shared" si="19"/>
        <v>1000</v>
      </c>
    </row>
    <row r="289" spans="1:5" outlineLevel="2">
      <c r="A289" s="6">
        <v>1101</v>
      </c>
      <c r="B289" s="4" t="s">
        <v>36</v>
      </c>
      <c r="C289" s="5">
        <f>SUM(C290:C295)</f>
        <v>21800</v>
      </c>
      <c r="D289" s="5">
        <f>SUM(D290:D295)</f>
        <v>21800</v>
      </c>
      <c r="E289" s="5">
        <f>SUM(E290:E295)</f>
        <v>21800</v>
      </c>
    </row>
    <row r="290" spans="1:5" outlineLevel="3">
      <c r="A290" s="29"/>
      <c r="B290" s="28" t="s">
        <v>241</v>
      </c>
      <c r="C290" s="30">
        <v>13500</v>
      </c>
      <c r="D290" s="30">
        <f>C290</f>
        <v>13500</v>
      </c>
      <c r="E290" s="30">
        <f>D290</f>
        <v>13500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4200</v>
      </c>
      <c r="D292" s="30">
        <f t="shared" si="20"/>
        <v>4200</v>
      </c>
      <c r="E292" s="30">
        <f t="shared" si="20"/>
        <v>4200</v>
      </c>
    </row>
    <row r="293" spans="1:5" outlineLevel="3">
      <c r="A293" s="29"/>
      <c r="B293" s="28" t="s">
        <v>244</v>
      </c>
      <c r="C293" s="30">
        <v>600</v>
      </c>
      <c r="D293" s="30">
        <f t="shared" si="20"/>
        <v>600</v>
      </c>
      <c r="E293" s="30">
        <f t="shared" si="20"/>
        <v>600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3500</v>
      </c>
      <c r="D295" s="30">
        <f t="shared" si="20"/>
        <v>3500</v>
      </c>
      <c r="E295" s="30">
        <f t="shared" si="20"/>
        <v>3500</v>
      </c>
    </row>
    <row r="296" spans="1:5" outlineLevel="2">
      <c r="A296" s="6">
        <v>1101</v>
      </c>
      <c r="B296" s="4" t="s">
        <v>247</v>
      </c>
      <c r="C296" s="5">
        <f>SUM(C297)</f>
        <v>500</v>
      </c>
      <c r="D296" s="5">
        <f>SUM(D297)</f>
        <v>500</v>
      </c>
      <c r="E296" s="5">
        <f>SUM(E297)</f>
        <v>500</v>
      </c>
    </row>
    <row r="297" spans="1:5" outlineLevel="3">
      <c r="A297" s="29"/>
      <c r="B297" s="28" t="s">
        <v>111</v>
      </c>
      <c r="C297" s="30">
        <v>500</v>
      </c>
      <c r="D297" s="30">
        <f>C297</f>
        <v>500</v>
      </c>
      <c r="E297" s="30">
        <f>D297</f>
        <v>500</v>
      </c>
    </row>
    <row r="298" spans="1:5" outlineLevel="2">
      <c r="A298" s="6">
        <v>1101</v>
      </c>
      <c r="B298" s="4" t="s">
        <v>37</v>
      </c>
      <c r="C298" s="5">
        <f>SUM(C299:C301)</f>
        <v>41000</v>
      </c>
      <c r="D298" s="5">
        <f>SUM(D299:D301)</f>
        <v>41000</v>
      </c>
      <c r="E298" s="5">
        <f>SUM(E299:E301)</f>
        <v>41000</v>
      </c>
    </row>
    <row r="299" spans="1:5" outlineLevel="3">
      <c r="A299" s="29"/>
      <c r="B299" s="28" t="s">
        <v>248</v>
      </c>
      <c r="C299" s="30">
        <v>13000</v>
      </c>
      <c r="D299" s="30">
        <f>C299</f>
        <v>13000</v>
      </c>
      <c r="E299" s="30">
        <f>D299</f>
        <v>13000</v>
      </c>
    </row>
    <row r="300" spans="1:5" outlineLevel="3">
      <c r="A300" s="29"/>
      <c r="B300" s="28" t="s">
        <v>249</v>
      </c>
      <c r="C300" s="30">
        <v>28000</v>
      </c>
      <c r="D300" s="30">
        <f t="shared" ref="D300:E301" si="21">C300</f>
        <v>28000</v>
      </c>
      <c r="E300" s="30">
        <f t="shared" si="21"/>
        <v>28000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7000</v>
      </c>
      <c r="D302" s="5">
        <f>SUM(D303:D304)</f>
        <v>7000</v>
      </c>
      <c r="E302" s="5">
        <f>SUM(E303:E304)</f>
        <v>7000</v>
      </c>
    </row>
    <row r="303" spans="1:5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</row>
    <row r="304" spans="1:5" outlineLevel="3">
      <c r="A304" s="29"/>
      <c r="B304" s="28" t="s">
        <v>253</v>
      </c>
      <c r="C304" s="30">
        <v>6000</v>
      </c>
      <c r="D304" s="30">
        <f>C304</f>
        <v>6000</v>
      </c>
      <c r="E304" s="30">
        <f>D304</f>
        <v>6000</v>
      </c>
    </row>
    <row r="305" spans="1:5" outlineLevel="2">
      <c r="A305" s="6">
        <v>1101</v>
      </c>
      <c r="B305" s="4" t="s">
        <v>38</v>
      </c>
      <c r="C305" s="5">
        <f>SUM(C306:C307)</f>
        <v>17700</v>
      </c>
      <c r="D305" s="5">
        <f>SUM(D306:D307)</f>
        <v>17700</v>
      </c>
      <c r="E305" s="5">
        <f>SUM(E306:E307)</f>
        <v>17700</v>
      </c>
    </row>
    <row r="306" spans="1:5" outlineLevel="3">
      <c r="A306" s="29"/>
      <c r="B306" s="28" t="s">
        <v>254</v>
      </c>
      <c r="C306" s="30">
        <v>13700</v>
      </c>
      <c r="D306" s="30">
        <f>C306</f>
        <v>13700</v>
      </c>
      <c r="E306" s="30">
        <f>D306</f>
        <v>13700</v>
      </c>
    </row>
    <row r="307" spans="1:5" outlineLevel="3">
      <c r="A307" s="29"/>
      <c r="B307" s="28" t="s">
        <v>255</v>
      </c>
      <c r="C307" s="30">
        <v>4000</v>
      </c>
      <c r="D307" s="30">
        <f>C307</f>
        <v>4000</v>
      </c>
      <c r="E307" s="30">
        <f>D307</f>
        <v>4000</v>
      </c>
    </row>
    <row r="308" spans="1:5" outlineLevel="2">
      <c r="A308" s="6">
        <v>1101</v>
      </c>
      <c r="B308" s="4" t="s">
        <v>39</v>
      </c>
      <c r="C308" s="5">
        <f>SUM(C309:C312)</f>
        <v>184000</v>
      </c>
      <c r="D308" s="5">
        <f>SUM(D309:D312)</f>
        <v>184000</v>
      </c>
      <c r="E308" s="5">
        <f>SUM(E309:E312)</f>
        <v>184000</v>
      </c>
    </row>
    <row r="309" spans="1:5" outlineLevel="3">
      <c r="A309" s="29"/>
      <c r="B309" s="28" t="s">
        <v>256</v>
      </c>
      <c r="C309" s="30">
        <v>131000</v>
      </c>
      <c r="D309" s="30">
        <f>C309</f>
        <v>131000</v>
      </c>
      <c r="E309" s="30">
        <f>D309</f>
        <v>131000</v>
      </c>
    </row>
    <row r="310" spans="1:5" outlineLevel="3">
      <c r="A310" s="29"/>
      <c r="B310" s="28" t="s">
        <v>257</v>
      </c>
      <c r="C310" s="30">
        <v>42000</v>
      </c>
      <c r="D310" s="30">
        <f t="shared" ref="D310:E312" si="22">C310</f>
        <v>42000</v>
      </c>
      <c r="E310" s="30">
        <f t="shared" si="22"/>
        <v>42000</v>
      </c>
    </row>
    <row r="311" spans="1:5" outlineLevel="3">
      <c r="A311" s="29"/>
      <c r="B311" s="28" t="s">
        <v>258</v>
      </c>
      <c r="C311" s="30">
        <v>11000</v>
      </c>
      <c r="D311" s="30">
        <f t="shared" si="22"/>
        <v>11000</v>
      </c>
      <c r="E311" s="30">
        <f t="shared" si="22"/>
        <v>11000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3" t="s">
        <v>601</v>
      </c>
      <c r="B314" s="204"/>
      <c r="C314" s="32">
        <f>C315+C325+C331+C336+C337+C338+C328</f>
        <v>48000</v>
      </c>
      <c r="D314" s="32">
        <f>D315+D325+D331+D336+D337+D338+D328</f>
        <v>48000</v>
      </c>
      <c r="E314" s="32">
        <f>E315+E325+E331+E336+E337+E338+E328</f>
        <v>48000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40000</v>
      </c>
      <c r="D325" s="5">
        <f>SUM(D326:D327)</f>
        <v>40000</v>
      </c>
      <c r="E325" s="5">
        <f>SUM(E326:E327)</f>
        <v>40000</v>
      </c>
    </row>
    <row r="326" spans="1:5" outlineLevel="3">
      <c r="A326" s="29"/>
      <c r="B326" s="28" t="s">
        <v>264</v>
      </c>
      <c r="C326" s="30">
        <v>40000</v>
      </c>
      <c r="D326" s="30">
        <f>C326</f>
        <v>40000</v>
      </c>
      <c r="E326" s="30">
        <f>D326</f>
        <v>40000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8000</v>
      </c>
      <c r="D331" s="5">
        <f>SUM(D332:D335)</f>
        <v>8000</v>
      </c>
      <c r="E331" s="5">
        <f>SUM(E332:E335)</f>
        <v>8000</v>
      </c>
    </row>
    <row r="332" spans="1:5" outlineLevel="3">
      <c r="A332" s="29"/>
      <c r="B332" s="28" t="s">
        <v>256</v>
      </c>
      <c r="C332" s="30">
        <v>5500</v>
      </c>
      <c r="D332" s="30">
        <f>C332</f>
        <v>5500</v>
      </c>
      <c r="E332" s="30">
        <f>D332</f>
        <v>5500</v>
      </c>
    </row>
    <row r="333" spans="1:5" outlineLevel="3">
      <c r="A333" s="29"/>
      <c r="B333" s="28" t="s">
        <v>257</v>
      </c>
      <c r="C333" s="30">
        <v>1700</v>
      </c>
      <c r="D333" s="30">
        <f t="shared" ref="D333:E335" si="24">C333</f>
        <v>1700</v>
      </c>
      <c r="E333" s="30">
        <f t="shared" si="24"/>
        <v>1700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800</v>
      </c>
      <c r="D335" s="30">
        <f t="shared" si="24"/>
        <v>800</v>
      </c>
      <c r="E335" s="30">
        <f t="shared" si="24"/>
        <v>800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1105325</v>
      </c>
      <c r="D339" s="33">
        <f>D340+D444+D482</f>
        <v>1105325</v>
      </c>
      <c r="E339" s="33">
        <f>E340+E444+E482</f>
        <v>1105325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658325</v>
      </c>
      <c r="D340" s="32">
        <f>D341+D342+D343+D344+D347+D348+D353+D356+D357+D362+D367+BH290668+D371+D372+D373+D376+D377+D378+D382+D388+D391+D392+D395+D398+D399+D404+D407+D408+D409+D412+D415+D416+D419+D420+D421+D422+D429+D443</f>
        <v>658325</v>
      </c>
      <c r="E340" s="32">
        <f>E341+E342+E343+E344+E347+E348+E353+E356+E357+E362+E367+BI290668+E371+E372+E373+E376+E377+E378+E382+E388+E391+E392+E395+E398+E399+E404+E407+E408+E409+E412+E415+E416+E419+E420+E421+E422+E429+E443</f>
        <v>658325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15000</v>
      </c>
      <c r="D342" s="5">
        <f t="shared" ref="D342:E343" si="26">C342</f>
        <v>15000</v>
      </c>
      <c r="E342" s="5">
        <f t="shared" si="26"/>
        <v>15000</v>
      </c>
    </row>
    <row r="343" spans="1:10" outlineLevel="2">
      <c r="A343" s="6">
        <v>2201</v>
      </c>
      <c r="B343" s="4" t="s">
        <v>41</v>
      </c>
      <c r="C343" s="5">
        <v>290000</v>
      </c>
      <c r="D343" s="5">
        <f t="shared" si="26"/>
        <v>290000</v>
      </c>
      <c r="E343" s="5">
        <f t="shared" si="26"/>
        <v>290000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27">C345</f>
        <v>7000</v>
      </c>
      <c r="E345" s="30">
        <f t="shared" si="27"/>
        <v>7000</v>
      </c>
    </row>
    <row r="346" spans="1:10" outlineLevel="3">
      <c r="A346" s="29"/>
      <c r="B346" s="28" t="s">
        <v>275</v>
      </c>
      <c r="C346" s="30">
        <v>3000</v>
      </c>
      <c r="D346" s="30">
        <f t="shared" si="27"/>
        <v>3000</v>
      </c>
      <c r="E346" s="30">
        <f t="shared" si="27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73000</v>
      </c>
      <c r="D348" s="5">
        <f>SUM(D349:D352)</f>
        <v>73000</v>
      </c>
      <c r="E348" s="5">
        <f>SUM(E349:E352)</f>
        <v>73000</v>
      </c>
    </row>
    <row r="349" spans="1:10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f>D349</f>
        <v>65000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8000</v>
      </c>
      <c r="D351" s="30">
        <f t="shared" si="28"/>
        <v>8000</v>
      </c>
      <c r="E351" s="30">
        <f t="shared" si="28"/>
        <v>8000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2100</v>
      </c>
      <c r="D353" s="5">
        <f>SUM(D354:D355)</f>
        <v>2100</v>
      </c>
      <c r="E353" s="5">
        <f>SUM(E354:E355)</f>
        <v>2100</v>
      </c>
    </row>
    <row r="354" spans="1:5" outlineLevel="3">
      <c r="A354" s="29"/>
      <c r="B354" s="28" t="s">
        <v>42</v>
      </c>
      <c r="C354" s="30">
        <v>2000</v>
      </c>
      <c r="D354" s="30">
        <f t="shared" ref="D354:E356" si="29">C354</f>
        <v>2000</v>
      </c>
      <c r="E354" s="30">
        <f t="shared" si="29"/>
        <v>2000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</row>
    <row r="358" spans="1:5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2500</v>
      </c>
      <c r="D360" s="30">
        <f t="shared" si="30"/>
        <v>2500</v>
      </c>
      <c r="E360" s="30">
        <f t="shared" si="30"/>
        <v>2500</v>
      </c>
    </row>
    <row r="361" spans="1:5" outlineLevel="3">
      <c r="A361" s="29"/>
      <c r="B361" s="28" t="s">
        <v>289</v>
      </c>
      <c r="C361" s="30">
        <v>500</v>
      </c>
      <c r="D361" s="30">
        <f t="shared" si="30"/>
        <v>500</v>
      </c>
      <c r="E361" s="30">
        <f t="shared" si="30"/>
        <v>500</v>
      </c>
    </row>
    <row r="362" spans="1:5" outlineLevel="2">
      <c r="A362" s="6">
        <v>2201</v>
      </c>
      <c r="B362" s="4" t="s">
        <v>290</v>
      </c>
      <c r="C362" s="5">
        <f>SUM(C363:C366)</f>
        <v>75000</v>
      </c>
      <c r="D362" s="5">
        <f>SUM(D363:D366)</f>
        <v>75000</v>
      </c>
      <c r="E362" s="5">
        <f>SUM(E363:E366)</f>
        <v>75000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60000</v>
      </c>
      <c r="D364" s="30">
        <f t="shared" ref="D364:E366" si="31">C364</f>
        <v>60000</v>
      </c>
      <c r="E364" s="30">
        <f t="shared" si="31"/>
        <v>60000</v>
      </c>
    </row>
    <row r="365" spans="1:5" outlineLevel="3">
      <c r="A365" s="29"/>
      <c r="B365" s="28" t="s">
        <v>293</v>
      </c>
      <c r="C365" s="30">
        <v>5000</v>
      </c>
      <c r="D365" s="30">
        <f t="shared" si="31"/>
        <v>5000</v>
      </c>
      <c r="E365" s="30">
        <f t="shared" si="31"/>
        <v>5000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 outlineLevel="2">
      <c r="A372" s="6">
        <v>2201</v>
      </c>
      <c r="B372" s="4" t="s">
        <v>45</v>
      </c>
      <c r="C372" s="5">
        <v>8000</v>
      </c>
      <c r="D372" s="5">
        <f t="shared" si="32"/>
        <v>8000</v>
      </c>
      <c r="E372" s="5">
        <f t="shared" si="32"/>
        <v>8000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1500</v>
      </c>
      <c r="D376" s="5">
        <f t="shared" si="33"/>
        <v>1500</v>
      </c>
      <c r="E376" s="5">
        <f t="shared" si="33"/>
        <v>1500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</row>
    <row r="379" spans="1:5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3000</v>
      </c>
      <c r="D381" s="30">
        <f t="shared" si="34"/>
        <v>3000</v>
      </c>
      <c r="E381" s="30">
        <f t="shared" si="34"/>
        <v>3000</v>
      </c>
    </row>
    <row r="382" spans="1:5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2500</v>
      </c>
      <c r="D386" s="30">
        <f t="shared" si="35"/>
        <v>2500</v>
      </c>
      <c r="E386" s="30">
        <f t="shared" si="35"/>
        <v>2500</v>
      </c>
    </row>
    <row r="387" spans="1:5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15500</v>
      </c>
      <c r="D392" s="5">
        <f>SUM(D393:D394)</f>
        <v>15500</v>
      </c>
      <c r="E392" s="5">
        <f>SUM(E393:E394)</f>
        <v>15500</v>
      </c>
    </row>
    <row r="393" spans="1:5" outlineLevel="3">
      <c r="A393" s="29"/>
      <c r="B393" s="28" t="s">
        <v>313</v>
      </c>
      <c r="C393" s="30">
        <v>2500</v>
      </c>
      <c r="D393" s="30">
        <f>C393</f>
        <v>2500</v>
      </c>
      <c r="E393" s="30">
        <f>D393</f>
        <v>2500</v>
      </c>
    </row>
    <row r="394" spans="1:5" outlineLevel="3">
      <c r="A394" s="29"/>
      <c r="B394" s="28" t="s">
        <v>314</v>
      </c>
      <c r="C394" s="30">
        <v>13000</v>
      </c>
      <c r="D394" s="30">
        <f>C394</f>
        <v>13000</v>
      </c>
      <c r="E394" s="30">
        <f>D394</f>
        <v>13000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1000</v>
      </c>
      <c r="D403" s="30">
        <f t="shared" si="38"/>
        <v>1000</v>
      </c>
      <c r="E403" s="30">
        <f t="shared" si="38"/>
        <v>1000</v>
      </c>
    </row>
    <row r="404" spans="1:5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</row>
    <row r="405" spans="1:5" outlineLevel="3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 outlineLevel="3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</row>
    <row r="413" spans="1:5" outlineLevel="3" collapsed="1">
      <c r="A413" s="29"/>
      <c r="B413" s="28" t="s">
        <v>328</v>
      </c>
      <c r="C413" s="30">
        <v>3500</v>
      </c>
      <c r="D413" s="30">
        <f t="shared" ref="D413:E415" si="40">C413</f>
        <v>3500</v>
      </c>
      <c r="E413" s="30">
        <f t="shared" si="40"/>
        <v>3500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6000</v>
      </c>
      <c r="D420" s="5">
        <f t="shared" si="41"/>
        <v>6000</v>
      </c>
      <c r="E420" s="5">
        <f t="shared" si="41"/>
        <v>6000</v>
      </c>
    </row>
    <row r="421" spans="1:5" outlineLevel="2" collapsed="1">
      <c r="A421" s="6">
        <v>2201</v>
      </c>
      <c r="B421" s="4" t="s">
        <v>335</v>
      </c>
      <c r="C421" s="5">
        <v>2000</v>
      </c>
      <c r="D421" s="5">
        <f t="shared" si="41"/>
        <v>2000</v>
      </c>
      <c r="E421" s="5">
        <f t="shared" si="41"/>
        <v>2000</v>
      </c>
    </row>
    <row r="422" spans="1:5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</row>
    <row r="423" spans="1:5" outlineLevel="3">
      <c r="A423" s="29"/>
      <c r="B423" s="28" t="s">
        <v>336</v>
      </c>
      <c r="C423" s="30"/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300</v>
      </c>
      <c r="D427" s="30">
        <f t="shared" si="42"/>
        <v>300</v>
      </c>
      <c r="E427" s="30">
        <f t="shared" si="42"/>
        <v>300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99125</v>
      </c>
      <c r="D429" s="5">
        <f>SUM(D430:D442)</f>
        <v>99125</v>
      </c>
      <c r="E429" s="5">
        <f>SUM(E430:E442)</f>
        <v>99125</v>
      </c>
    </row>
    <row r="430" spans="1:5" outlineLevel="3">
      <c r="A430" s="29"/>
      <c r="B430" s="28" t="s">
        <v>343</v>
      </c>
      <c r="C430" s="30">
        <v>250</v>
      </c>
      <c r="D430" s="30">
        <f>C430</f>
        <v>250</v>
      </c>
      <c r="E430" s="30">
        <f>D430</f>
        <v>250</v>
      </c>
    </row>
    <row r="431" spans="1:5" outlineLevel="3">
      <c r="A431" s="29"/>
      <c r="B431" s="28" t="s">
        <v>344</v>
      </c>
      <c r="C431" s="30">
        <v>22500</v>
      </c>
      <c r="D431" s="30">
        <f t="shared" ref="D431:E442" si="43">C431</f>
        <v>22500</v>
      </c>
      <c r="E431" s="30">
        <f t="shared" si="43"/>
        <v>22500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>
        <v>2650</v>
      </c>
      <c r="D433" s="30">
        <f t="shared" si="43"/>
        <v>2650</v>
      </c>
      <c r="E433" s="30">
        <f t="shared" si="43"/>
        <v>2650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26125</v>
      </c>
      <c r="D439" s="30">
        <f t="shared" si="43"/>
        <v>26125</v>
      </c>
      <c r="E439" s="30">
        <f t="shared" si="43"/>
        <v>26125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47600</v>
      </c>
      <c r="D442" s="30">
        <f t="shared" si="43"/>
        <v>47600</v>
      </c>
      <c r="E442" s="30">
        <f t="shared" si="43"/>
        <v>47600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3" t="s">
        <v>357</v>
      </c>
      <c r="B444" s="204"/>
      <c r="C444" s="32">
        <f>C445+C454+C455+C459+C462+C463+C468+C474+C477+C480+C481+C450</f>
        <v>447000</v>
      </c>
      <c r="D444" s="32">
        <f>D445+D454+D455+D459+D462+D463+D468+D474+D477+D480+D481+D450</f>
        <v>447000</v>
      </c>
      <c r="E444" s="32">
        <f>E445+E454+E455+E459+E462+E463+E468+E474+E477+E480+E481+E450</f>
        <v>447000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58000</v>
      </c>
      <c r="D445" s="5">
        <f>SUM(D446:D449)</f>
        <v>58000</v>
      </c>
      <c r="E445" s="5">
        <f>SUM(E446:E449)</f>
        <v>58000</v>
      </c>
    </row>
    <row r="446" spans="1:5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55000</v>
      </c>
      <c r="D449" s="30">
        <f t="shared" si="44"/>
        <v>55000</v>
      </c>
      <c r="E449" s="30">
        <f t="shared" si="44"/>
        <v>55000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312000</v>
      </c>
      <c r="D450" s="5">
        <f>SUM(D451:D453)</f>
        <v>312000</v>
      </c>
      <c r="E450" s="5">
        <f>SUM(E451:E453)</f>
        <v>312000</v>
      </c>
    </row>
    <row r="451" spans="1:5" ht="15" customHeight="1" outlineLevel="3">
      <c r="A451" s="28"/>
      <c r="B451" s="28" t="s">
        <v>364</v>
      </c>
      <c r="C451" s="30">
        <v>312000</v>
      </c>
      <c r="D451" s="30">
        <f>C451</f>
        <v>312000</v>
      </c>
      <c r="E451" s="30">
        <f>D451</f>
        <v>312000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35000</v>
      </c>
      <c r="D455" s="5">
        <f>SUM(D456:D458)</f>
        <v>35000</v>
      </c>
      <c r="E455" s="5">
        <f>SUM(E456:E458)</f>
        <v>35000</v>
      </c>
    </row>
    <row r="456" spans="1:5" ht="15" customHeight="1" outlineLevel="3">
      <c r="A456" s="28"/>
      <c r="B456" s="28" t="s">
        <v>367</v>
      </c>
      <c r="C456" s="30">
        <v>35000</v>
      </c>
      <c r="D456" s="30">
        <f>C456</f>
        <v>35000</v>
      </c>
      <c r="E456" s="30">
        <f>D456</f>
        <v>35000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customHeight="1" outlineLevel="3">
      <c r="A460" s="28"/>
      <c r="B460" s="28" t="s">
        <v>369</v>
      </c>
      <c r="C460" s="30">
        <v>3500</v>
      </c>
      <c r="D460" s="30">
        <f t="shared" ref="D460:E462" si="47">C460</f>
        <v>3500</v>
      </c>
      <c r="E460" s="30">
        <f t="shared" si="47"/>
        <v>3500</v>
      </c>
    </row>
    <row r="461" spans="1:5" ht="15" customHeight="1" outlineLevel="3">
      <c r="A461" s="28"/>
      <c r="B461" s="28" t="s">
        <v>370</v>
      </c>
      <c r="C461" s="30">
        <v>500</v>
      </c>
      <c r="D461" s="30">
        <f t="shared" si="47"/>
        <v>500</v>
      </c>
      <c r="E461" s="30">
        <f t="shared" si="47"/>
        <v>500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</row>
    <row r="478" spans="1:5" ht="15" customHeight="1" outlineLevel="3">
      <c r="A478" s="28"/>
      <c r="B478" s="28" t="s">
        <v>383</v>
      </c>
      <c r="C478" s="30">
        <v>2000</v>
      </c>
      <c r="D478" s="30">
        <f t="shared" ref="D478:E481" si="50">C478</f>
        <v>2000</v>
      </c>
      <c r="E478" s="30">
        <f t="shared" si="50"/>
        <v>2000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10000</v>
      </c>
      <c r="D480" s="5">
        <f t="shared" si="50"/>
        <v>10000</v>
      </c>
      <c r="E480" s="5">
        <f t="shared" si="50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186381</v>
      </c>
      <c r="D483" s="35">
        <f>D484+D504+D509+D522+D528+D538</f>
        <v>186381</v>
      </c>
      <c r="E483" s="35">
        <f>E484+E504+E509+E522+E528+E538</f>
        <v>186381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3" t="s">
        <v>390</v>
      </c>
      <c r="B484" s="204"/>
      <c r="C484" s="32">
        <f>C485+C486+C490+C491+C494+C497+C500+C501+C502+C503</f>
        <v>66600</v>
      </c>
      <c r="D484" s="32">
        <f>D485+D486+D490+D491+D494+D497+D500+D501+D502+D503</f>
        <v>66600</v>
      </c>
      <c r="E484" s="32">
        <f>E485+E486+E490+E491+E494+E497+E500+E501+E502+E503</f>
        <v>66600</v>
      </c>
    </row>
    <row r="485" spans="1:10" outlineLevel="2">
      <c r="A485" s="6">
        <v>3302</v>
      </c>
      <c r="B485" s="4" t="s">
        <v>391</v>
      </c>
      <c r="C485" s="5">
        <v>13200</v>
      </c>
      <c r="D485" s="5">
        <f>C485</f>
        <v>13200</v>
      </c>
      <c r="E485" s="5">
        <f>D485</f>
        <v>13200</v>
      </c>
    </row>
    <row r="486" spans="1:10" outlineLevel="2">
      <c r="A486" s="6">
        <v>3302</v>
      </c>
      <c r="B486" s="4" t="s">
        <v>392</v>
      </c>
      <c r="C486" s="5">
        <f>SUM(C487:C489)</f>
        <v>22000</v>
      </c>
      <c r="D486" s="5">
        <f>SUM(D487:D489)</f>
        <v>22000</v>
      </c>
      <c r="E486" s="5">
        <f>SUM(E487:E489)</f>
        <v>22000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</row>
    <row r="488" spans="1:10" ht="15" customHeight="1" outlineLevel="3">
      <c r="A488" s="28"/>
      <c r="B488" s="28" t="s">
        <v>394</v>
      </c>
      <c r="C488" s="30">
        <v>7000</v>
      </c>
      <c r="D488" s="30">
        <f t="shared" ref="D488:E489" si="51">C488</f>
        <v>7000</v>
      </c>
      <c r="E488" s="30">
        <f t="shared" si="51"/>
        <v>7000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10000</v>
      </c>
      <c r="D494" s="5">
        <f>SUM(D495:D496)</f>
        <v>10000</v>
      </c>
      <c r="E494" s="5">
        <f>SUM(E495:E496)</f>
        <v>10000</v>
      </c>
    </row>
    <row r="495" spans="1:10" ht="15" customHeight="1" outlineLevel="3">
      <c r="A495" s="28"/>
      <c r="B495" s="28" t="s">
        <v>401</v>
      </c>
      <c r="C495" s="30">
        <v>10000</v>
      </c>
      <c r="D495" s="30">
        <f>C495</f>
        <v>10000</v>
      </c>
      <c r="E495" s="30">
        <f>D495</f>
        <v>10000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7000</v>
      </c>
      <c r="D497" s="5">
        <f>SUM(D498:D499)</f>
        <v>7000</v>
      </c>
      <c r="E497" s="5">
        <f>SUM(E498:E499)</f>
        <v>7000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2"/>
        <v>5000</v>
      </c>
      <c r="E499" s="30">
        <f t="shared" si="52"/>
        <v>5000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14300</v>
      </c>
      <c r="D502" s="5">
        <f t="shared" si="52"/>
        <v>14300</v>
      </c>
      <c r="E502" s="5">
        <f t="shared" si="52"/>
        <v>14300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3" t="s">
        <v>410</v>
      </c>
      <c r="B504" s="204"/>
      <c r="C504" s="32">
        <f>SUM(C505:C508)</f>
        <v>11350</v>
      </c>
      <c r="D504" s="32">
        <f>SUM(D505:D508)</f>
        <v>11350</v>
      </c>
      <c r="E504" s="32">
        <f>SUM(E505:E508)</f>
        <v>11350</v>
      </c>
    </row>
    <row r="505" spans="1:12" outlineLevel="2" collapsed="1">
      <c r="A505" s="6">
        <v>3303</v>
      </c>
      <c r="B505" s="4" t="s">
        <v>411</v>
      </c>
      <c r="C505" s="5">
        <v>6350</v>
      </c>
      <c r="D505" s="5">
        <f>C505</f>
        <v>6350</v>
      </c>
      <c r="E505" s="5">
        <f>D505</f>
        <v>6350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5000</v>
      </c>
      <c r="D507" s="5">
        <f t="shared" si="53"/>
        <v>5000</v>
      </c>
      <c r="E507" s="5">
        <f t="shared" si="53"/>
        <v>5000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3" t="s">
        <v>414</v>
      </c>
      <c r="B509" s="204"/>
      <c r="C509" s="32">
        <f>C510+C511+C512+C513+C517+C518+C519+C520+C521</f>
        <v>105500</v>
      </c>
      <c r="D509" s="32">
        <f>D510+D511+D512+D513+D517+D518+D519+D520+D521</f>
        <v>105500</v>
      </c>
      <c r="E509" s="32">
        <f>E510+E511+E512+E513+E517+E518+E519+E520+E521</f>
        <v>105500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10300</v>
      </c>
      <c r="D517" s="5">
        <f t="shared" si="55"/>
        <v>10300</v>
      </c>
      <c r="E517" s="5">
        <f t="shared" si="55"/>
        <v>10300</v>
      </c>
    </row>
    <row r="518" spans="1:5" outlineLevel="2">
      <c r="A518" s="6">
        <v>3305</v>
      </c>
      <c r="B518" s="4" t="s">
        <v>423</v>
      </c>
      <c r="C518" s="5">
        <v>1700</v>
      </c>
      <c r="D518" s="5">
        <f t="shared" si="55"/>
        <v>1700</v>
      </c>
      <c r="E518" s="5">
        <f t="shared" si="55"/>
        <v>1700</v>
      </c>
    </row>
    <row r="519" spans="1:5" outlineLevel="2">
      <c r="A519" s="6">
        <v>3305</v>
      </c>
      <c r="B519" s="4" t="s">
        <v>424</v>
      </c>
      <c r="C519" s="5">
        <v>1500</v>
      </c>
      <c r="D519" s="5">
        <f t="shared" si="55"/>
        <v>1500</v>
      </c>
      <c r="E519" s="5">
        <f t="shared" si="55"/>
        <v>1500</v>
      </c>
    </row>
    <row r="520" spans="1:5" outlineLevel="2">
      <c r="A520" s="6">
        <v>3305</v>
      </c>
      <c r="B520" s="4" t="s">
        <v>425</v>
      </c>
      <c r="C520" s="5">
        <v>92000</v>
      </c>
      <c r="D520" s="5">
        <f t="shared" si="55"/>
        <v>92000</v>
      </c>
      <c r="E520" s="5">
        <f t="shared" si="55"/>
        <v>92000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3" t="s">
        <v>441</v>
      </c>
      <c r="B538" s="204"/>
      <c r="C538" s="32">
        <f>SUM(C539:C544)</f>
        <v>2931</v>
      </c>
      <c r="D538" s="32">
        <f>SUM(D539:D544)</f>
        <v>2931</v>
      </c>
      <c r="E538" s="32">
        <f>SUM(E539:E544)</f>
        <v>2931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2931</v>
      </c>
      <c r="D540" s="5">
        <f t="shared" ref="D540:E543" si="58">C540</f>
        <v>2931</v>
      </c>
      <c r="E540" s="5">
        <f t="shared" si="58"/>
        <v>2931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 outlineLevel="1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</row>
    <row r="550" spans="1:10">
      <c r="A550" s="201" t="s">
        <v>455</v>
      </c>
      <c r="B550" s="202"/>
      <c r="C550" s="36">
        <f>C551</f>
        <v>107566</v>
      </c>
      <c r="D550" s="36">
        <f>D551</f>
        <v>107566</v>
      </c>
      <c r="E550" s="36">
        <f>E551</f>
        <v>107566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107566</v>
      </c>
      <c r="D551" s="33">
        <f>D552+D556</f>
        <v>107566</v>
      </c>
      <c r="E551" s="33">
        <f>E552+E556</f>
        <v>107566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3" t="s">
        <v>457</v>
      </c>
      <c r="B552" s="204"/>
      <c r="C552" s="32">
        <f>SUM(C553:C555)</f>
        <v>107566</v>
      </c>
      <c r="D552" s="32">
        <f>SUM(D553:D555)</f>
        <v>107566</v>
      </c>
      <c r="E552" s="32">
        <f>SUM(E553:E555)</f>
        <v>107566</v>
      </c>
    </row>
    <row r="553" spans="1:10" outlineLevel="2" collapsed="1">
      <c r="A553" s="6">
        <v>5500</v>
      </c>
      <c r="B553" s="4" t="s">
        <v>458</v>
      </c>
      <c r="C553" s="5">
        <v>107566</v>
      </c>
      <c r="D553" s="5">
        <f t="shared" ref="D553:E555" si="59">C553</f>
        <v>107566</v>
      </c>
      <c r="E553" s="5">
        <f t="shared" si="59"/>
        <v>107566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1187165</v>
      </c>
      <c r="D559" s="37">
        <v>785655</v>
      </c>
      <c r="E559" s="37">
        <v>785655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1" t="s">
        <v>464</v>
      </c>
      <c r="B560" s="202"/>
      <c r="C560" s="36">
        <f>C561+C638+C642+C645</f>
        <v>581530</v>
      </c>
      <c r="D560" s="36">
        <f>D561+D638+D642+D645</f>
        <v>581530</v>
      </c>
      <c r="E560" s="36">
        <f>E561+E638+E642+E645</f>
        <v>581530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581530</v>
      </c>
      <c r="D561" s="38">
        <f>D562+D567+D568+D569+D576+D577+D581+D584+D585+D586+D587+D592+D595+D599+D603+D610+D616+D628</f>
        <v>581530</v>
      </c>
      <c r="E561" s="38">
        <f>E562+E567+E568+E569+E576+E577+E581+E584+E585+E586+E587+E592+E595+E599+E603+E610+E616+E628</f>
        <v>581530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3" t="s">
        <v>466</v>
      </c>
      <c r="B562" s="204"/>
      <c r="C562" s="32">
        <f>SUM(C563:C566)</f>
        <v>8855</v>
      </c>
      <c r="D562" s="32">
        <f>SUM(D563:D566)</f>
        <v>8855</v>
      </c>
      <c r="E562" s="32">
        <f>SUM(E563:E566)</f>
        <v>8855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303</v>
      </c>
      <c r="D565" s="5">
        <f t="shared" si="60"/>
        <v>303</v>
      </c>
      <c r="E565" s="5">
        <f t="shared" si="60"/>
        <v>303</v>
      </c>
    </row>
    <row r="566" spans="1:10" outlineLevel="2">
      <c r="A566" s="6">
        <v>6600</v>
      </c>
      <c r="B566" s="4" t="s">
        <v>471</v>
      </c>
      <c r="C566" s="5">
        <v>8552</v>
      </c>
      <c r="D566" s="5">
        <f t="shared" si="60"/>
        <v>8552</v>
      </c>
      <c r="E566" s="5">
        <f t="shared" si="60"/>
        <v>8552</v>
      </c>
    </row>
    <row r="567" spans="1:10" outlineLevel="1">
      <c r="A567" s="203" t="s">
        <v>467</v>
      </c>
      <c r="B567" s="204"/>
      <c r="C567" s="31">
        <v>30000</v>
      </c>
      <c r="D567" s="31">
        <f>C567</f>
        <v>30000</v>
      </c>
      <c r="E567" s="31">
        <f>D567</f>
        <v>30000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3" t="s">
        <v>473</v>
      </c>
      <c r="B569" s="204"/>
      <c r="C569" s="32">
        <f>SUM(C570:C575)</f>
        <v>89000</v>
      </c>
      <c r="D569" s="32">
        <f>SUM(D570:D575)</f>
        <v>89000</v>
      </c>
      <c r="E569" s="32">
        <f>SUM(E570:E575)</f>
        <v>89000</v>
      </c>
    </row>
    <row r="570" spans="1:10" outlineLevel="2">
      <c r="A570" s="7">
        <v>6603</v>
      </c>
      <c r="B570" s="4" t="s">
        <v>474</v>
      </c>
      <c r="C570" s="5">
        <v>39000</v>
      </c>
      <c r="D570" s="5">
        <f>C570</f>
        <v>39000</v>
      </c>
      <c r="E570" s="5">
        <f>D570</f>
        <v>39000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61"/>
        <v>50000</v>
      </c>
      <c r="E575" s="5">
        <f t="shared" si="61"/>
        <v>50000</v>
      </c>
    </row>
    <row r="576" spans="1:10" outlineLevel="1">
      <c r="A576" s="203" t="s">
        <v>480</v>
      </c>
      <c r="B576" s="20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3" t="s">
        <v>481</v>
      </c>
      <c r="B577" s="204"/>
      <c r="C577" s="32">
        <f>SUM(C578:C580)</f>
        <v>650</v>
      </c>
      <c r="D577" s="32">
        <f>SUM(D578:D580)</f>
        <v>650</v>
      </c>
      <c r="E577" s="32">
        <f>SUM(E578:E580)</f>
        <v>650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650</v>
      </c>
      <c r="D580" s="5">
        <f t="shared" si="62"/>
        <v>650</v>
      </c>
      <c r="E580" s="5">
        <f t="shared" si="62"/>
        <v>650</v>
      </c>
    </row>
    <row r="581" spans="1:5" outlineLevel="1">
      <c r="A581" s="203" t="s">
        <v>485</v>
      </c>
      <c r="B581" s="204"/>
      <c r="C581" s="32">
        <f>SUM(C582:C583)</f>
        <v>45754</v>
      </c>
      <c r="D581" s="32">
        <f>SUM(D582:D583)</f>
        <v>45754</v>
      </c>
      <c r="E581" s="32">
        <f>SUM(E582:E583)</f>
        <v>45754</v>
      </c>
    </row>
    <row r="582" spans="1:5" outlineLevel="2">
      <c r="A582" s="7">
        <v>6606</v>
      </c>
      <c r="B582" s="4" t="s">
        <v>486</v>
      </c>
      <c r="C582" s="5">
        <v>35754</v>
      </c>
      <c r="D582" s="5">
        <f t="shared" ref="D582:E586" si="63">C582</f>
        <v>35754</v>
      </c>
      <c r="E582" s="5">
        <f t="shared" si="63"/>
        <v>35754</v>
      </c>
    </row>
    <row r="583" spans="1:5" outlineLevel="2">
      <c r="A583" s="7">
        <v>6606</v>
      </c>
      <c r="B583" s="4" t="s">
        <v>487</v>
      </c>
      <c r="C583" s="5">
        <v>10000</v>
      </c>
      <c r="D583" s="5">
        <f t="shared" si="63"/>
        <v>10000</v>
      </c>
      <c r="E583" s="5">
        <f t="shared" si="63"/>
        <v>10000</v>
      </c>
    </row>
    <row r="584" spans="1:5" outlineLevel="1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3" t="s">
        <v>489</v>
      </c>
      <c r="B585" s="20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3" t="s">
        <v>491</v>
      </c>
      <c r="B587" s="204"/>
      <c r="C587" s="32">
        <f>SUM(C588:C591)</f>
        <v>44000</v>
      </c>
      <c r="D587" s="32">
        <f>SUM(D588:D591)</f>
        <v>44000</v>
      </c>
      <c r="E587" s="32">
        <f>SUM(E588:E591)</f>
        <v>44000</v>
      </c>
    </row>
    <row r="588" spans="1:5" outlineLevel="2">
      <c r="A588" s="7">
        <v>6610</v>
      </c>
      <c r="B588" s="4" t="s">
        <v>492</v>
      </c>
      <c r="C588" s="5">
        <v>44000</v>
      </c>
      <c r="D588" s="5">
        <f>C588</f>
        <v>44000</v>
      </c>
      <c r="E588" s="5">
        <f>D588</f>
        <v>44000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3" t="s">
        <v>503</v>
      </c>
      <c r="B599" s="204"/>
      <c r="C599" s="32">
        <f>SUM(C600:C602)</f>
        <v>83000</v>
      </c>
      <c r="D599" s="32">
        <f>SUM(D600:D602)</f>
        <v>83000</v>
      </c>
      <c r="E599" s="32">
        <f>SUM(E600:E602)</f>
        <v>83000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71000</v>
      </c>
      <c r="D601" s="5">
        <f t="shared" si="66"/>
        <v>71000</v>
      </c>
      <c r="E601" s="5">
        <f t="shared" si="66"/>
        <v>71000</v>
      </c>
    </row>
    <row r="602" spans="1:5" outlineLevel="2">
      <c r="A602" s="7">
        <v>6613</v>
      </c>
      <c r="B602" s="4" t="s">
        <v>501</v>
      </c>
      <c r="C602" s="5">
        <v>12000</v>
      </c>
      <c r="D602" s="5">
        <f t="shared" si="66"/>
        <v>12000</v>
      </c>
      <c r="E602" s="5">
        <f t="shared" si="66"/>
        <v>12000</v>
      </c>
    </row>
    <row r="603" spans="1:5" outlineLevel="1">
      <c r="A603" s="203" t="s">
        <v>506</v>
      </c>
      <c r="B603" s="204"/>
      <c r="C603" s="32">
        <f>SUM(C604:C609)</f>
        <v>32041</v>
      </c>
      <c r="D603" s="32">
        <f>SUM(D604:D609)</f>
        <v>32041</v>
      </c>
      <c r="E603" s="32">
        <f>SUM(E604:E609)</f>
        <v>32041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11041</v>
      </c>
      <c r="D606" s="5">
        <f t="shared" si="67"/>
        <v>11041</v>
      </c>
      <c r="E606" s="5">
        <f t="shared" si="67"/>
        <v>11041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21000</v>
      </c>
      <c r="D609" s="5">
        <f t="shared" si="67"/>
        <v>21000</v>
      </c>
      <c r="E609" s="5">
        <f t="shared" si="67"/>
        <v>21000</v>
      </c>
    </row>
    <row r="610" spans="1:5" outlineLevel="1">
      <c r="A610" s="203" t="s">
        <v>513</v>
      </c>
      <c r="B610" s="204"/>
      <c r="C610" s="32">
        <f>SUM(C611:C615)</f>
        <v>28230</v>
      </c>
      <c r="D610" s="32">
        <f>SUM(D611:D615)</f>
        <v>28230</v>
      </c>
      <c r="E610" s="32">
        <f>SUM(E611:E615)</f>
        <v>28230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11937</v>
      </c>
      <c r="D612" s="5">
        <f t="shared" ref="D612:E615" si="68">C612</f>
        <v>11937</v>
      </c>
      <c r="E612" s="5">
        <f t="shared" si="68"/>
        <v>11937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6987</v>
      </c>
      <c r="D614" s="5">
        <f t="shared" si="68"/>
        <v>6987</v>
      </c>
      <c r="E614" s="5">
        <f t="shared" si="68"/>
        <v>6987</v>
      </c>
    </row>
    <row r="615" spans="1:5" outlineLevel="2">
      <c r="A615" s="7">
        <v>6615</v>
      </c>
      <c r="B615" s="4" t="s">
        <v>518</v>
      </c>
      <c r="C615" s="5">
        <v>9306</v>
      </c>
      <c r="D615" s="5">
        <f t="shared" si="68"/>
        <v>9306</v>
      </c>
      <c r="E615" s="5">
        <f t="shared" si="68"/>
        <v>9306</v>
      </c>
    </row>
    <row r="616" spans="1:5" outlineLevel="1">
      <c r="A616" s="203" t="s">
        <v>519</v>
      </c>
      <c r="B616" s="204"/>
      <c r="C616" s="32">
        <f>SUM(C617:C627)</f>
        <v>100000</v>
      </c>
      <c r="D616" s="32">
        <f>SUM(D617:D627)</f>
        <v>100000</v>
      </c>
      <c r="E616" s="32">
        <f>SUM(E617:E627)</f>
        <v>100000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100000</v>
      </c>
      <c r="D620" s="5">
        <f t="shared" si="69"/>
        <v>100000</v>
      </c>
      <c r="E620" s="5">
        <f t="shared" si="69"/>
        <v>100000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3" t="s">
        <v>531</v>
      </c>
      <c r="B628" s="204"/>
      <c r="C628" s="32">
        <f>SUM(C629:C637)</f>
        <v>120000</v>
      </c>
      <c r="D628" s="32">
        <f>SUM(D629:D637)</f>
        <v>120000</v>
      </c>
      <c r="E628" s="32">
        <f>SUM(E629:E637)</f>
        <v>120000</v>
      </c>
    </row>
    <row r="629" spans="1:10" outlineLevel="2">
      <c r="A629" s="7">
        <v>6617</v>
      </c>
      <c r="B629" s="4" t="s">
        <v>532</v>
      </c>
      <c r="C629" s="5">
        <v>120000</v>
      </c>
      <c r="D629" s="5">
        <f>C629</f>
        <v>120000</v>
      </c>
      <c r="E629" s="5">
        <f>D629</f>
        <v>120000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3" t="s">
        <v>544</v>
      </c>
      <c r="B641" s="20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3" t="s">
        <v>547</v>
      </c>
      <c r="B644" s="204"/>
      <c r="C644" s="32">
        <v>0</v>
      </c>
      <c r="D644" s="32">
        <f>C644</f>
        <v>0</v>
      </c>
      <c r="E644" s="32">
        <f>D644</f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153464</v>
      </c>
      <c r="D716" s="36">
        <f>D717</f>
        <v>153464</v>
      </c>
      <c r="E716" s="36">
        <f>E717</f>
        <v>153464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153464</v>
      </c>
      <c r="D717" s="33">
        <f>D718+D722</f>
        <v>153464</v>
      </c>
      <c r="E717" s="33">
        <f>E718+E722</f>
        <v>153464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7" t="s">
        <v>851</v>
      </c>
      <c r="B718" s="198"/>
      <c r="C718" s="31">
        <f>SUM(C719:C721)</f>
        <v>153464</v>
      </c>
      <c r="D718" s="31">
        <f>SUM(D719:D721)</f>
        <v>153464</v>
      </c>
      <c r="E718" s="31">
        <f>SUM(E719:E721)</f>
        <v>153464</v>
      </c>
    </row>
    <row r="719" spans="1:10" ht="15" customHeight="1" outlineLevel="2">
      <c r="A719" s="6">
        <v>10950</v>
      </c>
      <c r="B719" s="4" t="s">
        <v>572</v>
      </c>
      <c r="C719" s="5">
        <v>153464</v>
      </c>
      <c r="D719" s="5">
        <f>C719</f>
        <v>153464</v>
      </c>
      <c r="E719" s="5">
        <f>D719</f>
        <v>153464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7" t="s">
        <v>850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452171</v>
      </c>
      <c r="D725" s="36">
        <f>D726</f>
        <v>452171</v>
      </c>
      <c r="E725" s="36">
        <f>E726</f>
        <v>452171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452171</v>
      </c>
      <c r="D726" s="33">
        <f>D727+D730+D733+D739+D741+D743+D750+D755+D760+D765+D767+D771+D777</f>
        <v>452171</v>
      </c>
      <c r="E726" s="33">
        <f>E727+E730+E733+E739+E741+E743+E750+E755+E760+E765+E767+E771+E777</f>
        <v>452171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7" t="s">
        <v>849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848</v>
      </c>
      <c r="B730" s="19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846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7" t="s">
        <v>843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842</v>
      </c>
      <c r="B741" s="198"/>
      <c r="C741" s="31">
        <f>SUM(C742)</f>
        <v>135000</v>
      </c>
      <c r="D741" s="31">
        <f>SUM(D742)</f>
        <v>135000</v>
      </c>
      <c r="E741" s="31">
        <f>SUM(E742)</f>
        <v>135000</v>
      </c>
    </row>
    <row r="742" spans="1:5" outlineLevel="2">
      <c r="A742" s="6">
        <v>3</v>
      </c>
      <c r="B742" s="4" t="s">
        <v>827</v>
      </c>
      <c r="C742" s="5">
        <v>135000</v>
      </c>
      <c r="D742" s="5">
        <f>C742</f>
        <v>135000</v>
      </c>
      <c r="E742" s="5">
        <f>D742</f>
        <v>135000</v>
      </c>
    </row>
    <row r="743" spans="1:5" outlineLevel="1">
      <c r="A743" s="197" t="s">
        <v>841</v>
      </c>
      <c r="B743" s="198"/>
      <c r="C743" s="31">
        <f>C744+C748+C749+C746</f>
        <v>29729</v>
      </c>
      <c r="D743" s="31">
        <f>D744+D748+D749+D746</f>
        <v>29729</v>
      </c>
      <c r="E743" s="31">
        <f>E744+E748+E749+E746</f>
        <v>29729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29729</v>
      </c>
      <c r="D746" s="5">
        <f>D747</f>
        <v>29729</v>
      </c>
      <c r="E746" s="5">
        <f>E747</f>
        <v>29729</v>
      </c>
    </row>
    <row r="747" spans="1:5" outlineLevel="3">
      <c r="A747" s="29"/>
      <c r="B747" s="28" t="s">
        <v>838</v>
      </c>
      <c r="C747" s="30">
        <v>29729</v>
      </c>
      <c r="D747" s="30">
        <f t="shared" ref="D747:E749" si="86">C747</f>
        <v>29729</v>
      </c>
      <c r="E747" s="30">
        <f t="shared" si="86"/>
        <v>29729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7" t="s">
        <v>836</v>
      </c>
      <c r="B750" s="198"/>
      <c r="C750" s="31">
        <f>C754++C751</f>
        <v>60000</v>
      </c>
      <c r="D750" s="31">
        <f>D754++D751</f>
        <v>60000</v>
      </c>
      <c r="E750" s="31">
        <f>E754++E751</f>
        <v>60000</v>
      </c>
    </row>
    <row r="751" spans="1:5" outlineLevel="2">
      <c r="A751" s="6">
        <v>2</v>
      </c>
      <c r="B751" s="4" t="s">
        <v>822</v>
      </c>
      <c r="C751" s="5">
        <f>C753+C752</f>
        <v>60000</v>
      </c>
      <c r="D751" s="5">
        <f>D753+D752</f>
        <v>60000</v>
      </c>
      <c r="E751" s="5">
        <f>E753+E752</f>
        <v>60000</v>
      </c>
    </row>
    <row r="752" spans="1:5" s="124" customFormat="1" outlineLevel="3">
      <c r="A752" s="127"/>
      <c r="B752" s="126" t="s">
        <v>835</v>
      </c>
      <c r="C752" s="125">
        <v>60000</v>
      </c>
      <c r="D752" s="125">
        <f t="shared" ref="D752:E754" si="87">C752</f>
        <v>60000</v>
      </c>
      <c r="E752" s="125">
        <f t="shared" si="87"/>
        <v>60000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7" t="s">
        <v>834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7" t="s">
        <v>830</v>
      </c>
      <c r="B760" s="198"/>
      <c r="C760" s="31">
        <f>C761+C764</f>
        <v>200000</v>
      </c>
      <c r="D760" s="31">
        <f>D761+D764</f>
        <v>200000</v>
      </c>
      <c r="E760" s="31">
        <f>E761+E764</f>
        <v>200000</v>
      </c>
    </row>
    <row r="761" spans="1:5" outlineLevel="2">
      <c r="A761" s="6">
        <v>2</v>
      </c>
      <c r="B761" s="4" t="s">
        <v>822</v>
      </c>
      <c r="C761" s="5">
        <f>C762+C763</f>
        <v>200000</v>
      </c>
      <c r="D761" s="5">
        <f>D762+D763</f>
        <v>200000</v>
      </c>
      <c r="E761" s="5">
        <f>E762+E763</f>
        <v>200000</v>
      </c>
    </row>
    <row r="762" spans="1:5" outlineLevel="3">
      <c r="A762" s="29"/>
      <c r="B762" s="28" t="s">
        <v>829</v>
      </c>
      <c r="C762" s="30">
        <v>200000</v>
      </c>
      <c r="D762" s="30">
        <f t="shared" ref="D762:E764" si="89">C762</f>
        <v>200000</v>
      </c>
      <c r="E762" s="30">
        <f t="shared" si="89"/>
        <v>200000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7" t="s">
        <v>828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826</v>
      </c>
      <c r="B767" s="198"/>
      <c r="C767" s="31">
        <f>C768</f>
        <v>21000</v>
      </c>
      <c r="D767" s="31">
        <f>D768</f>
        <v>21000</v>
      </c>
      <c r="E767" s="31">
        <f>E768</f>
        <v>21000</v>
      </c>
    </row>
    <row r="768" spans="1:5" outlineLevel="2">
      <c r="A768" s="6">
        <v>2</v>
      </c>
      <c r="B768" s="4" t="s">
        <v>822</v>
      </c>
      <c r="C768" s="5">
        <f>C769+C770</f>
        <v>21000</v>
      </c>
      <c r="D768" s="5">
        <f>D769+D770</f>
        <v>21000</v>
      </c>
      <c r="E768" s="5">
        <f>E769+E770</f>
        <v>21000</v>
      </c>
    </row>
    <row r="769" spans="1:5" outlineLevel="3">
      <c r="A769" s="29"/>
      <c r="B769" s="28" t="s">
        <v>825</v>
      </c>
      <c r="C769" s="30">
        <v>21000</v>
      </c>
      <c r="D769" s="30">
        <f>C769</f>
        <v>21000</v>
      </c>
      <c r="E769" s="30">
        <f>D769</f>
        <v>21000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823</v>
      </c>
      <c r="B771" s="19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7" t="s">
        <v>817</v>
      </c>
      <c r="B777" s="198"/>
      <c r="C777" s="31">
        <f>C778</f>
        <v>6442</v>
      </c>
      <c r="D777" s="31">
        <f>D778</f>
        <v>6442</v>
      </c>
      <c r="E777" s="31">
        <f>E778</f>
        <v>6442</v>
      </c>
    </row>
    <row r="778" spans="1:5" outlineLevel="2">
      <c r="A778" s="6"/>
      <c r="B778" s="4" t="s">
        <v>816</v>
      </c>
      <c r="C778" s="5">
        <v>6442</v>
      </c>
      <c r="D778" s="5">
        <f>C778</f>
        <v>6442</v>
      </c>
      <c r="E778" s="5">
        <f>D778</f>
        <v>6442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0"/>
  <sheetViews>
    <sheetView rightToLeft="1" workbookViewId="0">
      <selection activeCell="B21" sqref="B21"/>
    </sheetView>
  </sheetViews>
  <sheetFormatPr defaultColWidth="9.1796875" defaultRowHeight="14.5"/>
  <cols>
    <col min="1" max="1" width="81.7265625" customWidth="1"/>
    <col min="2" max="2" width="11.816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42062</v>
      </c>
    </row>
    <row r="3" spans="1:2">
      <c r="A3" s="10" t="s">
        <v>98</v>
      </c>
      <c r="B3" s="12">
        <v>42153</v>
      </c>
    </row>
    <row r="4" spans="1:2">
      <c r="A4" s="10" t="s">
        <v>99</v>
      </c>
      <c r="B4" s="12">
        <v>42216</v>
      </c>
    </row>
    <row r="5" spans="1:2">
      <c r="A5" s="10" t="s">
        <v>100</v>
      </c>
      <c r="B5" s="12"/>
    </row>
    <row r="6" spans="1:2">
      <c r="A6" s="111" t="s">
        <v>101</v>
      </c>
      <c r="B6" s="136" t="s">
        <v>763</v>
      </c>
    </row>
    <row r="7" spans="1:2">
      <c r="A7" s="10" t="s">
        <v>97</v>
      </c>
      <c r="B7" s="12">
        <v>42034</v>
      </c>
    </row>
    <row r="8" spans="1:2">
      <c r="A8" s="10" t="s">
        <v>102</v>
      </c>
      <c r="B8" s="12">
        <v>42118</v>
      </c>
    </row>
    <row r="9" spans="1:2">
      <c r="A9" s="10" t="s">
        <v>99</v>
      </c>
      <c r="B9" s="12">
        <v>42185</v>
      </c>
    </row>
    <row r="10" spans="1:2">
      <c r="A10" s="10" t="s">
        <v>100</v>
      </c>
      <c r="B10" s="12">
        <v>42314</v>
      </c>
    </row>
    <row r="11" spans="1:2">
      <c r="A11" s="111" t="s">
        <v>103</v>
      </c>
      <c r="B11" s="136" t="s">
        <v>763</v>
      </c>
    </row>
    <row r="12" spans="1:2">
      <c r="A12" s="10" t="s">
        <v>1112</v>
      </c>
      <c r="B12" s="12">
        <v>42363</v>
      </c>
    </row>
    <row r="13" spans="1:2">
      <c r="A13" s="10" t="s">
        <v>1113</v>
      </c>
      <c r="B13" s="12"/>
    </row>
    <row r="14" spans="1:2">
      <c r="A14" s="10" t="s">
        <v>1114</v>
      </c>
      <c r="B14" s="12"/>
    </row>
    <row r="15" spans="1:2">
      <c r="A15" s="10" t="s">
        <v>1115</v>
      </c>
      <c r="B15" s="12"/>
    </row>
    <row r="16" spans="1:2">
      <c r="A16" s="10" t="s">
        <v>1116</v>
      </c>
      <c r="B16" s="12"/>
    </row>
    <row r="17" spans="1:2">
      <c r="A17" s="10" t="s">
        <v>1117</v>
      </c>
      <c r="B17" s="12"/>
    </row>
    <row r="18" spans="1:2">
      <c r="A18" s="10" t="s">
        <v>1118</v>
      </c>
      <c r="B18" s="12"/>
    </row>
    <row r="19" spans="1:2">
      <c r="A19" s="10" t="s">
        <v>1119</v>
      </c>
      <c r="B19" s="12"/>
    </row>
    <row r="20" spans="1:2">
      <c r="A20" s="10"/>
      <c r="B20" s="12">
        <v>42244</v>
      </c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9.1796875" defaultRowHeight="14.5"/>
  <cols>
    <col min="1" max="1" width="40.54296875" bestFit="1" customWidth="1"/>
    <col min="2" max="2" width="15.726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42433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42578</v>
      </c>
    </row>
    <row r="5" spans="1:2">
      <c r="A5" s="10" t="s">
        <v>100</v>
      </c>
      <c r="B5" s="12">
        <v>42699</v>
      </c>
    </row>
    <row r="6" spans="1:2">
      <c r="A6" s="111" t="s">
        <v>101</v>
      </c>
      <c r="B6" s="172" t="s">
        <v>763</v>
      </c>
    </row>
    <row r="7" spans="1:2">
      <c r="A7" s="10" t="s">
        <v>97</v>
      </c>
      <c r="B7" s="12">
        <v>42406</v>
      </c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42550</v>
      </c>
    </row>
    <row r="10" spans="1:2">
      <c r="A10" s="10" t="s">
        <v>100</v>
      </c>
      <c r="B10" s="12">
        <v>42671</v>
      </c>
    </row>
    <row r="11" spans="1:2">
      <c r="A11" s="111" t="s">
        <v>103</v>
      </c>
      <c r="B11" s="172" t="s">
        <v>763</v>
      </c>
    </row>
    <row r="12" spans="1:2" ht="29">
      <c r="A12" s="110" t="s">
        <v>1151</v>
      </c>
      <c r="B12" s="79">
        <v>42671</v>
      </c>
    </row>
    <row r="13" spans="1:2">
      <c r="A13" s="10"/>
      <c r="B13" s="12">
        <v>42496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12:B19 B7:B10" xr:uid="{00000000-0002-0000-14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9"/>
  <sheetViews>
    <sheetView rightToLeft="1" workbookViewId="0">
      <selection activeCell="B9" sqref="B9"/>
    </sheetView>
  </sheetViews>
  <sheetFormatPr defaultColWidth="9.1796875" defaultRowHeight="14.5"/>
  <cols>
    <col min="1" max="1" width="40.54296875" bestFit="1" customWidth="1"/>
    <col min="2" max="2" width="15.726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72" t="s">
        <v>763</v>
      </c>
    </row>
    <row r="7" spans="1:2">
      <c r="A7" s="10" t="s">
        <v>97</v>
      </c>
      <c r="B7" s="12">
        <v>42762</v>
      </c>
    </row>
    <row r="8" spans="1:2">
      <c r="A8" s="10" t="s">
        <v>102</v>
      </c>
      <c r="B8" s="12">
        <v>42860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72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5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189"/>
  <sheetViews>
    <sheetView rightToLeft="1" topLeftCell="A52" workbookViewId="0">
      <selection activeCell="A63" sqref="A6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60" t="s">
        <v>83</v>
      </c>
      <c r="B1" s="260"/>
    </row>
    <row r="2" spans="1:7">
      <c r="A2" s="10" t="s">
        <v>84</v>
      </c>
      <c r="B2" s="12">
        <v>41260</v>
      </c>
    </row>
    <row r="3" spans="1:7">
      <c r="A3" s="10" t="s">
        <v>750</v>
      </c>
      <c r="B3" s="12" t="s">
        <v>1120</v>
      </c>
    </row>
    <row r="4" spans="1:7">
      <c r="A4" s="10" t="s">
        <v>751</v>
      </c>
      <c r="B4" s="12"/>
    </row>
    <row r="5" spans="1:7">
      <c r="A5" s="258" t="s">
        <v>85</v>
      </c>
      <c r="B5" s="261"/>
      <c r="G5" s="117" t="s">
        <v>800</v>
      </c>
    </row>
    <row r="6" spans="1:7">
      <c r="A6" s="88" t="s">
        <v>95</v>
      </c>
      <c r="B6" s="10" t="s">
        <v>863</v>
      </c>
      <c r="G6" s="117" t="s">
        <v>801</v>
      </c>
    </row>
    <row r="7" spans="1:7">
      <c r="A7" s="88" t="s">
        <v>741</v>
      </c>
      <c r="B7" s="10" t="s">
        <v>864</v>
      </c>
      <c r="G7" s="117" t="s">
        <v>802</v>
      </c>
    </row>
    <row r="8" spans="1:7">
      <c r="A8" s="88" t="s">
        <v>86</v>
      </c>
      <c r="B8" s="10" t="s">
        <v>865</v>
      </c>
      <c r="G8" s="117" t="s">
        <v>803</v>
      </c>
    </row>
    <row r="9" spans="1:7">
      <c r="A9" s="88" t="s">
        <v>86</v>
      </c>
      <c r="B9" s="10" t="s">
        <v>866</v>
      </c>
    </row>
    <row r="10" spans="1:7">
      <c r="A10" s="88" t="s">
        <v>86</v>
      </c>
      <c r="B10" s="10" t="s">
        <v>867</v>
      </c>
    </row>
    <row r="11" spans="1:7">
      <c r="A11" s="88" t="s">
        <v>86</v>
      </c>
      <c r="B11" s="10" t="s">
        <v>868</v>
      </c>
    </row>
    <row r="12" spans="1:7">
      <c r="A12" s="88" t="s">
        <v>86</v>
      </c>
      <c r="B12" s="10" t="s">
        <v>869</v>
      </c>
    </row>
    <row r="13" spans="1:7">
      <c r="A13" s="88" t="s">
        <v>86</v>
      </c>
      <c r="B13" s="10" t="s">
        <v>870</v>
      </c>
    </row>
    <row r="14" spans="1:7">
      <c r="A14" s="88" t="s">
        <v>86</v>
      </c>
      <c r="B14" s="10" t="s">
        <v>871</v>
      </c>
    </row>
    <row r="15" spans="1:7">
      <c r="A15" s="88" t="s">
        <v>86</v>
      </c>
      <c r="B15" s="10" t="s">
        <v>872</v>
      </c>
    </row>
    <row r="16" spans="1:7">
      <c r="A16" s="88" t="s">
        <v>86</v>
      </c>
      <c r="B16" s="10" t="s">
        <v>873</v>
      </c>
    </row>
    <row r="17" spans="1:7">
      <c r="A17" s="88" t="s">
        <v>86</v>
      </c>
      <c r="B17" s="10" t="s">
        <v>874</v>
      </c>
    </row>
    <row r="18" spans="1:7">
      <c r="A18" s="88" t="s">
        <v>86</v>
      </c>
      <c r="B18" s="10" t="s">
        <v>875</v>
      </c>
    </row>
    <row r="19" spans="1:7">
      <c r="A19" s="88" t="s">
        <v>86</v>
      </c>
      <c r="B19" s="10" t="s">
        <v>873</v>
      </c>
    </row>
    <row r="20" spans="1:7">
      <c r="A20" s="88" t="s">
        <v>86</v>
      </c>
      <c r="B20" s="10" t="s">
        <v>876</v>
      </c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865</v>
      </c>
    </row>
    <row r="50" spans="1:2">
      <c r="A50" s="10" t="s">
        <v>87</v>
      </c>
      <c r="B50" s="10" t="s">
        <v>866</v>
      </c>
    </row>
    <row r="51" spans="1:2">
      <c r="A51" s="10" t="s">
        <v>88</v>
      </c>
      <c r="B51" s="10" t="s">
        <v>868</v>
      </c>
    </row>
    <row r="52" spans="1:2">
      <c r="A52" s="10" t="s">
        <v>89</v>
      </c>
      <c r="B52" s="10" t="s">
        <v>870</v>
      </c>
    </row>
    <row r="53" spans="1:2">
      <c r="A53" s="10" t="s">
        <v>90</v>
      </c>
      <c r="B53" s="10" t="s">
        <v>869</v>
      </c>
    </row>
    <row r="54" spans="1:2">
      <c r="A54" s="10" t="s">
        <v>92</v>
      </c>
      <c r="B54" s="10" t="s">
        <v>867</v>
      </c>
    </row>
    <row r="55" spans="1:2">
      <c r="A55" s="10" t="s">
        <v>93</v>
      </c>
      <c r="B55" s="10" t="s">
        <v>871</v>
      </c>
    </row>
    <row r="56" spans="1:2">
      <c r="A56" s="10" t="s">
        <v>94</v>
      </c>
      <c r="B56" s="10" t="s">
        <v>872</v>
      </c>
    </row>
    <row r="57" spans="1:2">
      <c r="A57" s="111" t="s">
        <v>806</v>
      </c>
      <c r="B57" s="115" t="s">
        <v>804</v>
      </c>
    </row>
    <row r="58" spans="1:2">
      <c r="A58" s="10" t="s">
        <v>1121</v>
      </c>
      <c r="B58" s="10" t="s">
        <v>863</v>
      </c>
    </row>
    <row r="59" spans="1:2">
      <c r="A59" s="10" t="s">
        <v>1122</v>
      </c>
      <c r="B59" s="10" t="s">
        <v>865</v>
      </c>
    </row>
    <row r="60" spans="1:2">
      <c r="A60" s="10" t="s">
        <v>1123</v>
      </c>
      <c r="B60" s="10" t="s">
        <v>863</v>
      </c>
    </row>
    <row r="61" spans="1:2">
      <c r="A61" s="10" t="s">
        <v>877</v>
      </c>
      <c r="B61" s="10" t="s">
        <v>873</v>
      </c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 B49:B56 B6:B47 A59:B63">
    <cfRule type="cellIs" dxfId="4" priority="8" operator="equal">
      <formula>0</formula>
    </cfRule>
  </conditionalFormatting>
  <dataValidations count="3">
    <dataValidation type="list" allowBlank="1" showInputMessage="1" showErrorMessage="1" sqref="B4" xr:uid="{00000000-0002-0000-1600-000000000000}">
      <formula1>$G$5:$G$35</formula1>
    </dataValidation>
    <dataValidation type="date" allowBlank="1" showInputMessage="1" showErrorMessage="1" sqref="B2" xr:uid="{00000000-0002-0000-1600-000001000000}">
      <formula1>1</formula1>
      <formula2>54789</formula2>
    </dataValidation>
    <dataValidation type="list" allowBlank="1" showInputMessage="1" showErrorMessage="1" sqref="B49:B56 B59:B63" xr:uid="{00000000-0002-0000-1600-000002000000}">
      <formula1>$B$6:$B$47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Q67"/>
  <sheetViews>
    <sheetView rightToLeft="1" topLeftCell="A34" workbookViewId="0">
      <selection activeCell="A66" sqref="A66"/>
    </sheetView>
  </sheetViews>
  <sheetFormatPr defaultColWidth="9.1796875" defaultRowHeight="14.5"/>
  <cols>
    <col min="1" max="1" width="30.7265625" style="10" customWidth="1"/>
    <col min="2" max="2" width="10.26953125" style="10" customWidth="1"/>
    <col min="3" max="3" width="10.54296875" style="10" customWidth="1"/>
    <col min="4" max="4" width="2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 t="s">
        <v>1063</v>
      </c>
    </row>
    <row r="3" spans="1:12" ht="15.5">
      <c r="A3" s="13" t="s">
        <v>1064</v>
      </c>
      <c r="K3" s="117" t="s">
        <v>756</v>
      </c>
      <c r="L3" s="117" t="s">
        <v>758</v>
      </c>
    </row>
    <row r="4" spans="1:12" ht="15.5">
      <c r="A4" s="13" t="s">
        <v>1063</v>
      </c>
      <c r="C4" s="10" t="s">
        <v>758</v>
      </c>
      <c r="K4" s="117" t="s">
        <v>757</v>
      </c>
      <c r="L4" s="117" t="s">
        <v>759</v>
      </c>
    </row>
    <row r="5" spans="1:12" ht="15.5">
      <c r="A5" s="13" t="s">
        <v>1065</v>
      </c>
      <c r="L5" s="117" t="s">
        <v>760</v>
      </c>
    </row>
    <row r="6" spans="1:12" ht="15.5">
      <c r="A6" s="13" t="s">
        <v>1065</v>
      </c>
      <c r="L6" s="117" t="s">
        <v>761</v>
      </c>
    </row>
    <row r="7" spans="1:12" ht="15.5">
      <c r="A7" s="13" t="s">
        <v>1063</v>
      </c>
      <c r="C7" s="10" t="s">
        <v>758</v>
      </c>
    </row>
    <row r="8" spans="1:12" ht="15.5">
      <c r="A8" s="13" t="s">
        <v>1063</v>
      </c>
      <c r="C8" s="10" t="s">
        <v>758</v>
      </c>
    </row>
    <row r="9" spans="1:12" ht="15.5">
      <c r="A9" s="13" t="s">
        <v>1063</v>
      </c>
      <c r="C9" s="10" t="s">
        <v>758</v>
      </c>
    </row>
    <row r="10" spans="1:12" ht="15.5">
      <c r="A10" s="13" t="s">
        <v>1063</v>
      </c>
      <c r="C10" s="10" t="s">
        <v>758</v>
      </c>
    </row>
    <row r="11" spans="1:12" ht="15.5">
      <c r="A11" s="13" t="s">
        <v>1063</v>
      </c>
      <c r="C11" s="10" t="s">
        <v>758</v>
      </c>
    </row>
    <row r="12" spans="1:12" ht="15.5">
      <c r="A12" s="13" t="s">
        <v>1063</v>
      </c>
      <c r="C12" s="10" t="s">
        <v>758</v>
      </c>
    </row>
    <row r="13" spans="1:12" ht="15.5">
      <c r="A13" s="13" t="s">
        <v>1063</v>
      </c>
      <c r="C13" s="10" t="s">
        <v>758</v>
      </c>
    </row>
    <row r="14" spans="1:12" ht="15.5">
      <c r="A14" s="13" t="s">
        <v>1063</v>
      </c>
      <c r="C14" s="10" t="s">
        <v>758</v>
      </c>
    </row>
    <row r="15" spans="1:12" ht="15.5">
      <c r="A15" s="13" t="s">
        <v>1063</v>
      </c>
      <c r="C15" s="10" t="s">
        <v>758</v>
      </c>
    </row>
    <row r="16" spans="1:12" ht="15.5">
      <c r="A16" s="13" t="s">
        <v>1063</v>
      </c>
      <c r="C16" s="10" t="s">
        <v>758</v>
      </c>
    </row>
    <row r="17" spans="1:3" ht="15.5">
      <c r="A17" s="13" t="s">
        <v>1063</v>
      </c>
      <c r="C17" s="10" t="s">
        <v>758</v>
      </c>
    </row>
    <row r="18" spans="1:3" ht="15.5">
      <c r="A18" s="13" t="s">
        <v>1063</v>
      </c>
      <c r="C18" s="10" t="s">
        <v>758</v>
      </c>
    </row>
    <row r="19" spans="1:3" ht="15.5">
      <c r="A19" s="13" t="s">
        <v>1063</v>
      </c>
      <c r="C19" s="10" t="s">
        <v>758</v>
      </c>
    </row>
    <row r="20" spans="1:3" ht="15.5">
      <c r="A20" s="13" t="s">
        <v>1063</v>
      </c>
      <c r="C20" s="10" t="s">
        <v>758</v>
      </c>
    </row>
    <row r="21" spans="1:3" ht="15.5">
      <c r="A21" s="13" t="s">
        <v>1063</v>
      </c>
      <c r="C21" s="10" t="s">
        <v>758</v>
      </c>
    </row>
    <row r="22" spans="1:3" ht="15.5">
      <c r="A22" s="13" t="s">
        <v>1063</v>
      </c>
      <c r="C22" s="10" t="s">
        <v>758</v>
      </c>
    </row>
    <row r="23" spans="1:3" ht="15.5">
      <c r="A23" s="13" t="s">
        <v>1063</v>
      </c>
      <c r="C23" s="10" t="s">
        <v>758</v>
      </c>
    </row>
    <row r="24" spans="1:3" ht="15.5">
      <c r="A24" s="13" t="s">
        <v>1063</v>
      </c>
      <c r="C24" s="10" t="s">
        <v>758</v>
      </c>
    </row>
    <row r="25" spans="1:3" ht="15.5">
      <c r="A25" s="13" t="s">
        <v>1063</v>
      </c>
      <c r="C25" s="10" t="s">
        <v>758</v>
      </c>
    </row>
    <row r="26" spans="1:3" ht="15.5">
      <c r="A26" s="13" t="s">
        <v>1063</v>
      </c>
      <c r="C26" s="10" t="s">
        <v>758</v>
      </c>
    </row>
    <row r="27" spans="1:3" ht="15.5">
      <c r="A27" s="13" t="s">
        <v>1063</v>
      </c>
      <c r="C27" s="10" t="s">
        <v>758</v>
      </c>
    </row>
    <row r="28" spans="1:3" ht="15.5">
      <c r="A28" s="13" t="s">
        <v>1063</v>
      </c>
      <c r="C28" s="10" t="s">
        <v>758</v>
      </c>
    </row>
    <row r="29" spans="1:3" ht="15.5">
      <c r="A29" s="13" t="s">
        <v>1063</v>
      </c>
      <c r="C29" s="10" t="s">
        <v>758</v>
      </c>
    </row>
    <row r="30" spans="1:3" ht="15.5">
      <c r="A30" s="13" t="s">
        <v>1063</v>
      </c>
      <c r="C30" s="10" t="s">
        <v>758</v>
      </c>
    </row>
    <row r="31" spans="1:3" ht="15.5">
      <c r="A31" s="13" t="s">
        <v>1063</v>
      </c>
      <c r="C31" s="10" t="s">
        <v>758</v>
      </c>
    </row>
    <row r="32" spans="1:3" ht="15.5">
      <c r="A32" s="13" t="s">
        <v>1063</v>
      </c>
      <c r="C32" s="10" t="s">
        <v>758</v>
      </c>
    </row>
    <row r="33" spans="1:3" ht="15.5">
      <c r="A33" s="13" t="s">
        <v>1063</v>
      </c>
      <c r="C33" s="10" t="s">
        <v>758</v>
      </c>
    </row>
    <row r="34" spans="1:3" ht="15.5">
      <c r="A34" s="13" t="s">
        <v>1063</v>
      </c>
      <c r="C34" s="10" t="s">
        <v>758</v>
      </c>
    </row>
    <row r="35" spans="1:3" ht="15.5">
      <c r="A35" s="13" t="s">
        <v>1063</v>
      </c>
      <c r="C35" s="10" t="s">
        <v>758</v>
      </c>
    </row>
    <row r="36" spans="1:3" ht="15.5">
      <c r="A36" s="13" t="s">
        <v>1063</v>
      </c>
      <c r="C36" s="10" t="s">
        <v>758</v>
      </c>
    </row>
    <row r="37" spans="1:3" ht="15.5">
      <c r="A37" s="13" t="s">
        <v>1063</v>
      </c>
      <c r="C37" s="10" t="s">
        <v>758</v>
      </c>
    </row>
    <row r="38" spans="1:3" ht="15.5">
      <c r="A38" s="13" t="s">
        <v>1063</v>
      </c>
      <c r="C38" s="10" t="s">
        <v>758</v>
      </c>
    </row>
    <row r="39" spans="1:3" ht="15.5">
      <c r="A39" s="13" t="s">
        <v>1063</v>
      </c>
      <c r="C39" s="10" t="s">
        <v>758</v>
      </c>
    </row>
    <row r="40" spans="1:3" ht="15.5">
      <c r="A40" s="13" t="s">
        <v>1063</v>
      </c>
      <c r="C40" s="10" t="s">
        <v>758</v>
      </c>
    </row>
    <row r="41" spans="1:3" ht="15.5">
      <c r="A41" s="13" t="s">
        <v>1063</v>
      </c>
      <c r="C41" s="10" t="s">
        <v>758</v>
      </c>
    </row>
    <row r="42" spans="1:3" ht="15.5">
      <c r="A42" s="13" t="s">
        <v>1063</v>
      </c>
      <c r="C42" s="10" t="s">
        <v>758</v>
      </c>
    </row>
    <row r="43" spans="1:3" ht="15.5">
      <c r="A43" s="13" t="s">
        <v>1063</v>
      </c>
      <c r="C43" s="10" t="s">
        <v>758</v>
      </c>
    </row>
    <row r="44" spans="1:3" ht="15.5">
      <c r="A44" s="13" t="s">
        <v>1063</v>
      </c>
      <c r="C44" s="10" t="s">
        <v>758</v>
      </c>
    </row>
    <row r="45" spans="1:3" ht="15.5">
      <c r="A45" s="13" t="s">
        <v>1063</v>
      </c>
      <c r="C45" s="10" t="s">
        <v>758</v>
      </c>
    </row>
    <row r="46" spans="1:3" ht="15.5">
      <c r="A46" s="13" t="s">
        <v>1066</v>
      </c>
    </row>
    <row r="47" spans="1:3">
      <c r="A47" s="10" t="s">
        <v>1067</v>
      </c>
      <c r="C47" s="10" t="s">
        <v>758</v>
      </c>
    </row>
    <row r="48" spans="1:3">
      <c r="A48" s="10" t="s">
        <v>1069</v>
      </c>
    </row>
    <row r="49" spans="1:3">
      <c r="A49" s="10" t="s">
        <v>1070</v>
      </c>
    </row>
    <row r="50" spans="1:3">
      <c r="A50" s="10" t="s">
        <v>1071</v>
      </c>
    </row>
    <row r="51" spans="1:3">
      <c r="A51" s="10" t="s">
        <v>1068</v>
      </c>
      <c r="C51" s="10" t="s">
        <v>758</v>
      </c>
    </row>
    <row r="52" spans="1:3">
      <c r="A52" s="10" t="s">
        <v>1072</v>
      </c>
    </row>
    <row r="53" spans="1:3">
      <c r="A53" s="10" t="s">
        <v>1073</v>
      </c>
    </row>
    <row r="54" spans="1:3">
      <c r="A54" s="10" t="s">
        <v>1074</v>
      </c>
    </row>
    <row r="55" spans="1:3">
      <c r="A55" s="10" t="s">
        <v>1075</v>
      </c>
    </row>
    <row r="56" spans="1:3">
      <c r="A56" s="10" t="s">
        <v>1076</v>
      </c>
    </row>
    <row r="57" spans="1:3">
      <c r="A57" s="10" t="s">
        <v>1077</v>
      </c>
    </row>
    <row r="58" spans="1:3">
      <c r="A58" s="10" t="s">
        <v>1078</v>
      </c>
    </row>
    <row r="59" spans="1:3">
      <c r="A59" s="10" t="s">
        <v>1086</v>
      </c>
    </row>
    <row r="60" spans="1:3">
      <c r="A60" s="10" t="s">
        <v>1087</v>
      </c>
    </row>
    <row r="61" spans="1:3">
      <c r="A61" s="10" t="s">
        <v>1079</v>
      </c>
    </row>
    <row r="62" spans="1:3">
      <c r="A62" s="10" t="s">
        <v>1080</v>
      </c>
    </row>
    <row r="63" spans="1:3">
      <c r="A63" s="10" t="s">
        <v>1081</v>
      </c>
    </row>
    <row r="64" spans="1:3">
      <c r="A64" s="10" t="s">
        <v>1082</v>
      </c>
    </row>
    <row r="65" spans="1:1">
      <c r="A65" s="10" t="s">
        <v>1083</v>
      </c>
    </row>
    <row r="66" spans="1:1">
      <c r="A66" s="10" t="s">
        <v>1084</v>
      </c>
    </row>
    <row r="67" spans="1:1">
      <c r="A67" s="10" t="s">
        <v>1085</v>
      </c>
    </row>
  </sheetData>
  <conditionalFormatting sqref="A1:D1048576">
    <cfRule type="cellIs" dxfId="3" priority="1" operator="equal">
      <formula>0</formula>
    </cfRule>
  </conditionalFormatting>
  <dataValidations count="2">
    <dataValidation type="list" allowBlank="1" showInputMessage="1" showErrorMessage="1" sqref="B2:B1048576" xr:uid="{00000000-0002-0000-1700-000000000000}">
      <formula1>$K$3:$K$4</formula1>
    </dataValidation>
    <dataValidation type="list" allowBlank="1" showInputMessage="1" showErrorMessage="1" sqref="C2:C1048576" xr:uid="{00000000-0002-0000-17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021"/>
  <sheetViews>
    <sheetView rightToLeft="1" topLeftCell="A998" zoomScaleNormal="100" workbookViewId="0">
      <selection activeCell="A1022" sqref="A1022"/>
    </sheetView>
  </sheetViews>
  <sheetFormatPr defaultColWidth="9.1796875" defaultRowHeight="14.5"/>
  <cols>
    <col min="1" max="1" width="24.5429687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 t="s">
        <v>1032</v>
      </c>
    </row>
    <row r="3" spans="1:36" ht="15.5">
      <c r="A3" s="13" t="s">
        <v>1032</v>
      </c>
      <c r="J3" s="117" t="s">
        <v>756</v>
      </c>
      <c r="K3" s="117" t="s">
        <v>758</v>
      </c>
    </row>
    <row r="4" spans="1:36" ht="15.5">
      <c r="A4" s="13" t="s">
        <v>1032</v>
      </c>
      <c r="J4" s="117" t="s">
        <v>757</v>
      </c>
      <c r="K4" s="117" t="s">
        <v>759</v>
      </c>
    </row>
    <row r="5" spans="1:36" ht="15.5">
      <c r="A5" s="13" t="s">
        <v>1032</v>
      </c>
      <c r="K5" s="117" t="s">
        <v>760</v>
      </c>
    </row>
    <row r="6" spans="1:36" ht="15.5">
      <c r="A6" s="13" t="s">
        <v>1032</v>
      </c>
      <c r="K6" s="117" t="s">
        <v>761</v>
      </c>
    </row>
    <row r="7" spans="1:36" ht="15.5">
      <c r="A7" s="13" t="s">
        <v>1032</v>
      </c>
    </row>
    <row r="8" spans="1:36" ht="15.5">
      <c r="A8" s="13" t="s">
        <v>1032</v>
      </c>
    </row>
    <row r="9" spans="1:36" ht="15.5">
      <c r="A9" s="13" t="s">
        <v>1032</v>
      </c>
    </row>
    <row r="10" spans="1:36" ht="15.5">
      <c r="A10" s="13" t="s">
        <v>1031</v>
      </c>
    </row>
    <row r="11" spans="1:36" ht="15.5">
      <c r="A11" s="13" t="s">
        <v>1031</v>
      </c>
    </row>
    <row r="12" spans="1:36" ht="15.5">
      <c r="A12" s="13" t="s">
        <v>1030</v>
      </c>
    </row>
    <row r="13" spans="1:36" ht="15.5">
      <c r="A13" s="13" t="s">
        <v>1030</v>
      </c>
    </row>
    <row r="14" spans="1:36" ht="15.5">
      <c r="A14" s="13" t="s">
        <v>1033</v>
      </c>
    </row>
    <row r="15" spans="1:36" ht="15.5">
      <c r="A15" s="13" t="s">
        <v>1034</v>
      </c>
    </row>
    <row r="16" spans="1:36" ht="15.5">
      <c r="A16" s="13" t="s">
        <v>1035</v>
      </c>
    </row>
    <row r="17" spans="1:1" ht="15.5">
      <c r="A17" s="13" t="s">
        <v>1036</v>
      </c>
    </row>
    <row r="18" spans="1:1" ht="15.5">
      <c r="A18" s="13" t="s">
        <v>1037</v>
      </c>
    </row>
    <row r="19" spans="1:1" ht="15.5">
      <c r="A19" s="13" t="s">
        <v>1038</v>
      </c>
    </row>
    <row r="20" spans="1:1" ht="15.5">
      <c r="A20" s="13" t="s">
        <v>1039</v>
      </c>
    </row>
    <row r="21" spans="1:1" ht="15.5">
      <c r="A21" s="13" t="s">
        <v>1040</v>
      </c>
    </row>
    <row r="22" spans="1:1" ht="15.5">
      <c r="A22" s="13" t="s">
        <v>1040</v>
      </c>
    </row>
    <row r="23" spans="1:1" ht="15.5">
      <c r="A23" s="13" t="s">
        <v>1040</v>
      </c>
    </row>
    <row r="24" spans="1:1" ht="15.5">
      <c r="A24" s="13" t="s">
        <v>1040</v>
      </c>
    </row>
    <row r="25" spans="1:1" ht="15.5">
      <c r="A25" s="13" t="s">
        <v>1040</v>
      </c>
    </row>
    <row r="26" spans="1:1" ht="15.5">
      <c r="A26" s="13" t="s">
        <v>1040</v>
      </c>
    </row>
    <row r="27" spans="1:1" ht="15.5">
      <c r="A27" s="13" t="s">
        <v>1040</v>
      </c>
    </row>
    <row r="28" spans="1:1" ht="15.5">
      <c r="A28" s="13" t="s">
        <v>1040</v>
      </c>
    </row>
    <row r="29" spans="1:1" ht="15.5">
      <c r="A29" s="13" t="s">
        <v>1040</v>
      </c>
    </row>
    <row r="30" spans="1:1">
      <c r="A30" s="10" t="s">
        <v>1041</v>
      </c>
    </row>
    <row r="31" spans="1:1">
      <c r="A31" s="10" t="s">
        <v>1042</v>
      </c>
    </row>
    <row r="32" spans="1:1">
      <c r="A32" s="10" t="s">
        <v>1043</v>
      </c>
    </row>
    <row r="33" spans="1:1">
      <c r="A33" s="10" t="s">
        <v>1044</v>
      </c>
    </row>
    <row r="34" spans="1:1">
      <c r="A34" s="10" t="s">
        <v>1045</v>
      </c>
    </row>
    <row r="35" spans="1:1">
      <c r="A35" s="10" t="s">
        <v>1046</v>
      </c>
    </row>
    <row r="36" spans="1:1">
      <c r="A36" s="10" t="s">
        <v>1047</v>
      </c>
    </row>
    <row r="37" spans="1:1">
      <c r="A37" s="10" t="s">
        <v>1048</v>
      </c>
    </row>
    <row r="38" spans="1:1">
      <c r="A38" s="10" t="s">
        <v>1049</v>
      </c>
    </row>
    <row r="39" spans="1:1">
      <c r="A39" s="10" t="s">
        <v>1050</v>
      </c>
    </row>
    <row r="40" spans="1:1">
      <c r="A40" s="10" t="s">
        <v>1051</v>
      </c>
    </row>
    <row r="41" spans="1:1">
      <c r="A41" s="10" t="s">
        <v>1052</v>
      </c>
    </row>
    <row r="42" spans="1:1">
      <c r="A42" s="10" t="s">
        <v>1053</v>
      </c>
    </row>
    <row r="43" spans="1:1">
      <c r="A43" s="10" t="s">
        <v>1053</v>
      </c>
    </row>
    <row r="44" spans="1:1">
      <c r="A44" s="10" t="s">
        <v>1053</v>
      </c>
    </row>
    <row r="45" spans="1:1">
      <c r="A45" s="10" t="s">
        <v>1053</v>
      </c>
    </row>
    <row r="46" spans="1:1">
      <c r="A46" s="10" t="s">
        <v>1053</v>
      </c>
    </row>
    <row r="47" spans="1:1">
      <c r="A47" s="10" t="s">
        <v>1053</v>
      </c>
    </row>
    <row r="48" spans="1:1">
      <c r="A48" s="10" t="s">
        <v>1053</v>
      </c>
    </row>
    <row r="49" spans="1:1">
      <c r="A49" s="10" t="s">
        <v>1053</v>
      </c>
    </row>
    <row r="50" spans="1:1">
      <c r="A50" s="10" t="s">
        <v>1053</v>
      </c>
    </row>
    <row r="51" spans="1:1">
      <c r="A51" s="10" t="s">
        <v>1053</v>
      </c>
    </row>
    <row r="52" spans="1:1">
      <c r="A52" s="10" t="s">
        <v>1053</v>
      </c>
    </row>
    <row r="53" spans="1:1">
      <c r="A53" s="10" t="s">
        <v>1053</v>
      </c>
    </row>
    <row r="54" spans="1:1">
      <c r="A54" s="10" t="s">
        <v>1053</v>
      </c>
    </row>
    <row r="55" spans="1:1">
      <c r="A55" s="10" t="s">
        <v>1053</v>
      </c>
    </row>
    <row r="56" spans="1:1">
      <c r="A56" s="10" t="s">
        <v>1053</v>
      </c>
    </row>
    <row r="57" spans="1:1">
      <c r="A57" s="10" t="s">
        <v>1053</v>
      </c>
    </row>
    <row r="58" spans="1:1">
      <c r="A58" s="10" t="s">
        <v>1053</v>
      </c>
    </row>
    <row r="59" spans="1:1">
      <c r="A59" s="10" t="s">
        <v>1053</v>
      </c>
    </row>
    <row r="60" spans="1:1">
      <c r="A60" s="10" t="s">
        <v>1053</v>
      </c>
    </row>
    <row r="61" spans="1:1">
      <c r="A61" s="10" t="s">
        <v>1053</v>
      </c>
    </row>
    <row r="62" spans="1:1">
      <c r="A62" s="10" t="s">
        <v>1053</v>
      </c>
    </row>
    <row r="63" spans="1:1">
      <c r="A63" s="10" t="s">
        <v>1053</v>
      </c>
    </row>
    <row r="64" spans="1:1">
      <c r="A64" s="10" t="s">
        <v>1053</v>
      </c>
    </row>
    <row r="65" spans="1:1">
      <c r="A65" s="10" t="s">
        <v>1053</v>
      </c>
    </row>
    <row r="66" spans="1:1">
      <c r="A66" s="10" t="s">
        <v>1053</v>
      </c>
    </row>
    <row r="67" spans="1:1">
      <c r="A67" s="10" t="s">
        <v>1053</v>
      </c>
    </row>
    <row r="68" spans="1:1">
      <c r="A68" s="10" t="s">
        <v>1053</v>
      </c>
    </row>
    <row r="69" spans="1:1">
      <c r="A69" s="10" t="s">
        <v>1053</v>
      </c>
    </row>
    <row r="70" spans="1:1">
      <c r="A70" s="10" t="s">
        <v>1053</v>
      </c>
    </row>
    <row r="71" spans="1:1">
      <c r="A71" s="10" t="s">
        <v>1053</v>
      </c>
    </row>
    <row r="72" spans="1:1">
      <c r="A72" s="10" t="s">
        <v>1053</v>
      </c>
    </row>
    <row r="73" spans="1:1">
      <c r="A73" s="10" t="s">
        <v>1053</v>
      </c>
    </row>
    <row r="74" spans="1:1">
      <c r="A74" s="10" t="s">
        <v>1053</v>
      </c>
    </row>
    <row r="75" spans="1:1">
      <c r="A75" s="10" t="s">
        <v>1053</v>
      </c>
    </row>
    <row r="76" spans="1:1">
      <c r="A76" s="10" t="s">
        <v>1053</v>
      </c>
    </row>
    <row r="77" spans="1:1">
      <c r="A77" s="10" t="s">
        <v>1053</v>
      </c>
    </row>
    <row r="78" spans="1:1">
      <c r="A78" s="10" t="s">
        <v>1053</v>
      </c>
    </row>
    <row r="79" spans="1:1">
      <c r="A79" s="10" t="s">
        <v>1053</v>
      </c>
    </row>
    <row r="80" spans="1:1">
      <c r="A80" s="10" t="s">
        <v>1053</v>
      </c>
    </row>
    <row r="81" spans="1:1">
      <c r="A81" s="10" t="s">
        <v>1053</v>
      </c>
    </row>
    <row r="82" spans="1:1">
      <c r="A82" s="10" t="s">
        <v>1053</v>
      </c>
    </row>
    <row r="83" spans="1:1">
      <c r="A83" s="10" t="s">
        <v>1053</v>
      </c>
    </row>
    <row r="84" spans="1:1">
      <c r="A84" s="10" t="s">
        <v>1053</v>
      </c>
    </row>
    <row r="85" spans="1:1">
      <c r="A85" s="10" t="s">
        <v>1053</v>
      </c>
    </row>
    <row r="86" spans="1:1">
      <c r="A86" s="10" t="s">
        <v>1053</v>
      </c>
    </row>
    <row r="87" spans="1:1">
      <c r="A87" s="10" t="s">
        <v>1053</v>
      </c>
    </row>
    <row r="88" spans="1:1">
      <c r="A88" s="10" t="s">
        <v>1053</v>
      </c>
    </row>
    <row r="89" spans="1:1">
      <c r="A89" s="10" t="s">
        <v>1053</v>
      </c>
    </row>
    <row r="90" spans="1:1">
      <c r="A90" s="10" t="s">
        <v>1053</v>
      </c>
    </row>
    <row r="91" spans="1:1">
      <c r="A91" s="10" t="s">
        <v>1053</v>
      </c>
    </row>
    <row r="92" spans="1:1">
      <c r="A92" s="10" t="s">
        <v>1053</v>
      </c>
    </row>
    <row r="93" spans="1:1">
      <c r="A93" s="10" t="s">
        <v>1053</v>
      </c>
    </row>
    <row r="94" spans="1:1">
      <c r="A94" s="10" t="s">
        <v>1053</v>
      </c>
    </row>
    <row r="95" spans="1:1">
      <c r="A95" s="10" t="s">
        <v>1053</v>
      </c>
    </row>
    <row r="96" spans="1:1">
      <c r="A96" s="10" t="s">
        <v>1053</v>
      </c>
    </row>
    <row r="97" spans="1:1">
      <c r="A97" s="10" t="s">
        <v>1053</v>
      </c>
    </row>
    <row r="98" spans="1:1">
      <c r="A98" s="10" t="s">
        <v>1053</v>
      </c>
    </row>
    <row r="99" spans="1:1">
      <c r="A99" s="10" t="s">
        <v>1053</v>
      </c>
    </row>
    <row r="100" spans="1:1">
      <c r="A100" s="10" t="s">
        <v>1053</v>
      </c>
    </row>
    <row r="101" spans="1:1">
      <c r="A101" s="10" t="s">
        <v>1053</v>
      </c>
    </row>
    <row r="102" spans="1:1">
      <c r="A102" s="10" t="s">
        <v>1053</v>
      </c>
    </row>
    <row r="103" spans="1:1">
      <c r="A103" s="10" t="s">
        <v>1053</v>
      </c>
    </row>
    <row r="104" spans="1:1">
      <c r="A104" s="10" t="s">
        <v>1053</v>
      </c>
    </row>
    <row r="105" spans="1:1">
      <c r="A105" s="10" t="s">
        <v>1053</v>
      </c>
    </row>
    <row r="106" spans="1:1">
      <c r="A106" s="10" t="s">
        <v>1053</v>
      </c>
    </row>
    <row r="107" spans="1:1">
      <c r="A107" s="10" t="s">
        <v>1053</v>
      </c>
    </row>
    <row r="108" spans="1:1">
      <c r="A108" s="10" t="s">
        <v>1053</v>
      </c>
    </row>
    <row r="109" spans="1:1">
      <c r="A109" s="10" t="s">
        <v>1053</v>
      </c>
    </row>
    <row r="110" spans="1:1">
      <c r="A110" s="10" t="s">
        <v>1053</v>
      </c>
    </row>
    <row r="111" spans="1:1">
      <c r="A111" s="10" t="s">
        <v>1053</v>
      </c>
    </row>
    <row r="112" spans="1:1">
      <c r="A112" s="10" t="s">
        <v>1053</v>
      </c>
    </row>
    <row r="113" spans="1:1">
      <c r="A113" s="10" t="s">
        <v>1053</v>
      </c>
    </row>
    <row r="114" spans="1:1">
      <c r="A114" s="10" t="s">
        <v>1053</v>
      </c>
    </row>
    <row r="115" spans="1:1">
      <c r="A115" s="10" t="s">
        <v>1053</v>
      </c>
    </row>
    <row r="116" spans="1:1">
      <c r="A116" s="10" t="s">
        <v>1053</v>
      </c>
    </row>
    <row r="117" spans="1:1">
      <c r="A117" s="10" t="s">
        <v>1053</v>
      </c>
    </row>
    <row r="118" spans="1:1">
      <c r="A118" s="10" t="s">
        <v>1053</v>
      </c>
    </row>
    <row r="119" spans="1:1">
      <c r="A119" s="10" t="s">
        <v>1053</v>
      </c>
    </row>
    <row r="120" spans="1:1">
      <c r="A120" s="10" t="s">
        <v>1053</v>
      </c>
    </row>
    <row r="121" spans="1:1">
      <c r="A121" s="10" t="s">
        <v>1053</v>
      </c>
    </row>
    <row r="122" spans="1:1">
      <c r="A122" s="10" t="s">
        <v>1053</v>
      </c>
    </row>
    <row r="123" spans="1:1">
      <c r="A123" s="10" t="s">
        <v>1053</v>
      </c>
    </row>
    <row r="124" spans="1:1">
      <c r="A124" s="10" t="s">
        <v>1053</v>
      </c>
    </row>
    <row r="125" spans="1:1">
      <c r="A125" s="10" t="s">
        <v>1053</v>
      </c>
    </row>
    <row r="126" spans="1:1">
      <c r="A126" s="10" t="s">
        <v>1053</v>
      </c>
    </row>
    <row r="127" spans="1:1">
      <c r="A127" s="10" t="s">
        <v>1053</v>
      </c>
    </row>
    <row r="128" spans="1:1">
      <c r="A128" s="10" t="s">
        <v>1053</v>
      </c>
    </row>
    <row r="129" spans="1:1">
      <c r="A129" s="10" t="s">
        <v>1053</v>
      </c>
    </row>
    <row r="130" spans="1:1">
      <c r="A130" s="10" t="s">
        <v>1053</v>
      </c>
    </row>
    <row r="131" spans="1:1">
      <c r="A131" s="10" t="s">
        <v>1053</v>
      </c>
    </row>
    <row r="132" spans="1:1">
      <c r="A132" s="10" t="s">
        <v>1053</v>
      </c>
    </row>
    <row r="133" spans="1:1">
      <c r="A133" s="10" t="s">
        <v>1053</v>
      </c>
    </row>
    <row r="134" spans="1:1">
      <c r="A134" s="10" t="s">
        <v>1053</v>
      </c>
    </row>
    <row r="135" spans="1:1">
      <c r="A135" s="10" t="s">
        <v>1053</v>
      </c>
    </row>
    <row r="136" spans="1:1">
      <c r="A136" s="10" t="s">
        <v>1053</v>
      </c>
    </row>
    <row r="137" spans="1:1">
      <c r="A137" s="10" t="s">
        <v>1053</v>
      </c>
    </row>
    <row r="138" spans="1:1">
      <c r="A138" s="10" t="s">
        <v>1053</v>
      </c>
    </row>
    <row r="139" spans="1:1">
      <c r="A139" s="10" t="s">
        <v>1053</v>
      </c>
    </row>
    <row r="140" spans="1:1">
      <c r="A140" s="10" t="s">
        <v>1053</v>
      </c>
    </row>
    <row r="141" spans="1:1">
      <c r="A141" s="10" t="s">
        <v>1053</v>
      </c>
    </row>
    <row r="142" spans="1:1">
      <c r="A142" s="10" t="s">
        <v>1053</v>
      </c>
    </row>
    <row r="143" spans="1:1">
      <c r="A143" s="10" t="s">
        <v>1053</v>
      </c>
    </row>
    <row r="144" spans="1:1">
      <c r="A144" s="10" t="s">
        <v>1053</v>
      </c>
    </row>
    <row r="145" spans="1:1">
      <c r="A145" s="10" t="s">
        <v>1053</v>
      </c>
    </row>
    <row r="146" spans="1:1">
      <c r="A146" s="10" t="s">
        <v>1053</v>
      </c>
    </row>
    <row r="147" spans="1:1">
      <c r="A147" s="10" t="s">
        <v>1053</v>
      </c>
    </row>
    <row r="148" spans="1:1">
      <c r="A148" s="10" t="s">
        <v>1053</v>
      </c>
    </row>
    <row r="149" spans="1:1">
      <c r="A149" s="10" t="s">
        <v>1053</v>
      </c>
    </row>
    <row r="150" spans="1:1">
      <c r="A150" s="10" t="s">
        <v>1053</v>
      </c>
    </row>
    <row r="151" spans="1:1">
      <c r="A151" s="10" t="s">
        <v>1053</v>
      </c>
    </row>
    <row r="152" spans="1:1">
      <c r="A152" s="10" t="s">
        <v>1053</v>
      </c>
    </row>
    <row r="153" spans="1:1">
      <c r="A153" s="10" t="s">
        <v>1053</v>
      </c>
    </row>
    <row r="154" spans="1:1">
      <c r="A154" s="10" t="s">
        <v>1053</v>
      </c>
    </row>
    <row r="155" spans="1:1">
      <c r="A155" s="10" t="s">
        <v>1053</v>
      </c>
    </row>
    <row r="156" spans="1:1">
      <c r="A156" s="10" t="s">
        <v>1053</v>
      </c>
    </row>
    <row r="157" spans="1:1">
      <c r="A157" s="10" t="s">
        <v>1053</v>
      </c>
    </row>
    <row r="158" spans="1:1">
      <c r="A158" s="10" t="s">
        <v>1053</v>
      </c>
    </row>
    <row r="159" spans="1:1">
      <c r="A159" s="10" t="s">
        <v>1053</v>
      </c>
    </row>
    <row r="160" spans="1:1">
      <c r="A160" s="10" t="s">
        <v>1053</v>
      </c>
    </row>
    <row r="161" spans="1:1">
      <c r="A161" s="10" t="s">
        <v>1053</v>
      </c>
    </row>
    <row r="162" spans="1:1">
      <c r="A162" s="10" t="s">
        <v>1053</v>
      </c>
    </row>
    <row r="163" spans="1:1">
      <c r="A163" s="10" t="s">
        <v>1053</v>
      </c>
    </row>
    <row r="164" spans="1:1">
      <c r="A164" s="10" t="s">
        <v>1053</v>
      </c>
    </row>
    <row r="165" spans="1:1">
      <c r="A165" s="10" t="s">
        <v>1053</v>
      </c>
    </row>
    <row r="166" spans="1:1">
      <c r="A166" s="10" t="s">
        <v>1053</v>
      </c>
    </row>
    <row r="167" spans="1:1">
      <c r="A167" s="10" t="s">
        <v>1053</v>
      </c>
    </row>
    <row r="168" spans="1:1">
      <c r="A168" s="10" t="s">
        <v>1053</v>
      </c>
    </row>
    <row r="169" spans="1:1">
      <c r="A169" s="10" t="s">
        <v>1053</v>
      </c>
    </row>
    <row r="170" spans="1:1">
      <c r="A170" s="10" t="s">
        <v>1053</v>
      </c>
    </row>
    <row r="171" spans="1:1">
      <c r="A171" s="10" t="s">
        <v>1053</v>
      </c>
    </row>
    <row r="172" spans="1:1">
      <c r="A172" s="10" t="s">
        <v>1053</v>
      </c>
    </row>
    <row r="173" spans="1:1">
      <c r="A173" s="10" t="s">
        <v>1053</v>
      </c>
    </row>
    <row r="174" spans="1:1">
      <c r="A174" s="10" t="s">
        <v>1053</v>
      </c>
    </row>
    <row r="175" spans="1:1">
      <c r="A175" s="10" t="s">
        <v>1053</v>
      </c>
    </row>
    <row r="176" spans="1:1">
      <c r="A176" s="10" t="s">
        <v>1053</v>
      </c>
    </row>
    <row r="177" spans="1:1">
      <c r="A177" s="10" t="s">
        <v>1053</v>
      </c>
    </row>
    <row r="178" spans="1:1">
      <c r="A178" s="10" t="s">
        <v>1053</v>
      </c>
    </row>
    <row r="179" spans="1:1">
      <c r="A179" s="10" t="s">
        <v>1053</v>
      </c>
    </row>
    <row r="180" spans="1:1">
      <c r="A180" s="10" t="s">
        <v>1053</v>
      </c>
    </row>
    <row r="181" spans="1:1">
      <c r="A181" s="10" t="s">
        <v>1053</v>
      </c>
    </row>
    <row r="182" spans="1:1">
      <c r="A182" s="10" t="s">
        <v>1053</v>
      </c>
    </row>
    <row r="183" spans="1:1">
      <c r="A183" s="10" t="s">
        <v>1053</v>
      </c>
    </row>
    <row r="184" spans="1:1">
      <c r="A184" s="10" t="s">
        <v>1053</v>
      </c>
    </row>
    <row r="185" spans="1:1">
      <c r="A185" s="10" t="s">
        <v>1053</v>
      </c>
    </row>
    <row r="186" spans="1:1">
      <c r="A186" s="10" t="s">
        <v>1053</v>
      </c>
    </row>
    <row r="187" spans="1:1">
      <c r="A187" s="10" t="s">
        <v>1053</v>
      </c>
    </row>
    <row r="188" spans="1:1">
      <c r="A188" s="10" t="s">
        <v>1053</v>
      </c>
    </row>
    <row r="189" spans="1:1">
      <c r="A189" s="10" t="s">
        <v>1053</v>
      </c>
    </row>
    <row r="190" spans="1:1">
      <c r="A190" s="10" t="s">
        <v>1053</v>
      </c>
    </row>
    <row r="191" spans="1:1">
      <c r="A191" s="10" t="s">
        <v>1053</v>
      </c>
    </row>
    <row r="192" spans="1:1">
      <c r="A192" s="10" t="s">
        <v>1053</v>
      </c>
    </row>
    <row r="193" spans="1:1">
      <c r="A193" s="10" t="s">
        <v>1053</v>
      </c>
    </row>
    <row r="194" spans="1:1">
      <c r="A194" s="10" t="s">
        <v>1053</v>
      </c>
    </row>
    <row r="195" spans="1:1">
      <c r="A195" s="10" t="s">
        <v>1053</v>
      </c>
    </row>
    <row r="196" spans="1:1">
      <c r="A196" s="10" t="s">
        <v>1053</v>
      </c>
    </row>
    <row r="197" spans="1:1">
      <c r="A197" s="10" t="s">
        <v>1053</v>
      </c>
    </row>
    <row r="198" spans="1:1">
      <c r="A198" s="10" t="s">
        <v>1053</v>
      </c>
    </row>
    <row r="199" spans="1:1">
      <c r="A199" s="10" t="s">
        <v>1053</v>
      </c>
    </row>
    <row r="200" spans="1:1">
      <c r="A200" s="10" t="s">
        <v>1053</v>
      </c>
    </row>
    <row r="201" spans="1:1">
      <c r="A201" s="10" t="s">
        <v>1053</v>
      </c>
    </row>
    <row r="202" spans="1:1">
      <c r="A202" s="10" t="s">
        <v>1053</v>
      </c>
    </row>
    <row r="203" spans="1:1">
      <c r="A203" s="10" t="s">
        <v>1053</v>
      </c>
    </row>
    <row r="204" spans="1:1">
      <c r="A204" s="10" t="s">
        <v>1053</v>
      </c>
    </row>
    <row r="205" spans="1:1">
      <c r="A205" s="10" t="s">
        <v>1053</v>
      </c>
    </row>
    <row r="206" spans="1:1">
      <c r="A206" s="10" t="s">
        <v>1053</v>
      </c>
    </row>
    <row r="207" spans="1:1">
      <c r="A207" s="10" t="s">
        <v>1053</v>
      </c>
    </row>
    <row r="208" spans="1:1">
      <c r="A208" s="10" t="s">
        <v>1053</v>
      </c>
    </row>
    <row r="209" spans="1:1">
      <c r="A209" s="10" t="s">
        <v>1053</v>
      </c>
    </row>
    <row r="210" spans="1:1">
      <c r="A210" s="10" t="s">
        <v>1053</v>
      </c>
    </row>
    <row r="211" spans="1:1">
      <c r="A211" s="10" t="s">
        <v>1053</v>
      </c>
    </row>
    <row r="212" spans="1:1">
      <c r="A212" s="10" t="s">
        <v>1053</v>
      </c>
    </row>
    <row r="213" spans="1:1">
      <c r="A213" s="10" t="s">
        <v>1053</v>
      </c>
    </row>
    <row r="214" spans="1:1">
      <c r="A214" s="10" t="s">
        <v>1053</v>
      </c>
    </row>
    <row r="215" spans="1:1">
      <c r="A215" s="10" t="s">
        <v>1053</v>
      </c>
    </row>
    <row r="216" spans="1:1">
      <c r="A216" s="10" t="s">
        <v>1053</v>
      </c>
    </row>
    <row r="217" spans="1:1">
      <c r="A217" s="10" t="s">
        <v>1053</v>
      </c>
    </row>
    <row r="218" spans="1:1">
      <c r="A218" s="10" t="s">
        <v>1053</v>
      </c>
    </row>
    <row r="219" spans="1:1">
      <c r="A219" s="10" t="s">
        <v>1053</v>
      </c>
    </row>
    <row r="220" spans="1:1">
      <c r="A220" s="10" t="s">
        <v>1053</v>
      </c>
    </row>
    <row r="221" spans="1:1">
      <c r="A221" s="10" t="s">
        <v>1053</v>
      </c>
    </row>
    <row r="222" spans="1:1">
      <c r="A222" s="10" t="s">
        <v>1053</v>
      </c>
    </row>
    <row r="223" spans="1:1">
      <c r="A223" s="10" t="s">
        <v>1053</v>
      </c>
    </row>
    <row r="224" spans="1:1">
      <c r="A224" s="10" t="s">
        <v>1053</v>
      </c>
    </row>
    <row r="225" spans="1:1">
      <c r="A225" s="10" t="s">
        <v>1053</v>
      </c>
    </row>
    <row r="226" spans="1:1">
      <c r="A226" s="10" t="s">
        <v>1053</v>
      </c>
    </row>
    <row r="227" spans="1:1">
      <c r="A227" s="10" t="s">
        <v>1053</v>
      </c>
    </row>
    <row r="228" spans="1:1">
      <c r="A228" s="10" t="s">
        <v>1053</v>
      </c>
    </row>
    <row r="229" spans="1:1">
      <c r="A229" s="10" t="s">
        <v>1053</v>
      </c>
    </row>
    <row r="230" spans="1:1">
      <c r="A230" s="10" t="s">
        <v>1053</v>
      </c>
    </row>
    <row r="231" spans="1:1">
      <c r="A231" s="10" t="s">
        <v>1053</v>
      </c>
    </row>
    <row r="232" spans="1:1">
      <c r="A232" s="10" t="s">
        <v>1053</v>
      </c>
    </row>
    <row r="233" spans="1:1">
      <c r="A233" s="10" t="s">
        <v>1053</v>
      </c>
    </row>
    <row r="234" spans="1:1">
      <c r="A234" s="10" t="s">
        <v>1053</v>
      </c>
    </row>
    <row r="235" spans="1:1">
      <c r="A235" s="10" t="s">
        <v>1053</v>
      </c>
    </row>
    <row r="236" spans="1:1">
      <c r="A236" s="10" t="s">
        <v>1053</v>
      </c>
    </row>
    <row r="237" spans="1:1">
      <c r="A237" s="10" t="s">
        <v>1053</v>
      </c>
    </row>
    <row r="238" spans="1:1">
      <c r="A238" s="10" t="s">
        <v>1053</v>
      </c>
    </row>
    <row r="239" spans="1:1">
      <c r="A239" s="10" t="s">
        <v>1053</v>
      </c>
    </row>
    <row r="240" spans="1:1">
      <c r="A240" s="10" t="s">
        <v>1053</v>
      </c>
    </row>
    <row r="241" spans="1:1">
      <c r="A241" s="10" t="s">
        <v>1053</v>
      </c>
    </row>
    <row r="242" spans="1:1">
      <c r="A242" s="10" t="s">
        <v>1053</v>
      </c>
    </row>
    <row r="243" spans="1:1">
      <c r="A243" s="10" t="s">
        <v>1053</v>
      </c>
    </row>
    <row r="244" spans="1:1">
      <c r="A244" s="10" t="s">
        <v>1053</v>
      </c>
    </row>
    <row r="245" spans="1:1">
      <c r="A245" s="10" t="s">
        <v>1053</v>
      </c>
    </row>
    <row r="246" spans="1:1">
      <c r="A246" s="10" t="s">
        <v>1053</v>
      </c>
    </row>
    <row r="247" spans="1:1">
      <c r="A247" s="10" t="s">
        <v>1053</v>
      </c>
    </row>
    <row r="248" spans="1:1">
      <c r="A248" s="10" t="s">
        <v>1053</v>
      </c>
    </row>
    <row r="249" spans="1:1">
      <c r="A249" s="10" t="s">
        <v>1053</v>
      </c>
    </row>
    <row r="250" spans="1:1">
      <c r="A250" s="10" t="s">
        <v>1053</v>
      </c>
    </row>
    <row r="251" spans="1:1">
      <c r="A251" s="10" t="s">
        <v>1053</v>
      </c>
    </row>
    <row r="252" spans="1:1">
      <c r="A252" s="10" t="s">
        <v>1053</v>
      </c>
    </row>
    <row r="253" spans="1:1">
      <c r="A253" s="10" t="s">
        <v>1053</v>
      </c>
    </row>
    <row r="254" spans="1:1">
      <c r="A254" s="10" t="s">
        <v>1053</v>
      </c>
    </row>
    <row r="255" spans="1:1">
      <c r="A255" s="10" t="s">
        <v>1053</v>
      </c>
    </row>
    <row r="256" spans="1:1">
      <c r="A256" s="10" t="s">
        <v>1053</v>
      </c>
    </row>
    <row r="257" spans="1:1">
      <c r="A257" s="10" t="s">
        <v>1053</v>
      </c>
    </row>
    <row r="258" spans="1:1">
      <c r="A258" s="10" t="s">
        <v>1053</v>
      </c>
    </row>
    <row r="259" spans="1:1">
      <c r="A259" s="10" t="s">
        <v>1053</v>
      </c>
    </row>
    <row r="260" spans="1:1">
      <c r="A260" s="10" t="s">
        <v>1053</v>
      </c>
    </row>
    <row r="261" spans="1:1">
      <c r="A261" s="10" t="s">
        <v>1053</v>
      </c>
    </row>
    <row r="262" spans="1:1">
      <c r="A262" s="10" t="s">
        <v>1053</v>
      </c>
    </row>
    <row r="263" spans="1:1">
      <c r="A263" s="10" t="s">
        <v>1053</v>
      </c>
    </row>
    <row r="264" spans="1:1">
      <c r="A264" s="10" t="s">
        <v>1053</v>
      </c>
    </row>
    <row r="265" spans="1:1">
      <c r="A265" s="10" t="s">
        <v>1053</v>
      </c>
    </row>
    <row r="266" spans="1:1">
      <c r="A266" s="10" t="s">
        <v>1053</v>
      </c>
    </row>
    <row r="267" spans="1:1">
      <c r="A267" s="10" t="s">
        <v>1053</v>
      </c>
    </row>
    <row r="268" spans="1:1">
      <c r="A268" s="10" t="s">
        <v>1053</v>
      </c>
    </row>
    <row r="269" spans="1:1">
      <c r="A269" s="10" t="s">
        <v>1053</v>
      </c>
    </row>
    <row r="270" spans="1:1">
      <c r="A270" s="10" t="s">
        <v>1053</v>
      </c>
    </row>
    <row r="271" spans="1:1">
      <c r="A271" s="10" t="s">
        <v>1053</v>
      </c>
    </row>
    <row r="272" spans="1:1">
      <c r="A272" s="10" t="s">
        <v>1053</v>
      </c>
    </row>
    <row r="273" spans="1:1">
      <c r="A273" s="10" t="s">
        <v>1053</v>
      </c>
    </row>
    <row r="274" spans="1:1">
      <c r="A274" s="10" t="s">
        <v>1053</v>
      </c>
    </row>
    <row r="275" spans="1:1">
      <c r="A275" s="10" t="s">
        <v>1053</v>
      </c>
    </row>
    <row r="276" spans="1:1">
      <c r="A276" s="10" t="s">
        <v>1053</v>
      </c>
    </row>
    <row r="277" spans="1:1">
      <c r="A277" s="10" t="s">
        <v>1053</v>
      </c>
    </row>
    <row r="278" spans="1:1">
      <c r="A278" s="10" t="s">
        <v>1053</v>
      </c>
    </row>
    <row r="279" spans="1:1">
      <c r="A279" s="10" t="s">
        <v>1053</v>
      </c>
    </row>
    <row r="280" spans="1:1">
      <c r="A280" s="10" t="s">
        <v>1053</v>
      </c>
    </row>
    <row r="281" spans="1:1">
      <c r="A281" s="10" t="s">
        <v>1053</v>
      </c>
    </row>
    <row r="282" spans="1:1">
      <c r="A282" s="10" t="s">
        <v>1053</v>
      </c>
    </row>
    <row r="283" spans="1:1">
      <c r="A283" s="10" t="s">
        <v>1053</v>
      </c>
    </row>
    <row r="284" spans="1:1">
      <c r="A284" s="10" t="s">
        <v>1053</v>
      </c>
    </row>
    <row r="285" spans="1:1">
      <c r="A285" s="10" t="s">
        <v>1053</v>
      </c>
    </row>
    <row r="286" spans="1:1">
      <c r="A286" s="10" t="s">
        <v>1053</v>
      </c>
    </row>
    <row r="287" spans="1:1">
      <c r="A287" s="10" t="s">
        <v>1053</v>
      </c>
    </row>
    <row r="288" spans="1:1">
      <c r="A288" s="10" t="s">
        <v>1053</v>
      </c>
    </row>
    <row r="289" spans="1:1">
      <c r="A289" s="10" t="s">
        <v>1053</v>
      </c>
    </row>
    <row r="290" spans="1:1">
      <c r="A290" s="10" t="s">
        <v>1053</v>
      </c>
    </row>
    <row r="291" spans="1:1">
      <c r="A291" s="10" t="s">
        <v>1053</v>
      </c>
    </row>
    <row r="292" spans="1:1">
      <c r="A292" s="10" t="s">
        <v>1053</v>
      </c>
    </row>
    <row r="293" spans="1:1">
      <c r="A293" s="10" t="s">
        <v>1053</v>
      </c>
    </row>
    <row r="294" spans="1:1">
      <c r="A294" s="10" t="s">
        <v>1053</v>
      </c>
    </row>
    <row r="295" spans="1:1">
      <c r="A295" s="10" t="s">
        <v>1053</v>
      </c>
    </row>
    <row r="296" spans="1:1">
      <c r="A296" s="10" t="s">
        <v>1053</v>
      </c>
    </row>
    <row r="297" spans="1:1">
      <c r="A297" s="10" t="s">
        <v>1053</v>
      </c>
    </row>
    <row r="298" spans="1:1">
      <c r="A298" s="10" t="s">
        <v>1053</v>
      </c>
    </row>
    <row r="299" spans="1:1">
      <c r="A299" s="10" t="s">
        <v>1053</v>
      </c>
    </row>
    <row r="300" spans="1:1">
      <c r="A300" s="10" t="s">
        <v>1053</v>
      </c>
    </row>
    <row r="301" spans="1:1">
      <c r="A301" s="10" t="s">
        <v>1053</v>
      </c>
    </row>
    <row r="302" spans="1:1">
      <c r="A302" s="10" t="s">
        <v>1053</v>
      </c>
    </row>
    <row r="303" spans="1:1">
      <c r="A303" s="10" t="s">
        <v>1053</v>
      </c>
    </row>
    <row r="304" spans="1:1">
      <c r="A304" s="10" t="s">
        <v>1053</v>
      </c>
    </row>
    <row r="305" spans="1:1">
      <c r="A305" s="10" t="s">
        <v>1053</v>
      </c>
    </row>
    <row r="306" spans="1:1">
      <c r="A306" s="10" t="s">
        <v>1053</v>
      </c>
    </row>
    <row r="307" spans="1:1">
      <c r="A307" s="10" t="s">
        <v>1053</v>
      </c>
    </row>
    <row r="308" spans="1:1">
      <c r="A308" s="10" t="s">
        <v>1053</v>
      </c>
    </row>
    <row r="309" spans="1:1">
      <c r="A309" s="10" t="s">
        <v>1053</v>
      </c>
    </row>
    <row r="310" spans="1:1">
      <c r="A310" s="10" t="s">
        <v>1053</v>
      </c>
    </row>
    <row r="311" spans="1:1">
      <c r="A311" s="10" t="s">
        <v>1053</v>
      </c>
    </row>
    <row r="312" spans="1:1">
      <c r="A312" s="10" t="s">
        <v>1053</v>
      </c>
    </row>
    <row r="313" spans="1:1">
      <c r="A313" s="10" t="s">
        <v>1053</v>
      </c>
    </row>
    <row r="314" spans="1:1">
      <c r="A314" s="10" t="s">
        <v>1053</v>
      </c>
    </row>
    <row r="315" spans="1:1">
      <c r="A315" s="10" t="s">
        <v>1053</v>
      </c>
    </row>
    <row r="316" spans="1:1">
      <c r="A316" s="10" t="s">
        <v>1053</v>
      </c>
    </row>
    <row r="317" spans="1:1">
      <c r="A317" s="10" t="s">
        <v>1053</v>
      </c>
    </row>
    <row r="318" spans="1:1">
      <c r="A318" s="10" t="s">
        <v>1053</v>
      </c>
    </row>
    <row r="319" spans="1:1">
      <c r="A319" s="10" t="s">
        <v>1053</v>
      </c>
    </row>
    <row r="320" spans="1:1">
      <c r="A320" s="10" t="s">
        <v>1053</v>
      </c>
    </row>
    <row r="321" spans="1:1">
      <c r="A321" s="10" t="s">
        <v>1053</v>
      </c>
    </row>
    <row r="322" spans="1:1">
      <c r="A322" s="10" t="s">
        <v>1053</v>
      </c>
    </row>
    <row r="323" spans="1:1">
      <c r="A323" s="10" t="s">
        <v>1053</v>
      </c>
    </row>
    <row r="324" spans="1:1">
      <c r="A324" s="10" t="s">
        <v>1053</v>
      </c>
    </row>
    <row r="325" spans="1:1">
      <c r="A325" s="10" t="s">
        <v>1053</v>
      </c>
    </row>
    <row r="326" spans="1:1">
      <c r="A326" s="10" t="s">
        <v>1053</v>
      </c>
    </row>
    <row r="327" spans="1:1">
      <c r="A327" s="10" t="s">
        <v>1053</v>
      </c>
    </row>
    <row r="328" spans="1:1">
      <c r="A328" s="10" t="s">
        <v>1053</v>
      </c>
    </row>
    <row r="329" spans="1:1">
      <c r="A329" s="10" t="s">
        <v>1053</v>
      </c>
    </row>
    <row r="330" spans="1:1">
      <c r="A330" s="10" t="s">
        <v>1053</v>
      </c>
    </row>
    <row r="331" spans="1:1">
      <c r="A331" s="10" t="s">
        <v>1053</v>
      </c>
    </row>
    <row r="332" spans="1:1">
      <c r="A332" s="10" t="s">
        <v>1053</v>
      </c>
    </row>
    <row r="333" spans="1:1">
      <c r="A333" s="10" t="s">
        <v>1053</v>
      </c>
    </row>
    <row r="334" spans="1:1">
      <c r="A334" s="10" t="s">
        <v>1053</v>
      </c>
    </row>
    <row r="335" spans="1:1">
      <c r="A335" s="10" t="s">
        <v>1053</v>
      </c>
    </row>
    <row r="336" spans="1:1">
      <c r="A336" s="10" t="s">
        <v>1053</v>
      </c>
    </row>
    <row r="337" spans="1:1">
      <c r="A337" s="10" t="s">
        <v>1053</v>
      </c>
    </row>
    <row r="338" spans="1:1">
      <c r="A338" s="10" t="s">
        <v>1053</v>
      </c>
    </row>
    <row r="339" spans="1:1">
      <c r="A339" s="10" t="s">
        <v>1053</v>
      </c>
    </row>
    <row r="340" spans="1:1">
      <c r="A340" s="10" t="s">
        <v>1053</v>
      </c>
    </row>
    <row r="341" spans="1:1">
      <c r="A341" s="10" t="s">
        <v>1053</v>
      </c>
    </row>
    <row r="342" spans="1:1">
      <c r="A342" s="10" t="s">
        <v>1053</v>
      </c>
    </row>
    <row r="343" spans="1:1">
      <c r="A343" s="10" t="s">
        <v>1053</v>
      </c>
    </row>
    <row r="344" spans="1:1">
      <c r="A344" s="10" t="s">
        <v>1053</v>
      </c>
    </row>
    <row r="345" spans="1:1">
      <c r="A345" s="10" t="s">
        <v>1053</v>
      </c>
    </row>
    <row r="346" spans="1:1">
      <c r="A346" s="10" t="s">
        <v>1053</v>
      </c>
    </row>
    <row r="347" spans="1:1">
      <c r="A347" s="10" t="s">
        <v>1053</v>
      </c>
    </row>
    <row r="348" spans="1:1">
      <c r="A348" s="10" t="s">
        <v>1053</v>
      </c>
    </row>
    <row r="349" spans="1:1">
      <c r="A349" s="10" t="s">
        <v>1053</v>
      </c>
    </row>
    <row r="350" spans="1:1">
      <c r="A350" s="10" t="s">
        <v>1053</v>
      </c>
    </row>
    <row r="351" spans="1:1">
      <c r="A351" s="10" t="s">
        <v>1053</v>
      </c>
    </row>
    <row r="352" spans="1:1">
      <c r="A352" s="10" t="s">
        <v>1053</v>
      </c>
    </row>
    <row r="353" spans="1:1">
      <c r="A353" s="10" t="s">
        <v>1053</v>
      </c>
    </row>
    <row r="354" spans="1:1">
      <c r="A354" s="10" t="s">
        <v>1053</v>
      </c>
    </row>
    <row r="355" spans="1:1">
      <c r="A355" s="10" t="s">
        <v>1053</v>
      </c>
    </row>
    <row r="356" spans="1:1">
      <c r="A356" s="10" t="s">
        <v>1053</v>
      </c>
    </row>
    <row r="357" spans="1:1">
      <c r="A357" s="10" t="s">
        <v>1053</v>
      </c>
    </row>
    <row r="358" spans="1:1">
      <c r="A358" s="10" t="s">
        <v>1053</v>
      </c>
    </row>
    <row r="359" spans="1:1">
      <c r="A359" s="10" t="s">
        <v>1053</v>
      </c>
    </row>
    <row r="360" spans="1:1">
      <c r="A360" s="10" t="s">
        <v>1053</v>
      </c>
    </row>
    <row r="361" spans="1:1">
      <c r="A361" s="10" t="s">
        <v>1053</v>
      </c>
    </row>
    <row r="362" spans="1:1">
      <c r="A362" s="10" t="s">
        <v>1053</v>
      </c>
    </row>
    <row r="363" spans="1:1">
      <c r="A363" s="10" t="s">
        <v>1053</v>
      </c>
    </row>
    <row r="364" spans="1:1">
      <c r="A364" s="10" t="s">
        <v>1053</v>
      </c>
    </row>
    <row r="365" spans="1:1">
      <c r="A365" s="10" t="s">
        <v>1053</v>
      </c>
    </row>
    <row r="366" spans="1:1">
      <c r="A366" s="10" t="s">
        <v>1053</v>
      </c>
    </row>
    <row r="367" spans="1:1">
      <c r="A367" s="10" t="s">
        <v>1053</v>
      </c>
    </row>
    <row r="368" spans="1:1">
      <c r="A368" s="10" t="s">
        <v>1053</v>
      </c>
    </row>
    <row r="369" spans="1:1">
      <c r="A369" s="10" t="s">
        <v>1053</v>
      </c>
    </row>
    <row r="370" spans="1:1">
      <c r="A370" s="10" t="s">
        <v>1053</v>
      </c>
    </row>
    <row r="371" spans="1:1">
      <c r="A371" s="10" t="s">
        <v>1053</v>
      </c>
    </row>
    <row r="372" spans="1:1">
      <c r="A372" s="10" t="s">
        <v>1053</v>
      </c>
    </row>
    <row r="373" spans="1:1">
      <c r="A373" s="10" t="s">
        <v>1053</v>
      </c>
    </row>
    <row r="374" spans="1:1">
      <c r="A374" s="10" t="s">
        <v>1053</v>
      </c>
    </row>
    <row r="375" spans="1:1">
      <c r="A375" s="10" t="s">
        <v>1053</v>
      </c>
    </row>
    <row r="376" spans="1:1">
      <c r="A376" s="10" t="s">
        <v>1053</v>
      </c>
    </row>
    <row r="377" spans="1:1">
      <c r="A377" s="10" t="s">
        <v>1053</v>
      </c>
    </row>
    <row r="378" spans="1:1">
      <c r="A378" s="10" t="s">
        <v>1053</v>
      </c>
    </row>
    <row r="379" spans="1:1">
      <c r="A379" s="10" t="s">
        <v>1053</v>
      </c>
    </row>
    <row r="380" spans="1:1">
      <c r="A380" s="10" t="s">
        <v>1053</v>
      </c>
    </row>
    <row r="381" spans="1:1">
      <c r="A381" s="10" t="s">
        <v>1053</v>
      </c>
    </row>
    <row r="382" spans="1:1">
      <c r="A382" s="10" t="s">
        <v>1053</v>
      </c>
    </row>
    <row r="383" spans="1:1">
      <c r="A383" s="10" t="s">
        <v>1053</v>
      </c>
    </row>
    <row r="384" spans="1:1">
      <c r="A384" s="10" t="s">
        <v>1053</v>
      </c>
    </row>
    <row r="385" spans="1:1">
      <c r="A385" s="10" t="s">
        <v>1053</v>
      </c>
    </row>
    <row r="386" spans="1:1">
      <c r="A386" s="10" t="s">
        <v>1053</v>
      </c>
    </row>
    <row r="387" spans="1:1">
      <c r="A387" s="10" t="s">
        <v>1053</v>
      </c>
    </row>
    <row r="388" spans="1:1">
      <c r="A388" s="10" t="s">
        <v>1053</v>
      </c>
    </row>
    <row r="389" spans="1:1">
      <c r="A389" s="10" t="s">
        <v>1053</v>
      </c>
    </row>
    <row r="390" spans="1:1">
      <c r="A390" s="10" t="s">
        <v>1053</v>
      </c>
    </row>
    <row r="391" spans="1:1">
      <c r="A391" s="10" t="s">
        <v>1053</v>
      </c>
    </row>
    <row r="392" spans="1:1">
      <c r="A392" s="10" t="s">
        <v>1053</v>
      </c>
    </row>
    <row r="393" spans="1:1">
      <c r="A393" s="10" t="s">
        <v>1053</v>
      </c>
    </row>
    <row r="394" spans="1:1">
      <c r="A394" s="10" t="s">
        <v>1053</v>
      </c>
    </row>
    <row r="395" spans="1:1">
      <c r="A395" s="10" t="s">
        <v>1053</v>
      </c>
    </row>
    <row r="396" spans="1:1">
      <c r="A396" s="10" t="s">
        <v>1053</v>
      </c>
    </row>
    <row r="397" spans="1:1">
      <c r="A397" s="10" t="s">
        <v>1053</v>
      </c>
    </row>
    <row r="398" spans="1:1">
      <c r="A398" s="10" t="s">
        <v>1053</v>
      </c>
    </row>
    <row r="399" spans="1:1">
      <c r="A399" s="10" t="s">
        <v>1053</v>
      </c>
    </row>
    <row r="400" spans="1:1">
      <c r="A400" s="10" t="s">
        <v>1053</v>
      </c>
    </row>
    <row r="401" spans="1:1">
      <c r="A401" s="10" t="s">
        <v>1053</v>
      </c>
    </row>
    <row r="402" spans="1:1">
      <c r="A402" s="10" t="s">
        <v>1053</v>
      </c>
    </row>
    <row r="403" spans="1:1">
      <c r="A403" s="10" t="s">
        <v>1053</v>
      </c>
    </row>
    <row r="404" spans="1:1">
      <c r="A404" s="10" t="s">
        <v>1053</v>
      </c>
    </row>
    <row r="405" spans="1:1">
      <c r="A405" s="10" t="s">
        <v>1053</v>
      </c>
    </row>
    <row r="406" spans="1:1">
      <c r="A406" s="10" t="s">
        <v>1053</v>
      </c>
    </row>
    <row r="407" spans="1:1">
      <c r="A407" s="10" t="s">
        <v>1053</v>
      </c>
    </row>
    <row r="408" spans="1:1">
      <c r="A408" s="10" t="s">
        <v>1053</v>
      </c>
    </row>
    <row r="409" spans="1:1">
      <c r="A409" s="10" t="s">
        <v>1053</v>
      </c>
    </row>
    <row r="410" spans="1:1">
      <c r="A410" s="10" t="s">
        <v>1053</v>
      </c>
    </row>
    <row r="411" spans="1:1">
      <c r="A411" s="10" t="s">
        <v>1053</v>
      </c>
    </row>
    <row r="412" spans="1:1">
      <c r="A412" s="10" t="s">
        <v>1053</v>
      </c>
    </row>
    <row r="413" spans="1:1">
      <c r="A413" s="10" t="s">
        <v>1053</v>
      </c>
    </row>
    <row r="414" spans="1:1">
      <c r="A414" s="10" t="s">
        <v>1053</v>
      </c>
    </row>
    <row r="415" spans="1:1">
      <c r="A415" s="10" t="s">
        <v>1053</v>
      </c>
    </row>
    <row r="416" spans="1:1">
      <c r="A416" s="10" t="s">
        <v>1053</v>
      </c>
    </row>
    <row r="417" spans="1:1">
      <c r="A417" s="10" t="s">
        <v>1053</v>
      </c>
    </row>
    <row r="418" spans="1:1">
      <c r="A418" s="10" t="s">
        <v>1053</v>
      </c>
    </row>
    <row r="419" spans="1:1">
      <c r="A419" s="10" t="s">
        <v>1053</v>
      </c>
    </row>
    <row r="420" spans="1:1">
      <c r="A420" s="10" t="s">
        <v>1053</v>
      </c>
    </row>
    <row r="421" spans="1:1">
      <c r="A421" s="10" t="s">
        <v>1053</v>
      </c>
    </row>
    <row r="422" spans="1:1">
      <c r="A422" s="10" t="s">
        <v>1053</v>
      </c>
    </row>
    <row r="423" spans="1:1">
      <c r="A423" s="10" t="s">
        <v>1053</v>
      </c>
    </row>
    <row r="424" spans="1:1">
      <c r="A424" s="10" t="s">
        <v>1053</v>
      </c>
    </row>
    <row r="425" spans="1:1">
      <c r="A425" s="10" t="s">
        <v>1053</v>
      </c>
    </row>
    <row r="426" spans="1:1">
      <c r="A426" s="10" t="s">
        <v>1053</v>
      </c>
    </row>
    <row r="427" spans="1:1">
      <c r="A427" s="10" t="s">
        <v>1053</v>
      </c>
    </row>
    <row r="428" spans="1:1">
      <c r="A428" s="10" t="s">
        <v>1053</v>
      </c>
    </row>
    <row r="429" spans="1:1">
      <c r="A429" s="10" t="s">
        <v>1053</v>
      </c>
    </row>
    <row r="430" spans="1:1">
      <c r="A430" s="10" t="s">
        <v>1053</v>
      </c>
    </row>
    <row r="431" spans="1:1">
      <c r="A431" s="10" t="s">
        <v>1053</v>
      </c>
    </row>
    <row r="432" spans="1:1">
      <c r="A432" s="10" t="s">
        <v>1053</v>
      </c>
    </row>
    <row r="433" spans="1:1">
      <c r="A433" s="10" t="s">
        <v>1053</v>
      </c>
    </row>
    <row r="434" spans="1:1">
      <c r="A434" s="10" t="s">
        <v>1053</v>
      </c>
    </row>
    <row r="435" spans="1:1">
      <c r="A435" s="10" t="s">
        <v>1053</v>
      </c>
    </row>
    <row r="436" spans="1:1">
      <c r="A436" s="10" t="s">
        <v>1053</v>
      </c>
    </row>
    <row r="437" spans="1:1">
      <c r="A437" s="10" t="s">
        <v>1053</v>
      </c>
    </row>
    <row r="438" spans="1:1">
      <c r="A438" s="10" t="s">
        <v>1053</v>
      </c>
    </row>
    <row r="439" spans="1:1">
      <c r="A439" s="10" t="s">
        <v>1053</v>
      </c>
    </row>
    <row r="440" spans="1:1">
      <c r="A440" s="10" t="s">
        <v>1053</v>
      </c>
    </row>
    <row r="441" spans="1:1">
      <c r="A441" s="10" t="s">
        <v>1053</v>
      </c>
    </row>
    <row r="442" spans="1:1">
      <c r="A442" s="10" t="s">
        <v>1053</v>
      </c>
    </row>
    <row r="443" spans="1:1">
      <c r="A443" s="10" t="s">
        <v>1053</v>
      </c>
    </row>
    <row r="444" spans="1:1">
      <c r="A444" s="10" t="s">
        <v>1053</v>
      </c>
    </row>
    <row r="445" spans="1:1">
      <c r="A445" s="10" t="s">
        <v>1053</v>
      </c>
    </row>
    <row r="446" spans="1:1">
      <c r="A446" s="10" t="s">
        <v>1053</v>
      </c>
    </row>
    <row r="447" spans="1:1">
      <c r="A447" s="10" t="s">
        <v>1053</v>
      </c>
    </row>
    <row r="448" spans="1:1">
      <c r="A448" s="10" t="s">
        <v>1053</v>
      </c>
    </row>
    <row r="449" spans="1:1">
      <c r="A449" s="10" t="s">
        <v>1053</v>
      </c>
    </row>
    <row r="450" spans="1:1">
      <c r="A450" s="10" t="s">
        <v>1053</v>
      </c>
    </row>
    <row r="451" spans="1:1">
      <c r="A451" s="10" t="s">
        <v>1053</v>
      </c>
    </row>
    <row r="452" spans="1:1">
      <c r="A452" s="10" t="s">
        <v>1053</v>
      </c>
    </row>
    <row r="453" spans="1:1">
      <c r="A453" s="10" t="s">
        <v>1053</v>
      </c>
    </row>
    <row r="454" spans="1:1">
      <c r="A454" s="10" t="s">
        <v>1053</v>
      </c>
    </row>
    <row r="455" spans="1:1">
      <c r="A455" s="10" t="s">
        <v>1053</v>
      </c>
    </row>
    <row r="456" spans="1:1">
      <c r="A456" s="10" t="s">
        <v>1053</v>
      </c>
    </row>
    <row r="457" spans="1:1">
      <c r="A457" s="10" t="s">
        <v>1053</v>
      </c>
    </row>
    <row r="458" spans="1:1">
      <c r="A458" s="10" t="s">
        <v>1053</v>
      </c>
    </row>
    <row r="459" spans="1:1">
      <c r="A459" s="10" t="s">
        <v>1053</v>
      </c>
    </row>
    <row r="460" spans="1:1">
      <c r="A460" s="10" t="s">
        <v>1053</v>
      </c>
    </row>
    <row r="461" spans="1:1">
      <c r="A461" s="10" t="s">
        <v>1053</v>
      </c>
    </row>
    <row r="462" spans="1:1">
      <c r="A462" s="10" t="s">
        <v>1053</v>
      </c>
    </row>
    <row r="463" spans="1:1">
      <c r="A463" s="10" t="s">
        <v>1053</v>
      </c>
    </row>
    <row r="464" spans="1:1">
      <c r="A464" s="10" t="s">
        <v>1053</v>
      </c>
    </row>
    <row r="465" spans="1:1">
      <c r="A465" s="10" t="s">
        <v>1053</v>
      </c>
    </row>
    <row r="466" spans="1:1">
      <c r="A466" s="10" t="s">
        <v>1053</v>
      </c>
    </row>
    <row r="467" spans="1:1">
      <c r="A467" s="10" t="s">
        <v>1053</v>
      </c>
    </row>
    <row r="468" spans="1:1">
      <c r="A468" s="10" t="s">
        <v>1053</v>
      </c>
    </row>
    <row r="469" spans="1:1">
      <c r="A469" s="10" t="s">
        <v>1053</v>
      </c>
    </row>
    <row r="470" spans="1:1">
      <c r="A470" s="10" t="s">
        <v>1053</v>
      </c>
    </row>
    <row r="471" spans="1:1">
      <c r="A471" s="10" t="s">
        <v>1053</v>
      </c>
    </row>
    <row r="472" spans="1:1">
      <c r="A472" s="10" t="s">
        <v>1053</v>
      </c>
    </row>
    <row r="473" spans="1:1">
      <c r="A473" s="10" t="s">
        <v>1053</v>
      </c>
    </row>
    <row r="474" spans="1:1">
      <c r="A474" s="10" t="s">
        <v>1053</v>
      </c>
    </row>
    <row r="475" spans="1:1">
      <c r="A475" s="10" t="s">
        <v>1053</v>
      </c>
    </row>
    <row r="476" spans="1:1">
      <c r="A476" s="10" t="s">
        <v>1053</v>
      </c>
    </row>
    <row r="477" spans="1:1">
      <c r="A477" s="10" t="s">
        <v>1053</v>
      </c>
    </row>
    <row r="478" spans="1:1">
      <c r="A478" s="10" t="s">
        <v>1053</v>
      </c>
    </row>
    <row r="479" spans="1:1">
      <c r="A479" s="10" t="s">
        <v>1053</v>
      </c>
    </row>
    <row r="480" spans="1:1">
      <c r="A480" s="10" t="s">
        <v>1053</v>
      </c>
    </row>
    <row r="481" spans="1:1">
      <c r="A481" s="10" t="s">
        <v>1053</v>
      </c>
    </row>
    <row r="482" spans="1:1">
      <c r="A482" s="10" t="s">
        <v>1053</v>
      </c>
    </row>
    <row r="483" spans="1:1">
      <c r="A483" s="10" t="s">
        <v>1053</v>
      </c>
    </row>
    <row r="484" spans="1:1">
      <c r="A484" s="10" t="s">
        <v>1053</v>
      </c>
    </row>
    <row r="485" spans="1:1">
      <c r="A485" s="10" t="s">
        <v>1053</v>
      </c>
    </row>
    <row r="486" spans="1:1">
      <c r="A486" s="10" t="s">
        <v>1053</v>
      </c>
    </row>
    <row r="487" spans="1:1">
      <c r="A487" s="10" t="s">
        <v>1053</v>
      </c>
    </row>
    <row r="488" spans="1:1">
      <c r="A488" s="10" t="s">
        <v>1053</v>
      </c>
    </row>
    <row r="489" spans="1:1">
      <c r="A489" s="10" t="s">
        <v>1053</v>
      </c>
    </row>
    <row r="490" spans="1:1">
      <c r="A490" s="10" t="s">
        <v>1053</v>
      </c>
    </row>
    <row r="491" spans="1:1">
      <c r="A491" s="10" t="s">
        <v>1053</v>
      </c>
    </row>
    <row r="492" spans="1:1">
      <c r="A492" s="10" t="s">
        <v>1053</v>
      </c>
    </row>
    <row r="493" spans="1:1">
      <c r="A493" s="10" t="s">
        <v>1053</v>
      </c>
    </row>
    <row r="494" spans="1:1">
      <c r="A494" s="10" t="s">
        <v>1053</v>
      </c>
    </row>
    <row r="495" spans="1:1">
      <c r="A495" s="10" t="s">
        <v>1053</v>
      </c>
    </row>
    <row r="496" spans="1:1">
      <c r="A496" s="10" t="s">
        <v>1053</v>
      </c>
    </row>
    <row r="497" spans="1:1">
      <c r="A497" s="10" t="s">
        <v>1053</v>
      </c>
    </row>
    <row r="498" spans="1:1">
      <c r="A498" s="10" t="s">
        <v>1053</v>
      </c>
    </row>
    <row r="499" spans="1:1">
      <c r="A499" s="10" t="s">
        <v>1053</v>
      </c>
    </row>
    <row r="500" spans="1:1">
      <c r="A500" s="10" t="s">
        <v>1053</v>
      </c>
    </row>
    <row r="501" spans="1:1">
      <c r="A501" s="10" t="s">
        <v>1053</v>
      </c>
    </row>
    <row r="502" spans="1:1">
      <c r="A502" s="10" t="s">
        <v>1053</v>
      </c>
    </row>
    <row r="503" spans="1:1">
      <c r="A503" s="10" t="s">
        <v>1053</v>
      </c>
    </row>
    <row r="504" spans="1:1">
      <c r="A504" s="10" t="s">
        <v>1053</v>
      </c>
    </row>
    <row r="505" spans="1:1">
      <c r="A505" s="10" t="s">
        <v>1053</v>
      </c>
    </row>
    <row r="506" spans="1:1">
      <c r="A506" s="10" t="s">
        <v>1053</v>
      </c>
    </row>
    <row r="507" spans="1:1">
      <c r="A507" s="10" t="s">
        <v>1053</v>
      </c>
    </row>
    <row r="508" spans="1:1">
      <c r="A508" s="10" t="s">
        <v>1053</v>
      </c>
    </row>
    <row r="509" spans="1:1">
      <c r="A509" s="10" t="s">
        <v>1053</v>
      </c>
    </row>
    <row r="510" spans="1:1">
      <c r="A510" s="10" t="s">
        <v>1053</v>
      </c>
    </row>
    <row r="511" spans="1:1">
      <c r="A511" s="10" t="s">
        <v>1053</v>
      </c>
    </row>
    <row r="512" spans="1:1">
      <c r="A512" s="10" t="s">
        <v>1053</v>
      </c>
    </row>
    <row r="513" spans="1:1">
      <c r="A513" s="10" t="s">
        <v>1053</v>
      </c>
    </row>
    <row r="514" spans="1:1">
      <c r="A514" s="10" t="s">
        <v>1053</v>
      </c>
    </row>
    <row r="515" spans="1:1">
      <c r="A515" s="10" t="s">
        <v>1053</v>
      </c>
    </row>
    <row r="516" spans="1:1">
      <c r="A516" s="10" t="s">
        <v>1053</v>
      </c>
    </row>
    <row r="517" spans="1:1">
      <c r="A517" s="10" t="s">
        <v>1053</v>
      </c>
    </row>
    <row r="518" spans="1:1">
      <c r="A518" s="10" t="s">
        <v>1053</v>
      </c>
    </row>
    <row r="519" spans="1:1">
      <c r="A519" s="10" t="s">
        <v>1053</v>
      </c>
    </row>
    <row r="520" spans="1:1">
      <c r="A520" s="10" t="s">
        <v>1053</v>
      </c>
    </row>
    <row r="521" spans="1:1">
      <c r="A521" s="10" t="s">
        <v>1053</v>
      </c>
    </row>
    <row r="522" spans="1:1">
      <c r="A522" s="10" t="s">
        <v>1053</v>
      </c>
    </row>
    <row r="523" spans="1:1">
      <c r="A523" s="10" t="s">
        <v>1053</v>
      </c>
    </row>
    <row r="524" spans="1:1">
      <c r="A524" s="10" t="s">
        <v>1053</v>
      </c>
    </row>
    <row r="525" spans="1:1">
      <c r="A525" s="10" t="s">
        <v>1053</v>
      </c>
    </row>
    <row r="526" spans="1:1">
      <c r="A526" s="10" t="s">
        <v>1053</v>
      </c>
    </row>
    <row r="527" spans="1:1">
      <c r="A527" s="10" t="s">
        <v>1053</v>
      </c>
    </row>
    <row r="528" spans="1:1">
      <c r="A528" s="10" t="s">
        <v>1053</v>
      </c>
    </row>
    <row r="529" spans="1:1">
      <c r="A529" s="10" t="s">
        <v>1053</v>
      </c>
    </row>
    <row r="530" spans="1:1">
      <c r="A530" s="10" t="s">
        <v>1053</v>
      </c>
    </row>
    <row r="531" spans="1:1">
      <c r="A531" s="10" t="s">
        <v>1053</v>
      </c>
    </row>
    <row r="532" spans="1:1">
      <c r="A532" s="10" t="s">
        <v>1053</v>
      </c>
    </row>
    <row r="533" spans="1:1">
      <c r="A533" s="10" t="s">
        <v>1053</v>
      </c>
    </row>
    <row r="534" spans="1:1">
      <c r="A534" s="10" t="s">
        <v>1053</v>
      </c>
    </row>
    <row r="535" spans="1:1">
      <c r="A535" s="10" t="s">
        <v>1053</v>
      </c>
    </row>
    <row r="536" spans="1:1">
      <c r="A536" s="10" t="s">
        <v>1053</v>
      </c>
    </row>
    <row r="537" spans="1:1">
      <c r="A537" s="10" t="s">
        <v>1053</v>
      </c>
    </row>
    <row r="538" spans="1:1">
      <c r="A538" s="10" t="s">
        <v>1053</v>
      </c>
    </row>
    <row r="539" spans="1:1">
      <c r="A539" s="10" t="s">
        <v>1053</v>
      </c>
    </row>
    <row r="540" spans="1:1">
      <c r="A540" s="10" t="s">
        <v>1053</v>
      </c>
    </row>
    <row r="541" spans="1:1">
      <c r="A541" s="10" t="s">
        <v>1053</v>
      </c>
    </row>
    <row r="542" spans="1:1">
      <c r="A542" s="10" t="s">
        <v>1053</v>
      </c>
    </row>
    <row r="543" spans="1:1">
      <c r="A543" s="10" t="s">
        <v>1053</v>
      </c>
    </row>
    <row r="544" spans="1:1">
      <c r="A544" s="10" t="s">
        <v>1053</v>
      </c>
    </row>
    <row r="545" spans="1:1">
      <c r="A545" s="10" t="s">
        <v>1053</v>
      </c>
    </row>
    <row r="546" spans="1:1">
      <c r="A546" s="10" t="s">
        <v>1053</v>
      </c>
    </row>
    <row r="547" spans="1:1">
      <c r="A547" s="10" t="s">
        <v>1053</v>
      </c>
    </row>
    <row r="548" spans="1:1">
      <c r="A548" s="10" t="s">
        <v>1053</v>
      </c>
    </row>
    <row r="549" spans="1:1">
      <c r="A549" s="10" t="s">
        <v>1053</v>
      </c>
    </row>
    <row r="550" spans="1:1">
      <c r="A550" s="10" t="s">
        <v>1053</v>
      </c>
    </row>
    <row r="551" spans="1:1">
      <c r="A551" s="10" t="s">
        <v>1053</v>
      </c>
    </row>
    <row r="552" spans="1:1">
      <c r="A552" s="10" t="s">
        <v>1053</v>
      </c>
    </row>
    <row r="553" spans="1:1">
      <c r="A553" s="10" t="s">
        <v>1053</v>
      </c>
    </row>
    <row r="554" spans="1:1">
      <c r="A554" s="10" t="s">
        <v>1053</v>
      </c>
    </row>
    <row r="555" spans="1:1">
      <c r="A555" s="10" t="s">
        <v>1053</v>
      </c>
    </row>
    <row r="556" spans="1:1">
      <c r="A556" s="10" t="s">
        <v>1053</v>
      </c>
    </row>
    <row r="557" spans="1:1">
      <c r="A557" s="10" t="s">
        <v>1053</v>
      </c>
    </row>
    <row r="558" spans="1:1">
      <c r="A558" s="10" t="s">
        <v>1053</v>
      </c>
    </row>
    <row r="559" spans="1:1">
      <c r="A559" s="10" t="s">
        <v>1053</v>
      </c>
    </row>
    <row r="560" spans="1:1">
      <c r="A560" s="10" t="s">
        <v>1053</v>
      </c>
    </row>
    <row r="561" spans="1:1">
      <c r="A561" s="10" t="s">
        <v>1053</v>
      </c>
    </row>
    <row r="562" spans="1:1">
      <c r="A562" s="10" t="s">
        <v>1053</v>
      </c>
    </row>
    <row r="563" spans="1:1">
      <c r="A563" s="10" t="s">
        <v>1053</v>
      </c>
    </row>
    <row r="564" spans="1:1">
      <c r="A564" s="10" t="s">
        <v>1053</v>
      </c>
    </row>
    <row r="565" spans="1:1">
      <c r="A565" s="10" t="s">
        <v>1053</v>
      </c>
    </row>
    <row r="566" spans="1:1">
      <c r="A566" s="10" t="s">
        <v>1053</v>
      </c>
    </row>
    <row r="567" spans="1:1">
      <c r="A567" s="10" t="s">
        <v>1053</v>
      </c>
    </row>
    <row r="568" spans="1:1">
      <c r="A568" s="10" t="s">
        <v>1053</v>
      </c>
    </row>
    <row r="569" spans="1:1">
      <c r="A569" s="10" t="s">
        <v>1053</v>
      </c>
    </row>
    <row r="570" spans="1:1">
      <c r="A570" s="10" t="s">
        <v>1053</v>
      </c>
    </row>
    <row r="571" spans="1:1">
      <c r="A571" s="10" t="s">
        <v>1053</v>
      </c>
    </row>
    <row r="572" spans="1:1">
      <c r="A572" s="10" t="s">
        <v>1053</v>
      </c>
    </row>
    <row r="573" spans="1:1">
      <c r="A573" s="10" t="s">
        <v>1053</v>
      </c>
    </row>
    <row r="574" spans="1:1">
      <c r="A574" s="10" t="s">
        <v>1053</v>
      </c>
    </row>
    <row r="575" spans="1:1">
      <c r="A575" s="10" t="s">
        <v>1053</v>
      </c>
    </row>
    <row r="576" spans="1:1">
      <c r="A576" s="10" t="s">
        <v>1053</v>
      </c>
    </row>
    <row r="577" spans="1:1">
      <c r="A577" s="10" t="s">
        <v>1053</v>
      </c>
    </row>
    <row r="578" spans="1:1">
      <c r="A578" s="10" t="s">
        <v>1053</v>
      </c>
    </row>
    <row r="579" spans="1:1">
      <c r="A579" s="10" t="s">
        <v>1053</v>
      </c>
    </row>
    <row r="580" spans="1:1">
      <c r="A580" s="10" t="s">
        <v>1053</v>
      </c>
    </row>
    <row r="581" spans="1:1">
      <c r="A581" s="10" t="s">
        <v>1053</v>
      </c>
    </row>
    <row r="582" spans="1:1">
      <c r="A582" s="10" t="s">
        <v>1053</v>
      </c>
    </row>
    <row r="583" spans="1:1">
      <c r="A583" s="10" t="s">
        <v>1053</v>
      </c>
    </row>
    <row r="584" spans="1:1">
      <c r="A584" s="10" t="s">
        <v>1053</v>
      </c>
    </row>
    <row r="585" spans="1:1">
      <c r="A585" s="10" t="s">
        <v>1053</v>
      </c>
    </row>
    <row r="586" spans="1:1">
      <c r="A586" s="10" t="s">
        <v>1053</v>
      </c>
    </row>
    <row r="587" spans="1:1">
      <c r="A587" s="10" t="s">
        <v>1053</v>
      </c>
    </row>
    <row r="588" spans="1:1">
      <c r="A588" s="10" t="s">
        <v>1053</v>
      </c>
    </row>
    <row r="589" spans="1:1">
      <c r="A589" s="10" t="s">
        <v>1053</v>
      </c>
    </row>
    <row r="590" spans="1:1">
      <c r="A590" s="10" t="s">
        <v>1053</v>
      </c>
    </row>
    <row r="591" spans="1:1">
      <c r="A591" s="10" t="s">
        <v>1053</v>
      </c>
    </row>
    <row r="592" spans="1:1">
      <c r="A592" s="10" t="s">
        <v>1053</v>
      </c>
    </row>
    <row r="593" spans="1:1">
      <c r="A593" s="10" t="s">
        <v>1053</v>
      </c>
    </row>
    <row r="594" spans="1:1">
      <c r="A594" s="10" t="s">
        <v>1053</v>
      </c>
    </row>
    <row r="595" spans="1:1">
      <c r="A595" s="10" t="s">
        <v>1053</v>
      </c>
    </row>
    <row r="596" spans="1:1">
      <c r="A596" s="10" t="s">
        <v>1053</v>
      </c>
    </row>
    <row r="597" spans="1:1">
      <c r="A597" s="10" t="s">
        <v>1053</v>
      </c>
    </row>
    <row r="598" spans="1:1">
      <c r="A598" s="10" t="s">
        <v>1053</v>
      </c>
    </row>
    <row r="599" spans="1:1">
      <c r="A599" s="10" t="s">
        <v>1053</v>
      </c>
    </row>
    <row r="600" spans="1:1">
      <c r="A600" s="10" t="s">
        <v>1053</v>
      </c>
    </row>
    <row r="601" spans="1:1">
      <c r="A601" s="10" t="s">
        <v>1053</v>
      </c>
    </row>
    <row r="602" spans="1:1">
      <c r="A602" s="10" t="s">
        <v>1053</v>
      </c>
    </row>
    <row r="603" spans="1:1">
      <c r="A603" s="10" t="s">
        <v>1053</v>
      </c>
    </row>
    <row r="604" spans="1:1">
      <c r="A604" s="10" t="s">
        <v>1053</v>
      </c>
    </row>
    <row r="605" spans="1:1">
      <c r="A605" s="10" t="s">
        <v>1053</v>
      </c>
    </row>
    <row r="606" spans="1:1">
      <c r="A606" s="10" t="s">
        <v>1053</v>
      </c>
    </row>
    <row r="607" spans="1:1">
      <c r="A607" s="10" t="s">
        <v>1053</v>
      </c>
    </row>
    <row r="608" spans="1:1">
      <c r="A608" s="10" t="s">
        <v>1053</v>
      </c>
    </row>
    <row r="609" spans="1:1">
      <c r="A609" s="10" t="s">
        <v>1053</v>
      </c>
    </row>
    <row r="610" spans="1:1">
      <c r="A610" s="10" t="s">
        <v>1053</v>
      </c>
    </row>
    <row r="611" spans="1:1">
      <c r="A611" s="10" t="s">
        <v>1053</v>
      </c>
    </row>
    <row r="612" spans="1:1">
      <c r="A612" s="10" t="s">
        <v>1053</v>
      </c>
    </row>
    <row r="613" spans="1:1">
      <c r="A613" s="10" t="s">
        <v>1053</v>
      </c>
    </row>
    <row r="614" spans="1:1">
      <c r="A614" s="10" t="s">
        <v>1053</v>
      </c>
    </row>
    <row r="615" spans="1:1">
      <c r="A615" s="10" t="s">
        <v>1053</v>
      </c>
    </row>
    <row r="616" spans="1:1">
      <c r="A616" s="10" t="s">
        <v>1053</v>
      </c>
    </row>
    <row r="617" spans="1:1">
      <c r="A617" s="10" t="s">
        <v>1053</v>
      </c>
    </row>
    <row r="618" spans="1:1">
      <c r="A618" s="10" t="s">
        <v>1053</v>
      </c>
    </row>
    <row r="619" spans="1:1">
      <c r="A619" s="10" t="s">
        <v>1053</v>
      </c>
    </row>
    <row r="620" spans="1:1">
      <c r="A620" s="10" t="s">
        <v>1053</v>
      </c>
    </row>
    <row r="621" spans="1:1">
      <c r="A621" s="10" t="s">
        <v>1053</v>
      </c>
    </row>
    <row r="622" spans="1:1">
      <c r="A622" s="10" t="s">
        <v>1053</v>
      </c>
    </row>
    <row r="623" spans="1:1">
      <c r="A623" s="10" t="s">
        <v>1053</v>
      </c>
    </row>
    <row r="624" spans="1:1">
      <c r="A624" s="10" t="s">
        <v>1053</v>
      </c>
    </row>
    <row r="625" spans="1:1">
      <c r="A625" s="10" t="s">
        <v>1053</v>
      </c>
    </row>
    <row r="626" spans="1:1">
      <c r="A626" s="10" t="s">
        <v>1053</v>
      </c>
    </row>
    <row r="627" spans="1:1">
      <c r="A627" s="10" t="s">
        <v>1053</v>
      </c>
    </row>
    <row r="628" spans="1:1">
      <c r="A628" s="10" t="s">
        <v>1053</v>
      </c>
    </row>
    <row r="629" spans="1:1">
      <c r="A629" s="10" t="s">
        <v>1053</v>
      </c>
    </row>
    <row r="630" spans="1:1">
      <c r="A630" s="10" t="s">
        <v>1053</v>
      </c>
    </row>
    <row r="631" spans="1:1">
      <c r="A631" s="10" t="s">
        <v>1053</v>
      </c>
    </row>
    <row r="632" spans="1:1">
      <c r="A632" s="10" t="s">
        <v>1053</v>
      </c>
    </row>
    <row r="633" spans="1:1">
      <c r="A633" s="10" t="s">
        <v>1053</v>
      </c>
    </row>
    <row r="634" spans="1:1">
      <c r="A634" s="10" t="s">
        <v>1053</v>
      </c>
    </row>
    <row r="635" spans="1:1">
      <c r="A635" s="10" t="s">
        <v>1053</v>
      </c>
    </row>
    <row r="636" spans="1:1">
      <c r="A636" s="10" t="s">
        <v>1053</v>
      </c>
    </row>
    <row r="637" spans="1:1">
      <c r="A637" s="10" t="s">
        <v>1053</v>
      </c>
    </row>
    <row r="638" spans="1:1">
      <c r="A638" s="10" t="s">
        <v>1053</v>
      </c>
    </row>
    <row r="639" spans="1:1">
      <c r="A639" s="10" t="s">
        <v>1053</v>
      </c>
    </row>
    <row r="640" spans="1:1">
      <c r="A640" s="10" t="s">
        <v>1053</v>
      </c>
    </row>
    <row r="641" spans="1:1">
      <c r="A641" s="10" t="s">
        <v>1053</v>
      </c>
    </row>
    <row r="642" spans="1:1">
      <c r="A642" s="10" t="s">
        <v>1053</v>
      </c>
    </row>
    <row r="643" spans="1:1">
      <c r="A643" s="10" t="s">
        <v>1053</v>
      </c>
    </row>
    <row r="644" spans="1:1">
      <c r="A644" s="10" t="s">
        <v>1053</v>
      </c>
    </row>
    <row r="645" spans="1:1">
      <c r="A645" s="10" t="s">
        <v>1053</v>
      </c>
    </row>
    <row r="646" spans="1:1">
      <c r="A646" s="10" t="s">
        <v>1053</v>
      </c>
    </row>
    <row r="647" spans="1:1">
      <c r="A647" s="10" t="s">
        <v>1053</v>
      </c>
    </row>
    <row r="648" spans="1:1">
      <c r="A648" s="10" t="s">
        <v>1053</v>
      </c>
    </row>
    <row r="649" spans="1:1">
      <c r="A649" s="10" t="s">
        <v>1053</v>
      </c>
    </row>
    <row r="650" spans="1:1">
      <c r="A650" s="10" t="s">
        <v>1053</v>
      </c>
    </row>
    <row r="651" spans="1:1">
      <c r="A651" s="10" t="s">
        <v>1053</v>
      </c>
    </row>
    <row r="652" spans="1:1">
      <c r="A652" s="10" t="s">
        <v>1053</v>
      </c>
    </row>
    <row r="653" spans="1:1">
      <c r="A653" s="10" t="s">
        <v>1053</v>
      </c>
    </row>
    <row r="654" spans="1:1">
      <c r="A654" s="10" t="s">
        <v>1053</v>
      </c>
    </row>
    <row r="655" spans="1:1">
      <c r="A655" s="10" t="s">
        <v>1053</v>
      </c>
    </row>
    <row r="656" spans="1:1">
      <c r="A656" s="10" t="s">
        <v>1053</v>
      </c>
    </row>
    <row r="657" spans="1:1">
      <c r="A657" s="10" t="s">
        <v>1053</v>
      </c>
    </row>
    <row r="658" spans="1:1">
      <c r="A658" s="10" t="s">
        <v>1053</v>
      </c>
    </row>
    <row r="659" spans="1:1">
      <c r="A659" s="10" t="s">
        <v>1053</v>
      </c>
    </row>
    <row r="660" spans="1:1">
      <c r="A660" s="10" t="s">
        <v>1053</v>
      </c>
    </row>
    <row r="661" spans="1:1">
      <c r="A661" s="10" t="s">
        <v>1053</v>
      </c>
    </row>
    <row r="662" spans="1:1">
      <c r="A662" s="10" t="s">
        <v>1053</v>
      </c>
    </row>
    <row r="663" spans="1:1">
      <c r="A663" s="10" t="s">
        <v>1053</v>
      </c>
    </row>
    <row r="664" spans="1:1">
      <c r="A664" s="10" t="s">
        <v>1053</v>
      </c>
    </row>
    <row r="665" spans="1:1">
      <c r="A665" s="10" t="s">
        <v>1053</v>
      </c>
    </row>
    <row r="666" spans="1:1">
      <c r="A666" s="10" t="s">
        <v>1053</v>
      </c>
    </row>
    <row r="667" spans="1:1">
      <c r="A667" s="10" t="s">
        <v>1053</v>
      </c>
    </row>
    <row r="668" spans="1:1">
      <c r="A668" s="10" t="s">
        <v>1053</v>
      </c>
    </row>
    <row r="669" spans="1:1">
      <c r="A669" s="10" t="s">
        <v>1053</v>
      </c>
    </row>
    <row r="670" spans="1:1">
      <c r="A670" s="10" t="s">
        <v>1053</v>
      </c>
    </row>
    <row r="671" spans="1:1">
      <c r="A671" s="10" t="s">
        <v>1053</v>
      </c>
    </row>
    <row r="672" spans="1:1">
      <c r="A672" s="10" t="s">
        <v>1053</v>
      </c>
    </row>
    <row r="673" spans="1:1">
      <c r="A673" s="10" t="s">
        <v>1053</v>
      </c>
    </row>
    <row r="674" spans="1:1">
      <c r="A674" s="10" t="s">
        <v>1053</v>
      </c>
    </row>
    <row r="675" spans="1:1">
      <c r="A675" s="10" t="s">
        <v>1053</v>
      </c>
    </row>
    <row r="676" spans="1:1">
      <c r="A676" s="10" t="s">
        <v>1053</v>
      </c>
    </row>
    <row r="677" spans="1:1">
      <c r="A677" s="10" t="s">
        <v>1053</v>
      </c>
    </row>
    <row r="678" spans="1:1">
      <c r="A678" s="10" t="s">
        <v>1053</v>
      </c>
    </row>
    <row r="679" spans="1:1">
      <c r="A679" s="10" t="s">
        <v>1053</v>
      </c>
    </row>
    <row r="680" spans="1:1">
      <c r="A680" s="10" t="s">
        <v>1053</v>
      </c>
    </row>
    <row r="681" spans="1:1">
      <c r="A681" s="10" t="s">
        <v>1053</v>
      </c>
    </row>
    <row r="682" spans="1:1">
      <c r="A682" s="10" t="s">
        <v>1053</v>
      </c>
    </row>
    <row r="683" spans="1:1">
      <c r="A683" s="10" t="s">
        <v>1053</v>
      </c>
    </row>
    <row r="684" spans="1:1">
      <c r="A684" s="10" t="s">
        <v>1053</v>
      </c>
    </row>
    <row r="685" spans="1:1">
      <c r="A685" s="10" t="s">
        <v>1053</v>
      </c>
    </row>
    <row r="686" spans="1:1">
      <c r="A686" s="10" t="s">
        <v>1053</v>
      </c>
    </row>
    <row r="687" spans="1:1">
      <c r="A687" s="10" t="s">
        <v>1053</v>
      </c>
    </row>
    <row r="688" spans="1:1">
      <c r="A688" s="10" t="s">
        <v>1053</v>
      </c>
    </row>
    <row r="689" spans="1:1">
      <c r="A689" s="10" t="s">
        <v>1053</v>
      </c>
    </row>
    <row r="690" spans="1:1">
      <c r="A690" s="10" t="s">
        <v>1053</v>
      </c>
    </row>
    <row r="691" spans="1:1">
      <c r="A691" s="10" t="s">
        <v>1053</v>
      </c>
    </row>
    <row r="692" spans="1:1">
      <c r="A692" s="10" t="s">
        <v>1053</v>
      </c>
    </row>
    <row r="693" spans="1:1">
      <c r="A693" s="10" t="s">
        <v>1053</v>
      </c>
    </row>
    <row r="694" spans="1:1">
      <c r="A694" s="10" t="s">
        <v>1053</v>
      </c>
    </row>
    <row r="695" spans="1:1">
      <c r="A695" s="10" t="s">
        <v>1053</v>
      </c>
    </row>
    <row r="696" spans="1:1">
      <c r="A696" s="10" t="s">
        <v>1053</v>
      </c>
    </row>
    <row r="697" spans="1:1">
      <c r="A697" s="10" t="s">
        <v>1053</v>
      </c>
    </row>
    <row r="698" spans="1:1">
      <c r="A698" s="10" t="s">
        <v>1053</v>
      </c>
    </row>
    <row r="699" spans="1:1">
      <c r="A699" s="10" t="s">
        <v>1053</v>
      </c>
    </row>
    <row r="700" spans="1:1">
      <c r="A700" s="10" t="s">
        <v>1053</v>
      </c>
    </row>
    <row r="701" spans="1:1">
      <c r="A701" s="10" t="s">
        <v>1053</v>
      </c>
    </row>
    <row r="702" spans="1:1">
      <c r="A702" s="10" t="s">
        <v>1053</v>
      </c>
    </row>
    <row r="703" spans="1:1">
      <c r="A703" s="10" t="s">
        <v>1053</v>
      </c>
    </row>
    <row r="704" spans="1:1">
      <c r="A704" s="10" t="s">
        <v>1053</v>
      </c>
    </row>
    <row r="705" spans="1:1">
      <c r="A705" s="10" t="s">
        <v>1053</v>
      </c>
    </row>
    <row r="706" spans="1:1">
      <c r="A706" s="10" t="s">
        <v>1053</v>
      </c>
    </row>
    <row r="707" spans="1:1">
      <c r="A707" s="10" t="s">
        <v>1053</v>
      </c>
    </row>
    <row r="708" spans="1:1">
      <c r="A708" s="10" t="s">
        <v>1053</v>
      </c>
    </row>
    <row r="709" spans="1:1">
      <c r="A709" s="10" t="s">
        <v>1053</v>
      </c>
    </row>
    <row r="710" spans="1:1">
      <c r="A710" s="10" t="s">
        <v>1053</v>
      </c>
    </row>
    <row r="711" spans="1:1">
      <c r="A711" s="10" t="s">
        <v>1053</v>
      </c>
    </row>
    <row r="712" spans="1:1">
      <c r="A712" s="10" t="s">
        <v>1053</v>
      </c>
    </row>
    <row r="713" spans="1:1">
      <c r="A713" s="10" t="s">
        <v>1053</v>
      </c>
    </row>
    <row r="714" spans="1:1">
      <c r="A714" s="10" t="s">
        <v>1053</v>
      </c>
    </row>
    <row r="715" spans="1:1">
      <c r="A715" s="10" t="s">
        <v>1053</v>
      </c>
    </row>
    <row r="716" spans="1:1">
      <c r="A716" s="10" t="s">
        <v>1053</v>
      </c>
    </row>
    <row r="717" spans="1:1">
      <c r="A717" s="10" t="s">
        <v>1053</v>
      </c>
    </row>
    <row r="718" spans="1:1">
      <c r="A718" s="10" t="s">
        <v>1053</v>
      </c>
    </row>
    <row r="719" spans="1:1">
      <c r="A719" s="10" t="s">
        <v>1053</v>
      </c>
    </row>
    <row r="720" spans="1:1">
      <c r="A720" s="10" t="s">
        <v>1053</v>
      </c>
    </row>
    <row r="721" spans="1:1">
      <c r="A721" s="10" t="s">
        <v>1053</v>
      </c>
    </row>
    <row r="722" spans="1:1">
      <c r="A722" s="10" t="s">
        <v>1053</v>
      </c>
    </row>
    <row r="723" spans="1:1">
      <c r="A723" s="10" t="s">
        <v>1053</v>
      </c>
    </row>
    <row r="724" spans="1:1">
      <c r="A724" s="10" t="s">
        <v>1053</v>
      </c>
    </row>
    <row r="725" spans="1:1">
      <c r="A725" s="10" t="s">
        <v>1053</v>
      </c>
    </row>
    <row r="726" spans="1:1">
      <c r="A726" s="10" t="s">
        <v>1053</v>
      </c>
    </row>
    <row r="727" spans="1:1">
      <c r="A727" s="10" t="s">
        <v>1053</v>
      </c>
    </row>
    <row r="728" spans="1:1">
      <c r="A728" s="10" t="s">
        <v>1053</v>
      </c>
    </row>
    <row r="729" spans="1:1">
      <c r="A729" s="10" t="s">
        <v>1053</v>
      </c>
    </row>
    <row r="730" spans="1:1">
      <c r="A730" s="10" t="s">
        <v>1053</v>
      </c>
    </row>
    <row r="731" spans="1:1">
      <c r="A731" s="10" t="s">
        <v>1053</v>
      </c>
    </row>
    <row r="732" spans="1:1">
      <c r="A732" s="10" t="s">
        <v>1053</v>
      </c>
    </row>
    <row r="733" spans="1:1">
      <c r="A733" s="10" t="s">
        <v>1053</v>
      </c>
    </row>
    <row r="734" spans="1:1">
      <c r="A734" s="10" t="s">
        <v>1053</v>
      </c>
    </row>
    <row r="735" spans="1:1">
      <c r="A735" s="10" t="s">
        <v>1053</v>
      </c>
    </row>
    <row r="736" spans="1:1">
      <c r="A736" s="10" t="s">
        <v>1053</v>
      </c>
    </row>
    <row r="737" spans="1:1">
      <c r="A737" s="10" t="s">
        <v>1053</v>
      </c>
    </row>
    <row r="738" spans="1:1">
      <c r="A738" s="10" t="s">
        <v>1053</v>
      </c>
    </row>
    <row r="739" spans="1:1">
      <c r="A739" s="10" t="s">
        <v>1053</v>
      </c>
    </row>
    <row r="740" spans="1:1">
      <c r="A740" s="10" t="s">
        <v>1053</v>
      </c>
    </row>
    <row r="741" spans="1:1">
      <c r="A741" s="10" t="s">
        <v>1053</v>
      </c>
    </row>
    <row r="742" spans="1:1">
      <c r="A742" s="10" t="s">
        <v>1053</v>
      </c>
    </row>
    <row r="743" spans="1:1">
      <c r="A743" s="10" t="s">
        <v>1053</v>
      </c>
    </row>
    <row r="744" spans="1:1">
      <c r="A744" s="10" t="s">
        <v>1053</v>
      </c>
    </row>
    <row r="745" spans="1:1">
      <c r="A745" s="10" t="s">
        <v>1053</v>
      </c>
    </row>
    <row r="746" spans="1:1">
      <c r="A746" s="10" t="s">
        <v>1053</v>
      </c>
    </row>
    <row r="747" spans="1:1">
      <c r="A747" s="10" t="s">
        <v>1053</v>
      </c>
    </row>
    <row r="748" spans="1:1">
      <c r="A748" s="10" t="s">
        <v>1053</v>
      </c>
    </row>
    <row r="749" spans="1:1">
      <c r="A749" s="10" t="s">
        <v>1053</v>
      </c>
    </row>
    <row r="750" spans="1:1">
      <c r="A750" s="10" t="s">
        <v>1053</v>
      </c>
    </row>
    <row r="751" spans="1:1">
      <c r="A751" s="10" t="s">
        <v>1053</v>
      </c>
    </row>
    <row r="752" spans="1:1">
      <c r="A752" s="10" t="s">
        <v>1053</v>
      </c>
    </row>
    <row r="753" spans="1:1">
      <c r="A753" s="10" t="s">
        <v>1053</v>
      </c>
    </row>
    <row r="754" spans="1:1">
      <c r="A754" s="10" t="s">
        <v>1053</v>
      </c>
    </row>
    <row r="755" spans="1:1">
      <c r="A755" s="10" t="s">
        <v>1053</v>
      </c>
    </row>
    <row r="756" spans="1:1">
      <c r="A756" s="10" t="s">
        <v>1053</v>
      </c>
    </row>
    <row r="757" spans="1:1">
      <c r="A757" s="10" t="s">
        <v>1053</v>
      </c>
    </row>
    <row r="758" spans="1:1">
      <c r="A758" s="10" t="s">
        <v>1053</v>
      </c>
    </row>
    <row r="759" spans="1:1">
      <c r="A759" s="10" t="s">
        <v>1053</v>
      </c>
    </row>
    <row r="760" spans="1:1">
      <c r="A760" s="10" t="s">
        <v>1053</v>
      </c>
    </row>
    <row r="761" spans="1:1">
      <c r="A761" s="10" t="s">
        <v>1053</v>
      </c>
    </row>
    <row r="762" spans="1:1">
      <c r="A762" s="10" t="s">
        <v>1053</v>
      </c>
    </row>
    <row r="763" spans="1:1">
      <c r="A763" s="10" t="s">
        <v>1053</v>
      </c>
    </row>
    <row r="764" spans="1:1">
      <c r="A764" s="10" t="s">
        <v>1053</v>
      </c>
    </row>
    <row r="765" spans="1:1">
      <c r="A765" s="10" t="s">
        <v>1053</v>
      </c>
    </row>
    <row r="766" spans="1:1">
      <c r="A766" s="10" t="s">
        <v>1053</v>
      </c>
    </row>
    <row r="767" spans="1:1">
      <c r="A767" s="10" t="s">
        <v>1053</v>
      </c>
    </row>
    <row r="768" spans="1:1">
      <c r="A768" s="10" t="s">
        <v>1053</v>
      </c>
    </row>
    <row r="769" spans="1:1">
      <c r="A769" s="10" t="s">
        <v>1053</v>
      </c>
    </row>
    <row r="770" spans="1:1">
      <c r="A770" s="10" t="s">
        <v>1053</v>
      </c>
    </row>
    <row r="771" spans="1:1">
      <c r="A771" s="10" t="s">
        <v>1053</v>
      </c>
    </row>
    <row r="772" spans="1:1">
      <c r="A772" s="10" t="s">
        <v>1053</v>
      </c>
    </row>
    <row r="773" spans="1:1">
      <c r="A773" s="10" t="s">
        <v>1053</v>
      </c>
    </row>
    <row r="774" spans="1:1">
      <c r="A774" s="10" t="s">
        <v>1053</v>
      </c>
    </row>
    <row r="775" spans="1:1">
      <c r="A775" s="10" t="s">
        <v>1053</v>
      </c>
    </row>
    <row r="776" spans="1:1">
      <c r="A776" s="10" t="s">
        <v>1053</v>
      </c>
    </row>
    <row r="777" spans="1:1">
      <c r="A777" s="10" t="s">
        <v>1053</v>
      </c>
    </row>
    <row r="778" spans="1:1">
      <c r="A778" s="10" t="s">
        <v>1053</v>
      </c>
    </row>
    <row r="779" spans="1:1">
      <c r="A779" s="10" t="s">
        <v>1053</v>
      </c>
    </row>
    <row r="780" spans="1:1">
      <c r="A780" s="10" t="s">
        <v>1053</v>
      </c>
    </row>
    <row r="781" spans="1:1">
      <c r="A781" s="10" t="s">
        <v>1053</v>
      </c>
    </row>
    <row r="782" spans="1:1">
      <c r="A782" s="10" t="s">
        <v>1053</v>
      </c>
    </row>
    <row r="783" spans="1:1">
      <c r="A783" s="10" t="s">
        <v>1053</v>
      </c>
    </row>
    <row r="784" spans="1:1">
      <c r="A784" s="10" t="s">
        <v>1053</v>
      </c>
    </row>
    <row r="785" spans="1:1">
      <c r="A785" s="10" t="s">
        <v>1053</v>
      </c>
    </row>
    <row r="786" spans="1:1">
      <c r="A786" s="10" t="s">
        <v>1053</v>
      </c>
    </row>
    <row r="787" spans="1:1">
      <c r="A787" s="10" t="s">
        <v>1053</v>
      </c>
    </row>
    <row r="788" spans="1:1">
      <c r="A788" s="10" t="s">
        <v>1053</v>
      </c>
    </row>
    <row r="789" spans="1:1">
      <c r="A789" s="10" t="s">
        <v>1053</v>
      </c>
    </row>
    <row r="790" spans="1:1">
      <c r="A790" s="10" t="s">
        <v>1053</v>
      </c>
    </row>
    <row r="791" spans="1:1">
      <c r="A791" s="10" t="s">
        <v>1053</v>
      </c>
    </row>
    <row r="792" spans="1:1">
      <c r="A792" s="10" t="s">
        <v>1053</v>
      </c>
    </row>
    <row r="793" spans="1:1">
      <c r="A793" s="10" t="s">
        <v>1053</v>
      </c>
    </row>
    <row r="794" spans="1:1">
      <c r="A794" s="10" t="s">
        <v>1053</v>
      </c>
    </row>
    <row r="795" spans="1:1">
      <c r="A795" s="10" t="s">
        <v>1053</v>
      </c>
    </row>
    <row r="796" spans="1:1">
      <c r="A796" s="10" t="s">
        <v>1053</v>
      </c>
    </row>
    <row r="797" spans="1:1">
      <c r="A797" s="10" t="s">
        <v>1053</v>
      </c>
    </row>
    <row r="798" spans="1:1">
      <c r="A798" s="10" t="s">
        <v>1053</v>
      </c>
    </row>
    <row r="799" spans="1:1">
      <c r="A799" s="10" t="s">
        <v>1053</v>
      </c>
    </row>
    <row r="800" spans="1:1">
      <c r="A800" s="10" t="s">
        <v>1053</v>
      </c>
    </row>
    <row r="801" spans="1:1">
      <c r="A801" s="10" t="s">
        <v>1053</v>
      </c>
    </row>
    <row r="802" spans="1:1">
      <c r="A802" s="10" t="s">
        <v>1053</v>
      </c>
    </row>
    <row r="803" spans="1:1">
      <c r="A803" s="10" t="s">
        <v>1053</v>
      </c>
    </row>
    <row r="804" spans="1:1">
      <c r="A804" s="10" t="s">
        <v>1053</v>
      </c>
    </row>
    <row r="805" spans="1:1">
      <c r="A805" s="10" t="s">
        <v>1053</v>
      </c>
    </row>
    <row r="806" spans="1:1">
      <c r="A806" s="10" t="s">
        <v>1053</v>
      </c>
    </row>
    <row r="807" spans="1:1">
      <c r="A807" s="10" t="s">
        <v>1053</v>
      </c>
    </row>
    <row r="808" spans="1:1">
      <c r="A808" s="10" t="s">
        <v>1053</v>
      </c>
    </row>
    <row r="809" spans="1:1">
      <c r="A809" s="10" t="s">
        <v>1053</v>
      </c>
    </row>
    <row r="810" spans="1:1">
      <c r="A810" s="10" t="s">
        <v>1053</v>
      </c>
    </row>
    <row r="811" spans="1:1">
      <c r="A811" s="10" t="s">
        <v>1053</v>
      </c>
    </row>
    <row r="812" spans="1:1">
      <c r="A812" s="10" t="s">
        <v>1053</v>
      </c>
    </row>
    <row r="813" spans="1:1">
      <c r="A813" s="10" t="s">
        <v>1053</v>
      </c>
    </row>
    <row r="814" spans="1:1">
      <c r="A814" s="10" t="s">
        <v>1053</v>
      </c>
    </row>
    <row r="815" spans="1:1">
      <c r="A815" s="10" t="s">
        <v>1053</v>
      </c>
    </row>
    <row r="816" spans="1:1">
      <c r="A816" s="10" t="s">
        <v>1053</v>
      </c>
    </row>
    <row r="817" spans="1:1">
      <c r="A817" s="10" t="s">
        <v>1053</v>
      </c>
    </row>
    <row r="818" spans="1:1">
      <c r="A818" s="10" t="s">
        <v>1053</v>
      </c>
    </row>
    <row r="819" spans="1:1">
      <c r="A819" s="10" t="s">
        <v>1053</v>
      </c>
    </row>
    <row r="820" spans="1:1">
      <c r="A820" s="10" t="s">
        <v>1053</v>
      </c>
    </row>
    <row r="821" spans="1:1">
      <c r="A821" s="10" t="s">
        <v>1053</v>
      </c>
    </row>
    <row r="822" spans="1:1">
      <c r="A822" s="10" t="s">
        <v>1053</v>
      </c>
    </row>
    <row r="823" spans="1:1">
      <c r="A823" s="10" t="s">
        <v>1053</v>
      </c>
    </row>
    <row r="824" spans="1:1">
      <c r="A824" s="10" t="s">
        <v>1053</v>
      </c>
    </row>
    <row r="825" spans="1:1">
      <c r="A825" s="10" t="s">
        <v>1053</v>
      </c>
    </row>
    <row r="826" spans="1:1">
      <c r="A826" s="10" t="s">
        <v>1053</v>
      </c>
    </row>
    <row r="827" spans="1:1">
      <c r="A827" s="10" t="s">
        <v>1053</v>
      </c>
    </row>
    <row r="828" spans="1:1">
      <c r="A828" s="10" t="s">
        <v>1053</v>
      </c>
    </row>
    <row r="829" spans="1:1">
      <c r="A829" s="10" t="s">
        <v>1053</v>
      </c>
    </row>
    <row r="830" spans="1:1">
      <c r="A830" s="10" t="s">
        <v>1053</v>
      </c>
    </row>
    <row r="831" spans="1:1">
      <c r="A831" s="10" t="s">
        <v>1053</v>
      </c>
    </row>
    <row r="832" spans="1:1">
      <c r="A832" s="10" t="s">
        <v>1053</v>
      </c>
    </row>
    <row r="833" spans="1:1">
      <c r="A833" s="10" t="s">
        <v>1053</v>
      </c>
    </row>
    <row r="834" spans="1:1">
      <c r="A834" s="10" t="s">
        <v>1053</v>
      </c>
    </row>
    <row r="835" spans="1:1">
      <c r="A835" s="10" t="s">
        <v>1053</v>
      </c>
    </row>
    <row r="836" spans="1:1">
      <c r="A836" s="10" t="s">
        <v>1053</v>
      </c>
    </row>
    <row r="837" spans="1:1">
      <c r="A837" s="10" t="s">
        <v>1053</v>
      </c>
    </row>
    <row r="838" spans="1:1">
      <c r="A838" s="10" t="s">
        <v>1053</v>
      </c>
    </row>
    <row r="839" spans="1:1">
      <c r="A839" s="10" t="s">
        <v>1053</v>
      </c>
    </row>
    <row r="840" spans="1:1">
      <c r="A840" s="10" t="s">
        <v>1053</v>
      </c>
    </row>
    <row r="841" spans="1:1">
      <c r="A841" s="10" t="s">
        <v>1053</v>
      </c>
    </row>
    <row r="842" spans="1:1">
      <c r="A842" s="10" t="s">
        <v>1053</v>
      </c>
    </row>
    <row r="843" spans="1:1">
      <c r="A843" s="10" t="s">
        <v>1053</v>
      </c>
    </row>
    <row r="844" spans="1:1">
      <c r="A844" s="10" t="s">
        <v>1053</v>
      </c>
    </row>
    <row r="845" spans="1:1">
      <c r="A845" s="10" t="s">
        <v>1053</v>
      </c>
    </row>
    <row r="846" spans="1:1">
      <c r="A846" s="10" t="s">
        <v>1053</v>
      </c>
    </row>
    <row r="847" spans="1:1">
      <c r="A847" s="10" t="s">
        <v>1053</v>
      </c>
    </row>
    <row r="848" spans="1:1">
      <c r="A848" s="10" t="s">
        <v>1053</v>
      </c>
    </row>
    <row r="849" spans="1:1">
      <c r="A849" s="10" t="s">
        <v>1053</v>
      </c>
    </row>
    <row r="850" spans="1:1">
      <c r="A850" s="10" t="s">
        <v>1053</v>
      </c>
    </row>
    <row r="851" spans="1:1">
      <c r="A851" s="10" t="s">
        <v>1053</v>
      </c>
    </row>
    <row r="852" spans="1:1">
      <c r="A852" s="10" t="s">
        <v>1053</v>
      </c>
    </row>
    <row r="853" spans="1:1">
      <c r="A853" s="10" t="s">
        <v>1053</v>
      </c>
    </row>
    <row r="854" spans="1:1">
      <c r="A854" s="10" t="s">
        <v>1053</v>
      </c>
    </row>
    <row r="855" spans="1:1">
      <c r="A855" s="10" t="s">
        <v>1053</v>
      </c>
    </row>
    <row r="856" spans="1:1">
      <c r="A856" s="10" t="s">
        <v>1053</v>
      </c>
    </row>
    <row r="857" spans="1:1">
      <c r="A857" s="10" t="s">
        <v>1053</v>
      </c>
    </row>
    <row r="858" spans="1:1">
      <c r="A858" s="10" t="s">
        <v>1053</v>
      </c>
    </row>
    <row r="859" spans="1:1">
      <c r="A859" s="10" t="s">
        <v>1053</v>
      </c>
    </row>
    <row r="860" spans="1:1">
      <c r="A860" s="10" t="s">
        <v>1053</v>
      </c>
    </row>
    <row r="861" spans="1:1">
      <c r="A861" s="10" t="s">
        <v>1053</v>
      </c>
    </row>
    <row r="862" spans="1:1">
      <c r="A862" s="10" t="s">
        <v>1053</v>
      </c>
    </row>
    <row r="863" spans="1:1">
      <c r="A863" s="10" t="s">
        <v>1053</v>
      </c>
    </row>
    <row r="864" spans="1:1">
      <c r="A864" s="10" t="s">
        <v>1053</v>
      </c>
    </row>
    <row r="865" spans="1:1">
      <c r="A865" s="10" t="s">
        <v>1053</v>
      </c>
    </row>
    <row r="866" spans="1:1">
      <c r="A866" s="10" t="s">
        <v>1053</v>
      </c>
    </row>
    <row r="867" spans="1:1">
      <c r="A867" s="10" t="s">
        <v>1053</v>
      </c>
    </row>
    <row r="868" spans="1:1">
      <c r="A868" s="10" t="s">
        <v>1053</v>
      </c>
    </row>
    <row r="869" spans="1:1">
      <c r="A869" s="10" t="s">
        <v>1053</v>
      </c>
    </row>
    <row r="870" spans="1:1">
      <c r="A870" s="10" t="s">
        <v>1053</v>
      </c>
    </row>
    <row r="871" spans="1:1">
      <c r="A871" s="10" t="s">
        <v>1053</v>
      </c>
    </row>
    <row r="872" spans="1:1">
      <c r="A872" s="10" t="s">
        <v>1053</v>
      </c>
    </row>
    <row r="873" spans="1:1">
      <c r="A873" s="10" t="s">
        <v>1053</v>
      </c>
    </row>
    <row r="874" spans="1:1">
      <c r="A874" s="10" t="s">
        <v>1053</v>
      </c>
    </row>
    <row r="875" spans="1:1">
      <c r="A875" s="10" t="s">
        <v>1053</v>
      </c>
    </row>
    <row r="876" spans="1:1">
      <c r="A876" s="10" t="s">
        <v>1053</v>
      </c>
    </row>
    <row r="877" spans="1:1">
      <c r="A877" s="10" t="s">
        <v>1053</v>
      </c>
    </row>
    <row r="878" spans="1:1">
      <c r="A878" s="10" t="s">
        <v>1053</v>
      </c>
    </row>
    <row r="879" spans="1:1">
      <c r="A879" s="10" t="s">
        <v>1053</v>
      </c>
    </row>
    <row r="880" spans="1:1">
      <c r="A880" s="10" t="s">
        <v>1053</v>
      </c>
    </row>
    <row r="881" spans="1:1">
      <c r="A881" s="10" t="s">
        <v>1053</v>
      </c>
    </row>
    <row r="882" spans="1:1">
      <c r="A882" s="10" t="s">
        <v>1053</v>
      </c>
    </row>
    <row r="883" spans="1:1">
      <c r="A883" s="10" t="s">
        <v>1053</v>
      </c>
    </row>
    <row r="884" spans="1:1">
      <c r="A884" s="10" t="s">
        <v>1053</v>
      </c>
    </row>
    <row r="885" spans="1:1">
      <c r="A885" s="10" t="s">
        <v>1053</v>
      </c>
    </row>
    <row r="886" spans="1:1">
      <c r="A886" s="10" t="s">
        <v>1053</v>
      </c>
    </row>
    <row r="887" spans="1:1">
      <c r="A887" s="10" t="s">
        <v>1053</v>
      </c>
    </row>
    <row r="888" spans="1:1">
      <c r="A888" s="10" t="s">
        <v>1053</v>
      </c>
    </row>
    <row r="889" spans="1:1">
      <c r="A889" s="10" t="s">
        <v>1053</v>
      </c>
    </row>
    <row r="890" spans="1:1">
      <c r="A890" s="10" t="s">
        <v>1053</v>
      </c>
    </row>
    <row r="891" spans="1:1">
      <c r="A891" s="10" t="s">
        <v>1053</v>
      </c>
    </row>
    <row r="892" spans="1:1">
      <c r="A892" s="10" t="s">
        <v>1053</v>
      </c>
    </row>
    <row r="893" spans="1:1">
      <c r="A893" s="10" t="s">
        <v>1053</v>
      </c>
    </row>
    <row r="894" spans="1:1">
      <c r="A894" s="10" t="s">
        <v>1053</v>
      </c>
    </row>
    <row r="895" spans="1:1">
      <c r="A895" s="10" t="s">
        <v>1053</v>
      </c>
    </row>
    <row r="896" spans="1:1">
      <c r="A896" s="10" t="s">
        <v>1053</v>
      </c>
    </row>
    <row r="897" spans="1:1">
      <c r="A897" s="10" t="s">
        <v>1053</v>
      </c>
    </row>
    <row r="898" spans="1:1">
      <c r="A898" s="10" t="s">
        <v>1053</v>
      </c>
    </row>
    <row r="899" spans="1:1">
      <c r="A899" s="10" t="s">
        <v>1053</v>
      </c>
    </row>
    <row r="900" spans="1:1">
      <c r="A900" s="10" t="s">
        <v>1053</v>
      </c>
    </row>
    <row r="901" spans="1:1">
      <c r="A901" s="10" t="s">
        <v>1053</v>
      </c>
    </row>
    <row r="902" spans="1:1">
      <c r="A902" s="10" t="s">
        <v>1053</v>
      </c>
    </row>
    <row r="903" spans="1:1">
      <c r="A903" s="10" t="s">
        <v>1053</v>
      </c>
    </row>
    <row r="904" spans="1:1">
      <c r="A904" s="10" t="s">
        <v>1053</v>
      </c>
    </row>
    <row r="905" spans="1:1">
      <c r="A905" s="10" t="s">
        <v>1053</v>
      </c>
    </row>
    <row r="906" spans="1:1">
      <c r="A906" s="10" t="s">
        <v>1053</v>
      </c>
    </row>
    <row r="907" spans="1:1">
      <c r="A907" s="10" t="s">
        <v>1053</v>
      </c>
    </row>
    <row r="908" spans="1:1">
      <c r="A908" s="10" t="s">
        <v>1053</v>
      </c>
    </row>
    <row r="909" spans="1:1">
      <c r="A909" s="10" t="s">
        <v>1053</v>
      </c>
    </row>
    <row r="910" spans="1:1">
      <c r="A910" s="10" t="s">
        <v>1053</v>
      </c>
    </row>
    <row r="911" spans="1:1">
      <c r="A911" s="10" t="s">
        <v>1053</v>
      </c>
    </row>
    <row r="912" spans="1:1">
      <c r="A912" s="10" t="s">
        <v>1053</v>
      </c>
    </row>
    <row r="913" spans="1:1">
      <c r="A913" s="10" t="s">
        <v>1053</v>
      </c>
    </row>
    <row r="914" spans="1:1">
      <c r="A914" s="10" t="s">
        <v>1053</v>
      </c>
    </row>
    <row r="915" spans="1:1">
      <c r="A915" s="10" t="s">
        <v>1053</v>
      </c>
    </row>
    <row r="916" spans="1:1">
      <c r="A916" s="10" t="s">
        <v>1053</v>
      </c>
    </row>
    <row r="917" spans="1:1">
      <c r="A917" s="10" t="s">
        <v>1053</v>
      </c>
    </row>
    <row r="918" spans="1:1">
      <c r="A918" s="10" t="s">
        <v>1053</v>
      </c>
    </row>
    <row r="919" spans="1:1">
      <c r="A919" s="10" t="s">
        <v>1053</v>
      </c>
    </row>
    <row r="920" spans="1:1">
      <c r="A920" s="10" t="s">
        <v>1053</v>
      </c>
    </row>
    <row r="921" spans="1:1">
      <c r="A921" s="10" t="s">
        <v>1053</v>
      </c>
    </row>
    <row r="922" spans="1:1">
      <c r="A922" s="10" t="s">
        <v>1053</v>
      </c>
    </row>
    <row r="923" spans="1:1">
      <c r="A923" s="10" t="s">
        <v>1053</v>
      </c>
    </row>
    <row r="924" spans="1:1">
      <c r="A924" s="10" t="s">
        <v>1053</v>
      </c>
    </row>
    <row r="925" spans="1:1">
      <c r="A925" s="10" t="s">
        <v>1053</v>
      </c>
    </row>
    <row r="926" spans="1:1">
      <c r="A926" s="10" t="s">
        <v>1053</v>
      </c>
    </row>
    <row r="927" spans="1:1">
      <c r="A927" s="10" t="s">
        <v>1053</v>
      </c>
    </row>
    <row r="928" spans="1:1">
      <c r="A928" s="10" t="s">
        <v>1053</v>
      </c>
    </row>
    <row r="929" spans="1:1">
      <c r="A929" s="10" t="s">
        <v>1053</v>
      </c>
    </row>
    <row r="930" spans="1:1">
      <c r="A930" s="10" t="s">
        <v>1053</v>
      </c>
    </row>
    <row r="931" spans="1:1">
      <c r="A931" s="10" t="s">
        <v>1053</v>
      </c>
    </row>
    <row r="932" spans="1:1">
      <c r="A932" s="10" t="s">
        <v>1053</v>
      </c>
    </row>
    <row r="933" spans="1:1">
      <c r="A933" s="10" t="s">
        <v>1053</v>
      </c>
    </row>
    <row r="934" spans="1:1">
      <c r="A934" s="10" t="s">
        <v>1053</v>
      </c>
    </row>
    <row r="935" spans="1:1">
      <c r="A935" s="10" t="s">
        <v>1053</v>
      </c>
    </row>
    <row r="936" spans="1:1">
      <c r="A936" s="10" t="s">
        <v>1053</v>
      </c>
    </row>
    <row r="937" spans="1:1">
      <c r="A937" s="10" t="s">
        <v>1053</v>
      </c>
    </row>
    <row r="938" spans="1:1">
      <c r="A938" s="10" t="s">
        <v>1053</v>
      </c>
    </row>
    <row r="939" spans="1:1">
      <c r="A939" s="10" t="s">
        <v>1053</v>
      </c>
    </row>
    <row r="940" spans="1:1">
      <c r="A940" s="10" t="s">
        <v>1053</v>
      </c>
    </row>
    <row r="941" spans="1:1">
      <c r="A941" s="10" t="s">
        <v>1053</v>
      </c>
    </row>
    <row r="942" spans="1:1">
      <c r="A942" s="10" t="s">
        <v>1053</v>
      </c>
    </row>
    <row r="943" spans="1:1">
      <c r="A943" s="10" t="s">
        <v>1053</v>
      </c>
    </row>
    <row r="944" spans="1:1">
      <c r="A944" s="10" t="s">
        <v>1053</v>
      </c>
    </row>
    <row r="945" spans="1:1">
      <c r="A945" s="10" t="s">
        <v>1053</v>
      </c>
    </row>
    <row r="946" spans="1:1">
      <c r="A946" s="10" t="s">
        <v>1053</v>
      </c>
    </row>
    <row r="947" spans="1:1">
      <c r="A947" s="10" t="s">
        <v>1053</v>
      </c>
    </row>
    <row r="948" spans="1:1">
      <c r="A948" s="10" t="s">
        <v>1053</v>
      </c>
    </row>
    <row r="949" spans="1:1">
      <c r="A949" s="10" t="s">
        <v>1053</v>
      </c>
    </row>
    <row r="950" spans="1:1">
      <c r="A950" s="10" t="s">
        <v>1053</v>
      </c>
    </row>
    <row r="951" spans="1:1">
      <c r="A951" s="10" t="s">
        <v>1053</v>
      </c>
    </row>
    <row r="952" spans="1:1">
      <c r="A952" s="10" t="s">
        <v>1053</v>
      </c>
    </row>
    <row r="953" spans="1:1">
      <c r="A953" s="10" t="s">
        <v>1053</v>
      </c>
    </row>
    <row r="954" spans="1:1">
      <c r="A954" s="10" t="s">
        <v>1053</v>
      </c>
    </row>
    <row r="955" spans="1:1">
      <c r="A955" s="10" t="s">
        <v>1053</v>
      </c>
    </row>
    <row r="956" spans="1:1">
      <c r="A956" s="10" t="s">
        <v>1053</v>
      </c>
    </row>
    <row r="957" spans="1:1">
      <c r="A957" s="10" t="s">
        <v>1053</v>
      </c>
    </row>
    <row r="958" spans="1:1">
      <c r="A958" s="10" t="s">
        <v>1053</v>
      </c>
    </row>
    <row r="959" spans="1:1">
      <c r="A959" s="10" t="s">
        <v>1053</v>
      </c>
    </row>
    <row r="960" spans="1:1">
      <c r="A960" s="10" t="s">
        <v>1053</v>
      </c>
    </row>
    <row r="961" spans="1:1">
      <c r="A961" s="10" t="s">
        <v>1053</v>
      </c>
    </row>
    <row r="962" spans="1:1">
      <c r="A962" s="10" t="s">
        <v>1053</v>
      </c>
    </row>
    <row r="963" spans="1:1">
      <c r="A963" s="10" t="s">
        <v>1053</v>
      </c>
    </row>
    <row r="964" spans="1:1">
      <c r="A964" s="10" t="s">
        <v>1053</v>
      </c>
    </row>
    <row r="965" spans="1:1">
      <c r="A965" s="10" t="s">
        <v>1053</v>
      </c>
    </row>
    <row r="966" spans="1:1">
      <c r="A966" s="10" t="s">
        <v>1053</v>
      </c>
    </row>
    <row r="967" spans="1:1">
      <c r="A967" s="10" t="s">
        <v>1053</v>
      </c>
    </row>
    <row r="968" spans="1:1">
      <c r="A968" s="10" t="s">
        <v>1053</v>
      </c>
    </row>
    <row r="969" spans="1:1">
      <c r="A969" s="10" t="s">
        <v>1053</v>
      </c>
    </row>
    <row r="970" spans="1:1">
      <c r="A970" s="10" t="s">
        <v>1053</v>
      </c>
    </row>
    <row r="971" spans="1:1">
      <c r="A971" s="10" t="s">
        <v>1053</v>
      </c>
    </row>
    <row r="972" spans="1:1">
      <c r="A972" s="10" t="s">
        <v>1053</v>
      </c>
    </row>
    <row r="973" spans="1:1">
      <c r="A973" s="10" t="s">
        <v>1053</v>
      </c>
    </row>
    <row r="974" spans="1:1">
      <c r="A974" s="10" t="s">
        <v>1053</v>
      </c>
    </row>
    <row r="975" spans="1:1">
      <c r="A975" s="10" t="s">
        <v>1053</v>
      </c>
    </row>
    <row r="976" spans="1:1">
      <c r="A976" s="10" t="s">
        <v>1053</v>
      </c>
    </row>
    <row r="977" spans="1:1">
      <c r="A977" s="10" t="s">
        <v>1053</v>
      </c>
    </row>
    <row r="978" spans="1:1">
      <c r="A978" s="10" t="s">
        <v>1053</v>
      </c>
    </row>
    <row r="979" spans="1:1">
      <c r="A979" s="10" t="s">
        <v>1053</v>
      </c>
    </row>
    <row r="980" spans="1:1">
      <c r="A980" s="10" t="s">
        <v>1053</v>
      </c>
    </row>
    <row r="981" spans="1:1">
      <c r="A981" s="10" t="s">
        <v>1053</v>
      </c>
    </row>
    <row r="982" spans="1:1">
      <c r="A982" s="10" t="s">
        <v>1053</v>
      </c>
    </row>
    <row r="983" spans="1:1">
      <c r="A983" s="10" t="s">
        <v>1053</v>
      </c>
    </row>
    <row r="984" spans="1:1">
      <c r="A984" s="10" t="s">
        <v>1053</v>
      </c>
    </row>
    <row r="985" spans="1:1">
      <c r="A985" s="10" t="s">
        <v>1053</v>
      </c>
    </row>
    <row r="986" spans="1:1">
      <c r="A986" s="10" t="s">
        <v>1053</v>
      </c>
    </row>
    <row r="987" spans="1:1">
      <c r="A987" s="10" t="s">
        <v>1053</v>
      </c>
    </row>
    <row r="988" spans="1:1">
      <c r="A988" s="10" t="s">
        <v>1053</v>
      </c>
    </row>
    <row r="989" spans="1:1">
      <c r="A989" s="10" t="s">
        <v>1053</v>
      </c>
    </row>
    <row r="990" spans="1:1">
      <c r="A990" s="10" t="s">
        <v>1053</v>
      </c>
    </row>
    <row r="991" spans="1:1">
      <c r="A991" s="10" t="s">
        <v>1053</v>
      </c>
    </row>
    <row r="992" spans="1:1">
      <c r="A992" s="10" t="s">
        <v>1053</v>
      </c>
    </row>
    <row r="993" spans="1:1">
      <c r="A993" s="10" t="s">
        <v>1053</v>
      </c>
    </row>
    <row r="994" spans="1:1">
      <c r="A994" s="10" t="s">
        <v>1053</v>
      </c>
    </row>
    <row r="995" spans="1:1">
      <c r="A995" s="10" t="s">
        <v>1053</v>
      </c>
    </row>
    <row r="996" spans="1:1">
      <c r="A996" s="10" t="s">
        <v>1053</v>
      </c>
    </row>
    <row r="997" spans="1:1">
      <c r="A997" s="10" t="s">
        <v>1053</v>
      </c>
    </row>
    <row r="998" spans="1:1">
      <c r="A998" s="10" t="s">
        <v>1053</v>
      </c>
    </row>
    <row r="999" spans="1:1">
      <c r="A999" s="10" t="s">
        <v>1053</v>
      </c>
    </row>
    <row r="1000" spans="1:1">
      <c r="A1000" s="10" t="s">
        <v>1053</v>
      </c>
    </row>
    <row r="1001" spans="1:1">
      <c r="A1001" s="10" t="s">
        <v>1053</v>
      </c>
    </row>
    <row r="1002" spans="1:1">
      <c r="A1002" s="10" t="s">
        <v>1053</v>
      </c>
    </row>
    <row r="1003" spans="1:1">
      <c r="A1003" s="10" t="s">
        <v>1054</v>
      </c>
    </row>
    <row r="1004" spans="1:1">
      <c r="A1004" s="10" t="s">
        <v>1054</v>
      </c>
    </row>
    <row r="1005" spans="1:1">
      <c r="A1005" s="10" t="s">
        <v>1054</v>
      </c>
    </row>
    <row r="1006" spans="1:1">
      <c r="A1006" s="10" t="s">
        <v>1054</v>
      </c>
    </row>
    <row r="1007" spans="1:1">
      <c r="A1007" s="10" t="s">
        <v>1054</v>
      </c>
    </row>
    <row r="1008" spans="1:1">
      <c r="A1008" s="10" t="s">
        <v>1054</v>
      </c>
    </row>
    <row r="1009" spans="1:1">
      <c r="A1009" s="10" t="s">
        <v>1054</v>
      </c>
    </row>
    <row r="1010" spans="1:1">
      <c r="A1010" s="10" t="s">
        <v>1054</v>
      </c>
    </row>
    <row r="1011" spans="1:1">
      <c r="A1011" s="10" t="s">
        <v>1055</v>
      </c>
    </row>
    <row r="1012" spans="1:1">
      <c r="A1012" s="10" t="s">
        <v>1055</v>
      </c>
    </row>
    <row r="1013" spans="1:1">
      <c r="A1013" s="10" t="s">
        <v>1055</v>
      </c>
    </row>
    <row r="1014" spans="1:1">
      <c r="A1014" s="10" t="s">
        <v>1055</v>
      </c>
    </row>
    <row r="1015" spans="1:1">
      <c r="A1015" s="10" t="s">
        <v>1056</v>
      </c>
    </row>
    <row r="1016" spans="1:1">
      <c r="A1016" s="10" t="s">
        <v>1057</v>
      </c>
    </row>
    <row r="1017" spans="1:1">
      <c r="A1017" s="10" t="s">
        <v>1058</v>
      </c>
    </row>
    <row r="1018" spans="1:1">
      <c r="A1018" s="10" t="s">
        <v>1059</v>
      </c>
    </row>
    <row r="1019" spans="1:1">
      <c r="A1019" s="10" t="s">
        <v>1060</v>
      </c>
    </row>
    <row r="1020" spans="1:1">
      <c r="A1020" s="10" t="s">
        <v>1061</v>
      </c>
    </row>
    <row r="1021" spans="1:1">
      <c r="A1021" s="10" t="s">
        <v>1062</v>
      </c>
    </row>
  </sheetData>
  <conditionalFormatting sqref="A1:C1048576">
    <cfRule type="cellIs" dxfId="2" priority="1" operator="equal">
      <formula>0</formula>
    </cfRule>
  </conditionalFormatting>
  <dataValidations count="1">
    <dataValidation type="list" allowBlank="1" showInputMessage="1" showErrorMessage="1" sqref="B2:B1048576" xr:uid="{00000000-0002-0000-1800-000000000000}">
      <formula1>$J$3:$J$4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19"/>
  <sheetViews>
    <sheetView rightToLeft="1" workbookViewId="0">
      <selection activeCell="A19" sqref="A19"/>
    </sheetView>
  </sheetViews>
  <sheetFormatPr defaultColWidth="9.1796875" defaultRowHeight="14.5"/>
  <cols>
    <col min="1" max="1" width="38.453125" style="10" customWidth="1"/>
    <col min="2" max="28" width="9.1796875" style="117"/>
  </cols>
  <sheetData>
    <row r="1" spans="1:1">
      <c r="A1" s="10" t="s">
        <v>1011</v>
      </c>
    </row>
    <row r="2" spans="1:1">
      <c r="A2" s="10" t="s">
        <v>1012</v>
      </c>
    </row>
    <row r="3" spans="1:1">
      <c r="A3" s="10" t="s">
        <v>1013</v>
      </c>
    </row>
    <row r="4" spans="1:1">
      <c r="A4" s="10" t="s">
        <v>1014</v>
      </c>
    </row>
    <row r="5" spans="1:1">
      <c r="A5" s="10" t="s">
        <v>1015</v>
      </c>
    </row>
    <row r="6" spans="1:1">
      <c r="A6" s="10" t="s">
        <v>1016</v>
      </c>
    </row>
    <row r="7" spans="1:1">
      <c r="A7" s="10" t="s">
        <v>1017</v>
      </c>
    </row>
    <row r="8" spans="1:1">
      <c r="A8" s="10" t="s">
        <v>1018</v>
      </c>
    </row>
    <row r="9" spans="1:1">
      <c r="A9" s="10" t="s">
        <v>1019</v>
      </c>
    </row>
    <row r="10" spans="1:1">
      <c r="A10" s="10" t="s">
        <v>1020</v>
      </c>
    </row>
    <row r="11" spans="1:1">
      <c r="A11" s="10" t="s">
        <v>1021</v>
      </c>
    </row>
    <row r="12" spans="1:1">
      <c r="A12" s="10" t="s">
        <v>1022</v>
      </c>
    </row>
    <row r="13" spans="1:1">
      <c r="A13" s="10" t="s">
        <v>1023</v>
      </c>
    </row>
    <row r="14" spans="1:1">
      <c r="A14" s="10" t="s">
        <v>1024</v>
      </c>
    </row>
    <row r="15" spans="1:1">
      <c r="A15" s="10" t="s">
        <v>1025</v>
      </c>
    </row>
    <row r="16" spans="1:1">
      <c r="A16" s="10" t="s">
        <v>1026</v>
      </c>
    </row>
    <row r="17" spans="1:1">
      <c r="A17" s="10" t="s">
        <v>1027</v>
      </c>
    </row>
    <row r="18" spans="1:1">
      <c r="A18" s="10" t="s">
        <v>1028</v>
      </c>
    </row>
    <row r="19" spans="1:1">
      <c r="A19" s="10" t="s">
        <v>1029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U478"/>
  <sheetViews>
    <sheetView rightToLeft="1" workbookViewId="0">
      <pane xSplit="1" ySplit="2" topLeftCell="AA14" activePane="bottomRight" state="frozen"/>
      <selection pane="topRight" activeCell="B1" sqref="B1"/>
      <selection pane="bottomLeft" activeCell="A3" sqref="A3"/>
      <selection pane="bottomRight" activeCell="AI15" sqref="AI15"/>
    </sheetView>
  </sheetViews>
  <sheetFormatPr defaultColWidth="9.1796875" defaultRowHeight="14.5"/>
  <cols>
    <col min="1" max="1" width="4" style="70" bestFit="1" customWidth="1"/>
    <col min="2" max="2" width="30.453125" style="10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45312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45312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453125" style="12" customWidth="1"/>
    <col min="29" max="30" width="14.81640625" style="12" customWidth="1"/>
    <col min="31" max="31" width="9.1796875" style="10"/>
    <col min="32" max="32" width="11" style="10" customWidth="1"/>
    <col min="33" max="33" width="9.453125" style="68" bestFit="1" customWidth="1"/>
    <col min="34" max="34" width="16.453125" style="12" bestFit="1" customWidth="1"/>
    <col min="35" max="35" width="66.81640625" style="10" customWidth="1"/>
    <col min="43" max="43" width="9.1796875" style="54" hidden="1" customWidth="1"/>
    <col min="44" max="44" width="11.81640625" style="54" hidden="1" customWidth="1"/>
    <col min="45" max="45" width="26.26953125" style="55" hidden="1" customWidth="1"/>
    <col min="46" max="46" width="9.1796875" style="54" hidden="1" customWidth="1"/>
    <col min="47" max="47" width="10.1796875" style="54" hidden="1" customWidth="1"/>
  </cols>
  <sheetData>
    <row r="1" spans="1:47">
      <c r="B1" s="264" t="s">
        <v>602</v>
      </c>
      <c r="C1" s="262" t="s">
        <v>603</v>
      </c>
      <c r="D1" s="262" t="s">
        <v>604</v>
      </c>
      <c r="E1" s="262" t="s">
        <v>605</v>
      </c>
      <c r="F1" s="262" t="s">
        <v>606</v>
      </c>
      <c r="G1" s="262" t="s">
        <v>607</v>
      </c>
      <c r="H1" s="262" t="s">
        <v>608</v>
      </c>
      <c r="I1" s="262" t="s">
        <v>609</v>
      </c>
      <c r="J1" s="262" t="s">
        <v>610</v>
      </c>
      <c r="K1" s="262" t="s">
        <v>611</v>
      </c>
      <c r="L1" s="262" t="s">
        <v>612</v>
      </c>
      <c r="M1" s="268" t="s">
        <v>737</v>
      </c>
      <c r="N1" s="270" t="s">
        <v>613</v>
      </c>
      <c r="O1" s="270"/>
      <c r="P1" s="270"/>
      <c r="Q1" s="270"/>
      <c r="R1" s="270"/>
      <c r="S1" s="268" t="s">
        <v>738</v>
      </c>
      <c r="T1" s="270" t="s">
        <v>613</v>
      </c>
      <c r="U1" s="270"/>
      <c r="V1" s="270"/>
      <c r="W1" s="270"/>
      <c r="X1" s="270"/>
      <c r="Y1" s="266" t="s">
        <v>614</v>
      </c>
      <c r="Z1" s="266" t="s">
        <v>615</v>
      </c>
      <c r="AA1" s="266" t="s">
        <v>616</v>
      </c>
      <c r="AB1" s="266" t="s">
        <v>617</v>
      </c>
      <c r="AC1" s="266" t="s">
        <v>618</v>
      </c>
      <c r="AD1" s="266" t="s">
        <v>619</v>
      </c>
      <c r="AE1" s="275" t="s">
        <v>620</v>
      </c>
      <c r="AF1" s="277" t="s">
        <v>621</v>
      </c>
      <c r="AG1" s="279" t="s">
        <v>622</v>
      </c>
      <c r="AH1" s="271" t="s">
        <v>623</v>
      </c>
      <c r="AI1" s="273" t="s">
        <v>624</v>
      </c>
      <c r="AQ1" s="52"/>
      <c r="AR1" s="52"/>
      <c r="AS1" s="53"/>
      <c r="AT1" s="52"/>
      <c r="AU1" s="52"/>
    </row>
    <row r="2" spans="1:47" ht="26.5" thickBot="1">
      <c r="B2" s="265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9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69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67"/>
      <c r="Z2" s="267"/>
      <c r="AA2" s="267"/>
      <c r="AB2" s="267"/>
      <c r="AC2" s="267"/>
      <c r="AD2" s="267"/>
      <c r="AE2" s="276"/>
      <c r="AF2" s="278"/>
      <c r="AG2" s="280"/>
      <c r="AH2" s="272"/>
      <c r="AI2" s="274"/>
      <c r="AS2" s="55" t="s">
        <v>630</v>
      </c>
    </row>
    <row r="3" spans="1:47" s="61" customFormat="1" ht="21">
      <c r="A3" s="71">
        <v>1</v>
      </c>
      <c r="B3" s="72" t="s">
        <v>1089</v>
      </c>
      <c r="C3" s="73"/>
      <c r="D3" s="72" t="s">
        <v>631</v>
      </c>
      <c r="E3" s="72" t="s">
        <v>632</v>
      </c>
      <c r="F3" s="72" t="s">
        <v>633</v>
      </c>
      <c r="G3" s="72" t="s">
        <v>1088</v>
      </c>
      <c r="H3" s="72"/>
      <c r="I3" s="72"/>
      <c r="J3" s="72"/>
      <c r="K3" s="72"/>
      <c r="L3" s="72"/>
      <c r="M3" s="66">
        <v>150066</v>
      </c>
      <c r="N3" s="74">
        <v>45020</v>
      </c>
      <c r="O3" s="74">
        <v>55524</v>
      </c>
      <c r="P3" s="74">
        <v>49522</v>
      </c>
      <c r="Q3" s="74"/>
      <c r="R3" s="74"/>
      <c r="S3" s="66">
        <v>20130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 t="s">
        <v>1090</v>
      </c>
      <c r="C4" s="10"/>
      <c r="D4" s="72" t="s">
        <v>631</v>
      </c>
      <c r="E4" s="72" t="s">
        <v>632</v>
      </c>
      <c r="F4" s="72" t="s">
        <v>633</v>
      </c>
      <c r="G4" s="72" t="s">
        <v>1101</v>
      </c>
      <c r="H4" s="65"/>
      <c r="I4" s="65"/>
      <c r="J4" s="65"/>
      <c r="K4" s="65"/>
      <c r="L4" s="65"/>
      <c r="M4" s="66">
        <v>897951</v>
      </c>
      <c r="N4" s="67">
        <v>269385</v>
      </c>
      <c r="O4" s="67">
        <v>332242</v>
      </c>
      <c r="P4" s="66">
        <v>296324</v>
      </c>
      <c r="Q4" s="66"/>
      <c r="R4" s="66"/>
      <c r="S4" s="66">
        <v>197951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0">A4+1</f>
        <v>3</v>
      </c>
      <c r="B5" s="65" t="s">
        <v>1091</v>
      </c>
      <c r="C5" s="10"/>
      <c r="D5" s="72" t="s">
        <v>631</v>
      </c>
      <c r="E5" s="72" t="s">
        <v>632</v>
      </c>
      <c r="F5" s="72" t="s">
        <v>633</v>
      </c>
      <c r="G5" s="72" t="s">
        <v>1102</v>
      </c>
      <c r="H5" s="65"/>
      <c r="I5" s="65"/>
      <c r="J5" s="65"/>
      <c r="K5" s="65"/>
      <c r="L5" s="65"/>
      <c r="M5" s="66">
        <v>101000</v>
      </c>
      <c r="N5" s="67">
        <v>30300</v>
      </c>
      <c r="O5" s="67">
        <v>37370</v>
      </c>
      <c r="P5" s="66">
        <v>296324</v>
      </c>
      <c r="Q5" s="66"/>
      <c r="R5" s="66"/>
      <c r="S5" s="66">
        <v>101000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0"/>
        <v>4</v>
      </c>
      <c r="B6" s="65" t="s">
        <v>1092</v>
      </c>
      <c r="C6" s="10"/>
      <c r="D6" s="72" t="s">
        <v>631</v>
      </c>
      <c r="E6" s="65" t="s">
        <v>638</v>
      </c>
      <c r="F6" s="72" t="s">
        <v>633</v>
      </c>
      <c r="G6" s="72" t="s">
        <v>1103</v>
      </c>
      <c r="H6" s="65"/>
      <c r="I6" s="65"/>
      <c r="J6" s="65"/>
      <c r="K6" s="65"/>
      <c r="L6" s="65"/>
      <c r="M6" s="66">
        <v>60000</v>
      </c>
      <c r="N6" s="67">
        <v>30000</v>
      </c>
      <c r="O6" s="67">
        <v>30000</v>
      </c>
      <c r="P6" s="67">
        <v>33330</v>
      </c>
      <c r="Q6" s="67"/>
      <c r="R6" s="67"/>
      <c r="S6" s="66">
        <v>60000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0"/>
        <v>5</v>
      </c>
      <c r="B7" s="80" t="s">
        <v>1093</v>
      </c>
      <c r="C7" s="10"/>
      <c r="D7" s="72" t="s">
        <v>631</v>
      </c>
      <c r="E7" s="65" t="s">
        <v>638</v>
      </c>
      <c r="F7" s="72" t="s">
        <v>633</v>
      </c>
      <c r="G7" s="72" t="s">
        <v>1104</v>
      </c>
      <c r="H7" s="65"/>
      <c r="I7" s="65"/>
      <c r="J7" s="65"/>
      <c r="K7" s="65"/>
      <c r="L7" s="65"/>
      <c r="M7" s="66">
        <v>150000</v>
      </c>
      <c r="N7" s="67">
        <v>45000</v>
      </c>
      <c r="O7" s="67">
        <v>55500</v>
      </c>
      <c r="P7" s="67"/>
      <c r="Q7" s="67"/>
      <c r="R7" s="67"/>
      <c r="S7" s="66">
        <v>129000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0"/>
        <v>6</v>
      </c>
      <c r="B8" s="65" t="s">
        <v>1094</v>
      </c>
      <c r="C8" s="10"/>
      <c r="D8" s="72" t="s">
        <v>631</v>
      </c>
      <c r="E8" s="65"/>
      <c r="F8" s="72" t="s">
        <v>633</v>
      </c>
      <c r="G8" s="72" t="s">
        <v>1105</v>
      </c>
      <c r="H8" s="65"/>
      <c r="I8" s="65"/>
      <c r="J8" s="65"/>
      <c r="K8" s="65"/>
      <c r="L8" s="65"/>
      <c r="M8" s="66">
        <v>300000</v>
      </c>
      <c r="N8" s="67">
        <v>120000</v>
      </c>
      <c r="O8" s="67">
        <v>180000</v>
      </c>
      <c r="P8" s="67">
        <v>49500</v>
      </c>
      <c r="Q8" s="67"/>
      <c r="R8" s="67"/>
      <c r="S8" s="66">
        <v>300000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0"/>
        <v>7</v>
      </c>
      <c r="B9" s="65" t="s">
        <v>1095</v>
      </c>
      <c r="C9" s="10"/>
      <c r="D9" s="72" t="s">
        <v>631</v>
      </c>
      <c r="E9" s="65" t="s">
        <v>641</v>
      </c>
      <c r="F9" s="72" t="s">
        <v>633</v>
      </c>
      <c r="G9" s="72" t="s">
        <v>1106</v>
      </c>
      <c r="H9" s="65"/>
      <c r="I9" s="65"/>
      <c r="J9" s="65"/>
      <c r="K9" s="65"/>
      <c r="L9" s="65"/>
      <c r="M9" s="66">
        <v>446684</v>
      </c>
      <c r="N9" s="67">
        <v>125072</v>
      </c>
      <c r="O9" s="67">
        <v>321612</v>
      </c>
      <c r="P9" s="67"/>
      <c r="Q9" s="67"/>
      <c r="R9" s="67"/>
      <c r="S9" s="66">
        <v>76684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0"/>
        <v>8</v>
      </c>
      <c r="B10" s="65" t="s">
        <v>1096</v>
      </c>
      <c r="C10" s="10"/>
      <c r="D10" s="72" t="s">
        <v>631</v>
      </c>
      <c r="E10" s="65" t="s">
        <v>641</v>
      </c>
      <c r="F10" s="72" t="s">
        <v>633</v>
      </c>
      <c r="G10" s="72" t="s">
        <v>1107</v>
      </c>
      <c r="H10" s="65"/>
      <c r="I10" s="65"/>
      <c r="J10" s="65"/>
      <c r="K10" s="65"/>
      <c r="L10" s="65"/>
      <c r="M10" s="66">
        <v>93430</v>
      </c>
      <c r="N10" s="67">
        <v>26160</v>
      </c>
      <c r="O10" s="67">
        <v>67270</v>
      </c>
      <c r="P10" s="67"/>
      <c r="Q10" s="67"/>
      <c r="R10" s="67"/>
      <c r="S10" s="66">
        <v>38631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0"/>
        <v>9</v>
      </c>
      <c r="B11" s="65" t="s">
        <v>1097</v>
      </c>
      <c r="C11" s="10"/>
      <c r="D11" s="72" t="s">
        <v>631</v>
      </c>
      <c r="E11" s="65" t="s">
        <v>644</v>
      </c>
      <c r="F11" s="72" t="s">
        <v>633</v>
      </c>
      <c r="G11" s="72" t="s">
        <v>1108</v>
      </c>
      <c r="H11" s="65"/>
      <c r="I11" s="65"/>
      <c r="J11" s="65"/>
      <c r="K11" s="65"/>
      <c r="L11" s="65"/>
      <c r="M11" s="66">
        <v>100000</v>
      </c>
      <c r="N11" s="67">
        <v>50000</v>
      </c>
      <c r="O11" s="67">
        <v>50000</v>
      </c>
      <c r="P11" s="67"/>
      <c r="Q11" s="67"/>
      <c r="R11" s="67"/>
      <c r="S11" s="66">
        <v>100000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0"/>
        <v>10</v>
      </c>
      <c r="B12" s="65" t="s">
        <v>1098</v>
      </c>
      <c r="C12" s="10"/>
      <c r="D12" s="72" t="s">
        <v>631</v>
      </c>
      <c r="E12" s="65" t="s">
        <v>647</v>
      </c>
      <c r="F12" s="72" t="s">
        <v>633</v>
      </c>
      <c r="G12" s="72" t="s">
        <v>1109</v>
      </c>
      <c r="H12" s="65"/>
      <c r="I12" s="65"/>
      <c r="J12" s="65"/>
      <c r="K12" s="65"/>
      <c r="L12" s="65"/>
      <c r="M12" s="66">
        <v>79166</v>
      </c>
      <c r="N12" s="67"/>
      <c r="O12" s="67">
        <v>79166</v>
      </c>
      <c r="P12" s="67"/>
      <c r="Q12" s="67"/>
      <c r="R12" s="67"/>
      <c r="S12" s="66">
        <v>69166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0"/>
        <v>11</v>
      </c>
      <c r="B13" s="65" t="s">
        <v>1099</v>
      </c>
      <c r="C13" s="10"/>
      <c r="D13" s="65" t="s">
        <v>637</v>
      </c>
      <c r="E13" s="65"/>
      <c r="F13" s="72" t="s">
        <v>633</v>
      </c>
      <c r="G13" s="72" t="s">
        <v>1110</v>
      </c>
      <c r="H13" s="65"/>
      <c r="I13" s="65"/>
      <c r="J13" s="65"/>
      <c r="K13" s="65"/>
      <c r="L13" s="65"/>
      <c r="M13" s="66">
        <v>150000</v>
      </c>
      <c r="N13" s="67">
        <v>25000</v>
      </c>
      <c r="O13" s="67">
        <v>25000</v>
      </c>
      <c r="P13" s="67"/>
      <c r="Q13" s="67">
        <v>100000</v>
      </c>
      <c r="R13" s="67"/>
      <c r="S13" s="66">
        <v>150000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0"/>
        <v>12</v>
      </c>
      <c r="B14" s="65" t="s">
        <v>1100</v>
      </c>
      <c r="C14" s="10"/>
      <c r="D14" s="65" t="s">
        <v>640</v>
      </c>
      <c r="E14" s="65" t="s">
        <v>638</v>
      </c>
      <c r="F14" s="72" t="s">
        <v>633</v>
      </c>
      <c r="G14" s="72" t="s">
        <v>1111</v>
      </c>
      <c r="H14" s="65"/>
      <c r="I14" s="65"/>
      <c r="J14" s="65"/>
      <c r="K14" s="65"/>
      <c r="L14" s="65"/>
      <c r="M14" s="66">
        <v>25000</v>
      </c>
      <c r="N14" s="67">
        <v>37500</v>
      </c>
      <c r="O14" s="67">
        <v>37500</v>
      </c>
      <c r="P14" s="67">
        <v>175000</v>
      </c>
      <c r="Q14" s="67"/>
      <c r="R14" s="67"/>
      <c r="S14" s="66">
        <v>250000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0"/>
        <v>13</v>
      </c>
      <c r="B15" s="65" t="s">
        <v>1175</v>
      </c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ref="M15:M66" si="1">N15+O15+P15+Q15+R15</f>
        <v>0</v>
      </c>
      <c r="N15" s="67"/>
      <c r="O15" s="67"/>
      <c r="P15" s="67"/>
      <c r="Q15" s="67"/>
      <c r="R15" s="67"/>
      <c r="S15" s="66">
        <v>825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0"/>
        <v>14</v>
      </c>
      <c r="B16" s="10" t="s">
        <v>1176</v>
      </c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1"/>
        <v>0</v>
      </c>
      <c r="N16" s="67"/>
      <c r="O16" s="67"/>
      <c r="P16" s="67"/>
      <c r="Q16" s="67"/>
      <c r="R16" s="67"/>
      <c r="S16" s="66">
        <v>223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0"/>
        <v>15</v>
      </c>
      <c r="B17" s="10" t="s">
        <v>1177</v>
      </c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1"/>
        <v>0</v>
      </c>
      <c r="N17" s="67"/>
      <c r="O17" s="67"/>
      <c r="P17" s="67"/>
      <c r="Q17" s="67"/>
      <c r="R17" s="67"/>
      <c r="S17" s="66">
        <v>400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0"/>
        <v>16</v>
      </c>
      <c r="B18" s="10" t="s">
        <v>1178</v>
      </c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1"/>
        <v>0</v>
      </c>
      <c r="N18" s="67"/>
      <c r="O18" s="67"/>
      <c r="P18" s="67"/>
      <c r="Q18" s="67"/>
      <c r="R18" s="67"/>
      <c r="S18" s="66">
        <v>180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0"/>
        <v>17</v>
      </c>
      <c r="B19" s="10" t="s">
        <v>1179</v>
      </c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1"/>
        <v>0</v>
      </c>
      <c r="N19" s="67"/>
      <c r="O19" s="67"/>
      <c r="P19" s="67"/>
      <c r="Q19" s="67"/>
      <c r="R19" s="67"/>
      <c r="S19" s="66">
        <v>875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">
      <c r="A20" s="71">
        <f t="shared" si="0"/>
        <v>18</v>
      </c>
      <c r="B20" s="188" t="s">
        <v>1180</v>
      </c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1"/>
        <v>0</v>
      </c>
      <c r="N20" s="59"/>
      <c r="O20" s="59"/>
      <c r="P20" s="59"/>
      <c r="Q20" s="59"/>
      <c r="R20" s="59"/>
      <c r="S20" s="66">
        <v>60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">
      <c r="A21" s="71">
        <f t="shared" si="0"/>
        <v>19</v>
      </c>
      <c r="B21" s="188" t="s">
        <v>1181</v>
      </c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1"/>
        <v>0</v>
      </c>
      <c r="N21" s="59"/>
      <c r="O21" s="59"/>
      <c r="P21" s="59"/>
      <c r="Q21" s="59"/>
      <c r="R21" s="59"/>
      <c r="S21" s="66">
        <v>150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">
      <c r="A22" s="71">
        <f t="shared" si="0"/>
        <v>20</v>
      </c>
      <c r="B22" s="188" t="s">
        <v>1182</v>
      </c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1"/>
        <v>0</v>
      </c>
      <c r="N22" s="59"/>
      <c r="O22" s="59"/>
      <c r="P22" s="59"/>
      <c r="Q22" s="59"/>
      <c r="R22" s="59"/>
      <c r="S22" s="66">
        <v>100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0"/>
        <v>21</v>
      </c>
      <c r="B23" s="10" t="s">
        <v>1183</v>
      </c>
      <c r="H23" s="65"/>
      <c r="I23" s="65"/>
      <c r="J23" s="65"/>
      <c r="K23" s="65"/>
      <c r="L23" s="65"/>
      <c r="M23" s="66">
        <f t="shared" si="1"/>
        <v>0</v>
      </c>
      <c r="S23" s="66">
        <v>50</v>
      </c>
      <c r="AS23" s="54"/>
      <c r="AT23"/>
      <c r="AU23"/>
    </row>
    <row r="24" spans="1:47">
      <c r="A24" s="71">
        <f t="shared" si="0"/>
        <v>22</v>
      </c>
      <c r="B24" s="10" t="s">
        <v>1184</v>
      </c>
      <c r="H24" s="65"/>
      <c r="I24" s="65"/>
      <c r="J24" s="65"/>
      <c r="K24" s="65"/>
      <c r="L24" s="65"/>
      <c r="M24" s="66">
        <f t="shared" si="1"/>
        <v>0</v>
      </c>
      <c r="S24" s="66">
        <v>40</v>
      </c>
      <c r="AS24" s="54"/>
      <c r="AT24"/>
      <c r="AU24"/>
    </row>
    <row r="25" spans="1:47">
      <c r="A25" s="71">
        <f t="shared" si="0"/>
        <v>23</v>
      </c>
      <c r="B25" s="10" t="s">
        <v>1185</v>
      </c>
      <c r="H25" s="65"/>
      <c r="I25" s="65"/>
      <c r="J25" s="65"/>
      <c r="K25" s="65"/>
      <c r="L25" s="65"/>
      <c r="M25" s="66">
        <f t="shared" si="1"/>
        <v>0</v>
      </c>
      <c r="S25" s="66">
        <v>10</v>
      </c>
      <c r="AS25" s="54"/>
      <c r="AT25"/>
      <c r="AU25"/>
    </row>
    <row r="26" spans="1:47">
      <c r="A26" s="71">
        <f t="shared" si="0"/>
        <v>24</v>
      </c>
      <c r="B26" s="10" t="s">
        <v>1186</v>
      </c>
      <c r="H26" s="65"/>
      <c r="I26" s="65"/>
      <c r="J26" s="65"/>
      <c r="K26" s="65"/>
      <c r="L26" s="65"/>
      <c r="M26" s="66">
        <f t="shared" si="1"/>
        <v>0</v>
      </c>
      <c r="S26" s="66">
        <v>40</v>
      </c>
      <c r="AS26" s="54"/>
      <c r="AT26"/>
      <c r="AU26"/>
    </row>
    <row r="27" spans="1:47">
      <c r="A27" s="71">
        <f t="shared" si="0"/>
        <v>25</v>
      </c>
      <c r="B27" s="10" t="s">
        <v>1187</v>
      </c>
      <c r="H27" s="65"/>
      <c r="I27" s="65"/>
      <c r="J27" s="65"/>
      <c r="K27" s="65"/>
      <c r="L27" s="65"/>
      <c r="M27" s="66">
        <f t="shared" si="1"/>
        <v>0</v>
      </c>
      <c r="S27" s="66">
        <v>275</v>
      </c>
      <c r="AS27" s="54"/>
      <c r="AT27"/>
      <c r="AU27"/>
    </row>
    <row r="28" spans="1:47">
      <c r="A28" s="71">
        <f t="shared" si="0"/>
        <v>26</v>
      </c>
      <c r="B28" s="10" t="s">
        <v>1188</v>
      </c>
      <c r="H28" s="65"/>
      <c r="I28" s="65"/>
      <c r="J28" s="65"/>
      <c r="K28" s="65"/>
      <c r="L28" s="65"/>
      <c r="M28" s="66">
        <f t="shared" si="1"/>
        <v>0</v>
      </c>
      <c r="S28" s="66">
        <v>150</v>
      </c>
      <c r="AS28" s="54"/>
      <c r="AT28"/>
      <c r="AU28"/>
    </row>
    <row r="29" spans="1:47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v>150</v>
      </c>
      <c r="AS29" s="54"/>
      <c r="AT29"/>
      <c r="AU29"/>
    </row>
    <row r="30" spans="1:47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ref="S30:S66" si="2">T30+U30+V30+W30+X30</f>
        <v>0</v>
      </c>
      <c r="AS30" s="54"/>
      <c r="AT30"/>
      <c r="AU30"/>
    </row>
    <row r="31" spans="1:47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</row>
    <row r="32" spans="1:47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</row>
    <row r="33" spans="1:47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</row>
    <row r="34" spans="1:47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</row>
    <row r="35" spans="1:47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</row>
    <row r="36" spans="1:47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</row>
    <row r="37" spans="1:47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</row>
    <row r="38" spans="1:47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</row>
    <row r="39" spans="1:47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</row>
    <row r="40" spans="1:47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</row>
    <row r="41" spans="1:47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</row>
    <row r="42" spans="1:47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</row>
    <row r="43" spans="1:47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</row>
    <row r="44" spans="1:47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</row>
    <row r="45" spans="1:47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</row>
    <row r="46" spans="1:47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</row>
    <row r="47" spans="1:47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</row>
    <row r="48" spans="1:47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</row>
    <row r="49" spans="1:47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</row>
    <row r="50" spans="1:47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</row>
    <row r="51" spans="1:47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G1:G2"/>
    <mergeCell ref="B1:B2"/>
    <mergeCell ref="C1:C2"/>
    <mergeCell ref="D1:D2"/>
    <mergeCell ref="E1:E2"/>
    <mergeCell ref="F1:F2"/>
  </mergeCells>
  <conditionalFormatting sqref="B1:XFD2 A3:XFD1048576">
    <cfRule type="cellIs" dxfId="1" priority="1" operator="equal">
      <formula>0</formula>
    </cfRule>
  </conditionalFormatting>
  <dataValidations count="3">
    <dataValidation type="list" allowBlank="1" showInputMessage="1" showErrorMessage="1" sqref="F1:F1048576" xr:uid="{00000000-0002-0000-1A00-000000000000}">
      <formula1>$AQ$3:$AQ$4</formula1>
    </dataValidation>
    <dataValidation type="list" allowBlank="1" showInputMessage="1" showErrorMessage="1" sqref="E1:E1048576" xr:uid="{00000000-0002-0000-1A00-000001000000}">
      <formula1>$AU$3:$AU$7</formula1>
    </dataValidation>
    <dataValidation type="list" allowBlank="1" showInputMessage="1" showErrorMessage="1" sqref="D1:D1048576" xr:uid="{00000000-0002-0000-1A00-000002000000}">
      <formula1>$AT$3:$AT$5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P34"/>
  <sheetViews>
    <sheetView rightToLeft="1" workbookViewId="0">
      <selection activeCell="F34" sqref="F34"/>
    </sheetView>
  </sheetViews>
  <sheetFormatPr defaultColWidth="9.1796875" defaultRowHeight="14.5"/>
  <cols>
    <col min="1" max="1" width="16" style="10" customWidth="1"/>
    <col min="2" max="3" width="9.1796875" style="10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1132</v>
      </c>
      <c r="C2" s="10">
        <v>2206646</v>
      </c>
      <c r="D2" s="12">
        <v>34946</v>
      </c>
      <c r="F2" s="10" t="s">
        <v>775</v>
      </c>
    </row>
    <row r="3" spans="1:13">
      <c r="A3" s="10" t="s">
        <v>1124</v>
      </c>
      <c r="C3" s="10">
        <v>2208870</v>
      </c>
      <c r="D3" s="12">
        <v>36127</v>
      </c>
      <c r="F3" s="10" t="s">
        <v>775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765</v>
      </c>
      <c r="C4" s="10">
        <v>2209988</v>
      </c>
      <c r="D4" s="12">
        <v>36808</v>
      </c>
      <c r="F4" s="10" t="s">
        <v>775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765</v>
      </c>
      <c r="C5" s="10">
        <v>2209987</v>
      </c>
      <c r="D5" s="12">
        <v>36805</v>
      </c>
      <c r="F5" s="10" t="s">
        <v>775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765</v>
      </c>
      <c r="B6" s="10" t="s">
        <v>1133</v>
      </c>
      <c r="C6" s="10">
        <v>2214272</v>
      </c>
      <c r="D6" s="12">
        <v>40205</v>
      </c>
      <c r="F6" s="10" t="s">
        <v>774</v>
      </c>
      <c r="K6" s="117" t="s">
        <v>767</v>
      </c>
      <c r="L6" s="117" t="s">
        <v>775</v>
      </c>
    </row>
    <row r="7" spans="1:13">
      <c r="A7" s="10" t="s">
        <v>765</v>
      </c>
      <c r="B7" s="10" t="s">
        <v>1134</v>
      </c>
      <c r="C7" s="10">
        <v>2217282</v>
      </c>
      <c r="D7" s="12">
        <v>41852</v>
      </c>
      <c r="F7" s="10" t="s">
        <v>774</v>
      </c>
      <c r="K7" s="117" t="s">
        <v>768</v>
      </c>
      <c r="L7" s="117" t="s">
        <v>776</v>
      </c>
    </row>
    <row r="8" spans="1:13">
      <c r="A8" s="10" t="s">
        <v>1125</v>
      </c>
      <c r="C8" s="10">
        <v>2207167</v>
      </c>
      <c r="D8" s="12">
        <v>35768</v>
      </c>
      <c r="F8" s="10" t="s">
        <v>776</v>
      </c>
      <c r="K8" s="117" t="s">
        <v>769</v>
      </c>
    </row>
    <row r="9" spans="1:13">
      <c r="A9" s="10" t="s">
        <v>1125</v>
      </c>
      <c r="C9" s="10">
        <v>220769</v>
      </c>
      <c r="D9" s="12">
        <v>35768</v>
      </c>
      <c r="F9" s="10" t="s">
        <v>776</v>
      </c>
      <c r="K9" s="117" t="s">
        <v>770</v>
      </c>
    </row>
    <row r="10" spans="1:13">
      <c r="A10" s="10" t="s">
        <v>764</v>
      </c>
      <c r="B10" s="10" t="s">
        <v>1135</v>
      </c>
      <c r="C10" s="10">
        <v>2211244</v>
      </c>
      <c r="D10" s="12">
        <v>38064</v>
      </c>
      <c r="F10" s="10" t="s">
        <v>775</v>
      </c>
      <c r="K10" s="117" t="s">
        <v>771</v>
      </c>
    </row>
    <row r="11" spans="1:13">
      <c r="A11" s="10" t="s">
        <v>764</v>
      </c>
      <c r="B11" s="10" t="s">
        <v>1136</v>
      </c>
      <c r="C11" s="10">
        <v>2212537</v>
      </c>
      <c r="D11" s="12">
        <v>38521</v>
      </c>
      <c r="F11" s="10" t="s">
        <v>775</v>
      </c>
    </row>
    <row r="12" spans="1:13">
      <c r="A12" s="10" t="s">
        <v>764</v>
      </c>
      <c r="B12" s="10" t="s">
        <v>1137</v>
      </c>
      <c r="C12" s="10">
        <v>2212903</v>
      </c>
      <c r="D12" s="12">
        <v>39016</v>
      </c>
      <c r="F12" s="10" t="s">
        <v>775</v>
      </c>
    </row>
    <row r="13" spans="1:13">
      <c r="A13" s="10" t="s">
        <v>770</v>
      </c>
      <c r="B13" s="10" t="s">
        <v>1138</v>
      </c>
      <c r="C13" s="10">
        <v>2201192</v>
      </c>
      <c r="F13" s="10" t="s">
        <v>775</v>
      </c>
    </row>
    <row r="14" spans="1:13">
      <c r="A14" s="10" t="s">
        <v>770</v>
      </c>
      <c r="B14" s="10" t="s">
        <v>1139</v>
      </c>
      <c r="C14" s="10">
        <v>2204497</v>
      </c>
      <c r="F14" s="10" t="s">
        <v>775</v>
      </c>
    </row>
    <row r="15" spans="1:13">
      <c r="A15" s="10" t="s">
        <v>770</v>
      </c>
      <c r="C15" s="10">
        <v>2207188</v>
      </c>
      <c r="F15" s="10" t="s">
        <v>775</v>
      </c>
    </row>
    <row r="16" spans="1:13">
      <c r="A16" s="10" t="s">
        <v>770</v>
      </c>
      <c r="C16" s="10">
        <v>2207187</v>
      </c>
      <c r="F16" s="10" t="s">
        <v>775</v>
      </c>
    </row>
    <row r="17" spans="1:6">
      <c r="A17" s="10" t="s">
        <v>765</v>
      </c>
      <c r="B17" s="10" t="s">
        <v>1140</v>
      </c>
      <c r="C17" s="10">
        <v>2209543</v>
      </c>
      <c r="D17" s="12">
        <v>36504</v>
      </c>
      <c r="F17" s="10" t="s">
        <v>776</v>
      </c>
    </row>
    <row r="18" spans="1:6">
      <c r="A18" s="10" t="s">
        <v>769</v>
      </c>
      <c r="B18" s="10" t="s">
        <v>1141</v>
      </c>
      <c r="C18" s="10">
        <v>2210433</v>
      </c>
      <c r="D18" s="12">
        <v>37060</v>
      </c>
      <c r="F18" s="10" t="s">
        <v>775</v>
      </c>
    </row>
    <row r="19" spans="1:6">
      <c r="A19" s="10" t="s">
        <v>769</v>
      </c>
      <c r="B19" s="10" t="s">
        <v>1142</v>
      </c>
      <c r="C19" s="10">
        <v>2211007</v>
      </c>
      <c r="D19" s="12">
        <v>37613</v>
      </c>
      <c r="F19" s="10" t="s">
        <v>775</v>
      </c>
    </row>
    <row r="20" spans="1:6">
      <c r="A20" s="10" t="s">
        <v>769</v>
      </c>
      <c r="B20" s="10" t="s">
        <v>1143</v>
      </c>
      <c r="C20" s="10">
        <v>2215591</v>
      </c>
      <c r="D20" s="10">
        <v>2012</v>
      </c>
      <c r="F20" s="10" t="s">
        <v>774</v>
      </c>
    </row>
    <row r="21" spans="1:6">
      <c r="A21" s="10" t="s">
        <v>769</v>
      </c>
      <c r="B21" s="10" t="s">
        <v>1144</v>
      </c>
      <c r="C21" s="10">
        <v>2216393</v>
      </c>
      <c r="D21" s="12">
        <v>41569</v>
      </c>
      <c r="F21" s="10" t="s">
        <v>774</v>
      </c>
    </row>
    <row r="22" spans="1:6">
      <c r="A22" s="10" t="s">
        <v>769</v>
      </c>
      <c r="B22" s="10" t="s">
        <v>1148</v>
      </c>
      <c r="C22" s="10">
        <v>2215285</v>
      </c>
      <c r="F22" s="10" t="s">
        <v>774</v>
      </c>
    </row>
    <row r="23" spans="1:6">
      <c r="A23" s="10" t="s">
        <v>768</v>
      </c>
      <c r="B23" s="10" t="s">
        <v>1149</v>
      </c>
      <c r="C23" s="10">
        <v>9800703</v>
      </c>
      <c r="F23" s="10" t="s">
        <v>775</v>
      </c>
    </row>
    <row r="24" spans="1:6">
      <c r="A24" s="10" t="s">
        <v>768</v>
      </c>
      <c r="B24" s="10" t="s">
        <v>1150</v>
      </c>
      <c r="C24" s="10">
        <v>261890</v>
      </c>
      <c r="F24" s="10" t="s">
        <v>775</v>
      </c>
    </row>
    <row r="25" spans="1:6">
      <c r="A25" s="10" t="s">
        <v>768</v>
      </c>
      <c r="B25" s="10" t="s">
        <v>1150</v>
      </c>
      <c r="C25" s="10">
        <v>33086830</v>
      </c>
      <c r="F25" s="10" t="s">
        <v>774</v>
      </c>
    </row>
    <row r="26" spans="1:6">
      <c r="A26" s="10" t="s">
        <v>768</v>
      </c>
      <c r="B26" s="10" t="s">
        <v>1150</v>
      </c>
      <c r="C26" s="10">
        <v>33086824</v>
      </c>
      <c r="F26" s="10" t="s">
        <v>774</v>
      </c>
    </row>
    <row r="27" spans="1:6">
      <c r="A27" s="10" t="s">
        <v>768</v>
      </c>
      <c r="B27" s="10" t="s">
        <v>1150</v>
      </c>
      <c r="C27" s="10">
        <v>33086829</v>
      </c>
      <c r="F27" s="10" t="s">
        <v>774</v>
      </c>
    </row>
    <row r="28" spans="1:6">
      <c r="A28" s="10" t="s">
        <v>1126</v>
      </c>
      <c r="B28" s="10" t="s">
        <v>1145</v>
      </c>
      <c r="C28" s="10">
        <v>2216034</v>
      </c>
      <c r="D28" s="12">
        <v>41411</v>
      </c>
      <c r="F28" s="10" t="s">
        <v>774</v>
      </c>
    </row>
    <row r="29" spans="1:6">
      <c r="A29" s="10" t="s">
        <v>1126</v>
      </c>
      <c r="B29" s="10" t="s">
        <v>1146</v>
      </c>
      <c r="C29" s="10">
        <v>2215948</v>
      </c>
      <c r="D29" s="12">
        <v>41375</v>
      </c>
      <c r="F29" s="10" t="s">
        <v>774</v>
      </c>
    </row>
    <row r="30" spans="1:6">
      <c r="A30" s="10" t="s">
        <v>1127</v>
      </c>
      <c r="C30" s="10">
        <v>2212496</v>
      </c>
      <c r="D30" s="12">
        <v>38436</v>
      </c>
      <c r="F30" s="10" t="s">
        <v>775</v>
      </c>
    </row>
    <row r="31" spans="1:6">
      <c r="A31" s="10" t="s">
        <v>1128</v>
      </c>
      <c r="C31" s="10">
        <v>2215074</v>
      </c>
      <c r="D31" s="12">
        <v>40756</v>
      </c>
      <c r="F31" s="10" t="s">
        <v>774</v>
      </c>
    </row>
    <row r="32" spans="1:6">
      <c r="A32" s="10" t="s">
        <v>1129</v>
      </c>
      <c r="C32" s="10">
        <v>2216087</v>
      </c>
      <c r="D32" s="12">
        <v>41439</v>
      </c>
      <c r="F32" s="10" t="s">
        <v>774</v>
      </c>
    </row>
    <row r="33" spans="1:6">
      <c r="A33" s="10" t="s">
        <v>1130</v>
      </c>
      <c r="C33" s="10">
        <v>2215920</v>
      </c>
      <c r="D33" s="12">
        <v>41346</v>
      </c>
      <c r="F33" s="10" t="s">
        <v>774</v>
      </c>
    </row>
    <row r="34" spans="1:6">
      <c r="A34" s="10" t="s">
        <v>1131</v>
      </c>
      <c r="B34" s="10" t="s">
        <v>1147</v>
      </c>
      <c r="C34" s="10">
        <v>2209922</v>
      </c>
      <c r="F34" s="10" t="s">
        <v>775</v>
      </c>
    </row>
  </sheetData>
  <conditionalFormatting sqref="A1:G1048576">
    <cfRule type="cellIs" dxfId="0" priority="3" operator="equal">
      <formula>0</formula>
    </cfRule>
  </conditionalFormatting>
  <dataValidations count="3">
    <dataValidation type="list" allowBlank="1" showInputMessage="1" showErrorMessage="1" sqref="A35:A1048576 A4:A7 A10:A27 A2" xr:uid="{00000000-0002-0000-1B00-000000000000}">
      <formula1>$K$3:$K$10</formula1>
    </dataValidation>
    <dataValidation type="list" allowBlank="1" showInputMessage="1" showErrorMessage="1" sqref="F2:F1048576" xr:uid="{00000000-0002-0000-1B00-000001000000}">
      <formula1>$L$3:$L$7</formula1>
    </dataValidation>
    <dataValidation type="list" allowBlank="1" showInputMessage="1" showErrorMessage="1" sqref="G2:G1048576" xr:uid="{00000000-0002-0000-1B00-000002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>
        <v>1</v>
      </c>
      <c r="E2" s="84">
        <v>1</v>
      </c>
      <c r="F2" s="84">
        <f>D2-E2</f>
        <v>0</v>
      </c>
      <c r="G2">
        <f>SUM(D2:D8)</f>
        <v>17</v>
      </c>
      <c r="H2">
        <f t="shared" ref="H2:I2" si="0">SUM(E2:E8)</f>
        <v>4</v>
      </c>
      <c r="I2">
        <f t="shared" si="0"/>
        <v>13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>
        <v>3</v>
      </c>
      <c r="E5" s="84">
        <v>1</v>
      </c>
      <c r="F5" s="84">
        <f t="shared" si="1"/>
        <v>2</v>
      </c>
    </row>
    <row r="6" spans="1:9">
      <c r="A6" s="84" t="s">
        <v>661</v>
      </c>
      <c r="B6" s="85"/>
      <c r="C6" s="84" t="s">
        <v>666</v>
      </c>
      <c r="D6" s="84">
        <v>12</v>
      </c>
      <c r="E6" s="84">
        <v>2</v>
      </c>
      <c r="F6" s="84">
        <f t="shared" si="1"/>
        <v>10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>
        <v>1</v>
      </c>
      <c r="E8" s="84"/>
      <c r="F8" s="84">
        <f t="shared" si="1"/>
        <v>1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39</v>
      </c>
      <c r="H9">
        <f t="shared" ref="H9:I9" si="2">SUM(E9:E22)</f>
        <v>21</v>
      </c>
      <c r="I9">
        <f t="shared" si="2"/>
        <v>18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>
        <v>0</v>
      </c>
      <c r="F10" s="10">
        <f t="shared" si="1"/>
        <v>2</v>
      </c>
    </row>
    <row r="11" spans="1:9">
      <c r="A11" s="10" t="s">
        <v>669</v>
      </c>
      <c r="B11" s="81">
        <v>1</v>
      </c>
      <c r="C11" s="10" t="s">
        <v>672</v>
      </c>
      <c r="D11" s="10">
        <v>4</v>
      </c>
      <c r="E11" s="10">
        <v>2</v>
      </c>
      <c r="F11" s="10">
        <f t="shared" si="1"/>
        <v>2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6</v>
      </c>
      <c r="E13" s="10">
        <v>4</v>
      </c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9</v>
      </c>
      <c r="E14" s="10">
        <v>6</v>
      </c>
      <c r="F14" s="10">
        <v>3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9</v>
      </c>
      <c r="E17" s="10">
        <v>5</v>
      </c>
      <c r="F17" s="10">
        <f t="shared" si="1"/>
        <v>4</v>
      </c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>
        <v>3</v>
      </c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>
        <v>2</v>
      </c>
      <c r="E19" s="10">
        <v>0</v>
      </c>
      <c r="F19" s="10">
        <f t="shared" si="1"/>
        <v>2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3</v>
      </c>
      <c r="E22" s="10">
        <v>1</v>
      </c>
      <c r="F22" s="10">
        <f t="shared" si="1"/>
        <v>2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13</v>
      </c>
      <c r="H23">
        <f t="shared" ref="H23:I23" si="3">SUM(E23:E31)</f>
        <v>7</v>
      </c>
      <c r="I23">
        <f t="shared" si="3"/>
        <v>6</v>
      </c>
    </row>
    <row r="24" spans="1:9">
      <c r="A24" s="84" t="s">
        <v>683</v>
      </c>
      <c r="B24" s="85">
        <v>2</v>
      </c>
      <c r="C24" s="84" t="s">
        <v>685</v>
      </c>
      <c r="D24" s="84">
        <v>2</v>
      </c>
      <c r="E24" s="84">
        <v>0</v>
      </c>
      <c r="F24" s="84">
        <f t="shared" si="1"/>
        <v>2</v>
      </c>
    </row>
    <row r="25" spans="1:9">
      <c r="A25" s="84" t="s">
        <v>683</v>
      </c>
      <c r="B25" s="85">
        <v>2</v>
      </c>
      <c r="C25" s="84" t="s">
        <v>686</v>
      </c>
      <c r="D25" s="84">
        <v>2</v>
      </c>
      <c r="E25" s="84">
        <v>2</v>
      </c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4</v>
      </c>
      <c r="E28" s="84">
        <v>2</v>
      </c>
      <c r="F28" s="84">
        <f t="shared" si="1"/>
        <v>2</v>
      </c>
    </row>
    <row r="29" spans="1:9">
      <c r="A29" s="84" t="s">
        <v>683</v>
      </c>
      <c r="B29" s="85">
        <v>2</v>
      </c>
      <c r="C29" s="84" t="s">
        <v>690</v>
      </c>
      <c r="D29" s="84">
        <v>4</v>
      </c>
      <c r="E29" s="84">
        <v>2</v>
      </c>
      <c r="F29" s="84">
        <f t="shared" si="1"/>
        <v>2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>
        <v>1</v>
      </c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2</v>
      </c>
      <c r="H32">
        <f t="shared" ref="H32:I32" si="4">SUM(E32:E34)</f>
        <v>1</v>
      </c>
      <c r="I32">
        <f t="shared" si="4"/>
        <v>1</v>
      </c>
    </row>
    <row r="33" spans="1:9">
      <c r="A33" s="10" t="s">
        <v>683</v>
      </c>
      <c r="B33" s="81">
        <v>3</v>
      </c>
      <c r="C33" s="10" t="s">
        <v>694</v>
      </c>
      <c r="D33" s="10">
        <v>1</v>
      </c>
      <c r="E33" s="10">
        <v>1</v>
      </c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>
        <v>1</v>
      </c>
      <c r="E34" s="10">
        <v>0</v>
      </c>
      <c r="F34" s="10">
        <f t="shared" si="1"/>
        <v>1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2</v>
      </c>
      <c r="H38">
        <f t="shared" ref="H38:I38" si="6">SUM(E38:E44)</f>
        <v>1</v>
      </c>
      <c r="I38">
        <f t="shared" si="6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1</v>
      </c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0</v>
      </c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1</v>
      </c>
      <c r="H58">
        <f t="shared" ref="H58" si="11">SUM(E58:E60)</f>
        <v>1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>
        <v>1</v>
      </c>
      <c r="E60" s="89">
        <v>1</v>
      </c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>
        <v>1</v>
      </c>
      <c r="E61" s="89">
        <v>0</v>
      </c>
      <c r="F61" s="89">
        <f t="shared" ref="F61:F62" si="13">D61-E61</f>
        <v>1</v>
      </c>
    </row>
    <row r="62" spans="1:9">
      <c r="A62" s="89" t="s">
        <v>699</v>
      </c>
      <c r="B62" s="90">
        <v>9</v>
      </c>
      <c r="C62" s="89" t="s">
        <v>746</v>
      </c>
      <c r="D62" s="89">
        <v>1</v>
      </c>
      <c r="E62" s="89">
        <v>0</v>
      </c>
      <c r="F62" s="89">
        <f t="shared" si="13"/>
        <v>1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>
        <v>6</v>
      </c>
      <c r="E66" s="10">
        <v>2</v>
      </c>
      <c r="F66" s="10">
        <f t="shared" si="1"/>
        <v>4</v>
      </c>
      <c r="G66">
        <f>SUM(D66:D67)</f>
        <v>6</v>
      </c>
      <c r="H66">
        <f>SUM(E66:E67)</f>
        <v>2</v>
      </c>
      <c r="I66">
        <f>SUM(F66:F67)</f>
        <v>4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96</v>
      </c>
      <c r="E71" s="10">
        <v>39</v>
      </c>
      <c r="F71" s="10">
        <v>57</v>
      </c>
      <c r="G71">
        <f>SUM(D71:D73)</f>
        <v>181</v>
      </c>
      <c r="H71">
        <f t="shared" ref="H71:I71" si="16">SUM(E71:E73)</f>
        <v>75</v>
      </c>
      <c r="I71">
        <f t="shared" si="16"/>
        <v>106</v>
      </c>
    </row>
    <row r="72" spans="1:9">
      <c r="A72" s="10" t="s">
        <v>719</v>
      </c>
      <c r="B72" s="81"/>
      <c r="C72" s="10" t="s">
        <v>721</v>
      </c>
      <c r="D72" s="10">
        <v>73</v>
      </c>
      <c r="E72" s="10">
        <v>32</v>
      </c>
      <c r="F72" s="10">
        <v>41</v>
      </c>
    </row>
    <row r="73" spans="1:9">
      <c r="A73" s="10" t="s">
        <v>719</v>
      </c>
      <c r="B73" s="81"/>
      <c r="C73" s="10" t="s">
        <v>722</v>
      </c>
      <c r="D73" s="10">
        <v>12</v>
      </c>
      <c r="E73" s="10">
        <v>4</v>
      </c>
      <c r="F73" s="10">
        <v>8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557" zoomScale="130" zoomScaleNormal="130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30" customWidth="1"/>
    <col min="3" max="3" width="16.7265625" bestFit="1" customWidth="1"/>
    <col min="4" max="4" width="17.7265625" customWidth="1"/>
    <col min="5" max="5" width="18.453125" customWidth="1"/>
    <col min="7" max="7" width="15.54296875" bestFit="1" customWidth="1"/>
    <col min="8" max="8" width="16.26953125" bestFit="1" customWidth="1"/>
    <col min="9" max="9" width="15.453125" bestFit="1" customWidth="1"/>
    <col min="10" max="10" width="20.453125" bestFit="1" customWidth="1"/>
  </cols>
  <sheetData>
    <row r="1" spans="1:14" ht="18.5">
      <c r="A1" s="213" t="s">
        <v>30</v>
      </c>
      <c r="B1" s="213"/>
      <c r="C1" s="213"/>
      <c r="D1" s="123" t="s">
        <v>853</v>
      </c>
      <c r="E1" s="123" t="s">
        <v>852</v>
      </c>
      <c r="G1" s="43" t="s">
        <v>31</v>
      </c>
      <c r="H1" s="44">
        <f>C2+C114</f>
        <v>4188795</v>
      </c>
      <c r="I1" s="45"/>
      <c r="J1" s="46" t="b">
        <f>AND(H1=I1)</f>
        <v>0</v>
      </c>
    </row>
    <row r="2" spans="1:14">
      <c r="A2" s="221" t="s">
        <v>60</v>
      </c>
      <c r="B2" s="221"/>
      <c r="C2" s="26">
        <f>C3+C67</f>
        <v>3300000</v>
      </c>
      <c r="D2" s="26">
        <v>3419126</v>
      </c>
      <c r="E2" s="26">
        <v>3419126</v>
      </c>
      <c r="G2" s="39" t="s">
        <v>60</v>
      </c>
      <c r="H2" s="41"/>
      <c r="I2" s="42"/>
      <c r="J2" s="40" t="b">
        <f>AND(H2=I2)</f>
        <v>1</v>
      </c>
    </row>
    <row r="3" spans="1:14">
      <c r="A3" s="218" t="s">
        <v>578</v>
      </c>
      <c r="B3" s="218"/>
      <c r="C3" s="23">
        <f>C4+C11+C38+C61</f>
        <v>2040900</v>
      </c>
      <c r="D3" s="23">
        <f>D4+D11+D38+D61</f>
        <v>2040900</v>
      </c>
      <c r="E3" s="23">
        <f>E4+E11+E38+E61</f>
        <v>2040900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4" t="s">
        <v>124</v>
      </c>
      <c r="B4" s="215"/>
      <c r="C4" s="21">
        <f>SUM(C5:C10)</f>
        <v>713000</v>
      </c>
      <c r="D4" s="21">
        <f>SUM(D5:D10)</f>
        <v>713000</v>
      </c>
      <c r="E4" s="21">
        <f>SUM(E5:E10)</f>
        <v>713000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0">C6</f>
        <v>50000</v>
      </c>
      <c r="E6" s="2">
        <f t="shared" si="0"/>
        <v>50000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380000</v>
      </c>
      <c r="D7" s="2">
        <f t="shared" si="0"/>
        <v>380000</v>
      </c>
      <c r="E7" s="2">
        <f t="shared" si="0"/>
        <v>380000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80000</v>
      </c>
      <c r="D9" s="2">
        <f t="shared" si="0"/>
        <v>80000</v>
      </c>
      <c r="E9" s="2">
        <f t="shared" si="0"/>
        <v>80000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993900</v>
      </c>
      <c r="D11" s="21">
        <f>SUM(D12:D37)</f>
        <v>993900</v>
      </c>
      <c r="E11" s="21">
        <f>SUM(E12:E37)</f>
        <v>993900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473800</v>
      </c>
      <c r="D12" s="2">
        <f>C12</f>
        <v>473800</v>
      </c>
      <c r="E12" s="2">
        <f>D12</f>
        <v>473800</v>
      </c>
    </row>
    <row r="13" spans="1:14" outlineLevel="1">
      <c r="A13" s="3">
        <v>2102</v>
      </c>
      <c r="B13" s="1" t="s">
        <v>126</v>
      </c>
      <c r="C13" s="2">
        <v>398000</v>
      </c>
      <c r="D13" s="2">
        <f t="shared" ref="D13:E28" si="1">C13</f>
        <v>398000</v>
      </c>
      <c r="E13" s="2">
        <f t="shared" si="1"/>
        <v>398000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51100</v>
      </c>
      <c r="D15" s="2">
        <f t="shared" si="1"/>
        <v>51100</v>
      </c>
      <c r="E15" s="2">
        <f t="shared" si="1"/>
        <v>51100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>
        <v>12000</v>
      </c>
      <c r="D20" s="2">
        <f t="shared" si="1"/>
        <v>12000</v>
      </c>
      <c r="E20" s="2">
        <f t="shared" si="1"/>
        <v>12000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2"/>
        <v>10000</v>
      </c>
      <c r="E35" s="2">
        <f t="shared" si="2"/>
        <v>10000</v>
      </c>
    </row>
    <row r="36" spans="1:10" outlineLevel="1">
      <c r="A36" s="3">
        <v>2406</v>
      </c>
      <c r="B36" s="1" t="s">
        <v>9</v>
      </c>
      <c r="C36" s="2">
        <v>27000</v>
      </c>
      <c r="D36" s="2">
        <f t="shared" si="2"/>
        <v>27000</v>
      </c>
      <c r="E36" s="2">
        <f t="shared" si="2"/>
        <v>27000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330000</v>
      </c>
      <c r="D38" s="21">
        <f>SUM(D39:D60)</f>
        <v>330000</v>
      </c>
      <c r="E38" s="21">
        <f>SUM(E39:E60)</f>
        <v>330000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26000</v>
      </c>
      <c r="D39" s="2">
        <f>C39</f>
        <v>26000</v>
      </c>
      <c r="E39" s="2">
        <f>D39</f>
        <v>26000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outlineLevel="1">
      <c r="A41" s="20">
        <v>3103</v>
      </c>
      <c r="B41" s="20" t="s">
        <v>13</v>
      </c>
      <c r="C41" s="2">
        <v>11000</v>
      </c>
      <c r="D41" s="2">
        <f t="shared" si="3"/>
        <v>11000</v>
      </c>
      <c r="E41" s="2">
        <f t="shared" si="3"/>
        <v>11000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3"/>
        <v>10000</v>
      </c>
      <c r="E44" s="2">
        <f t="shared" si="3"/>
        <v>10000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700</v>
      </c>
      <c r="D50" s="2">
        <f t="shared" si="3"/>
        <v>700</v>
      </c>
      <c r="E50" s="2">
        <f t="shared" si="3"/>
        <v>700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3"/>
        <v>200</v>
      </c>
      <c r="E51" s="2">
        <f t="shared" si="3"/>
        <v>200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3"/>
        <v>3000</v>
      </c>
      <c r="E54" s="2">
        <f t="shared" si="3"/>
        <v>3000</v>
      </c>
    </row>
    <row r="55" spans="1:10" outlineLevel="1">
      <c r="A55" s="20">
        <v>3303</v>
      </c>
      <c r="B55" s="20" t="s">
        <v>153</v>
      </c>
      <c r="C55" s="2">
        <v>250000</v>
      </c>
      <c r="D55" s="2">
        <f t="shared" si="3"/>
        <v>250000</v>
      </c>
      <c r="E55" s="2">
        <f t="shared" si="3"/>
        <v>250000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4000</v>
      </c>
      <c r="D61" s="22">
        <f>SUM(D62:D66)</f>
        <v>4000</v>
      </c>
      <c r="E61" s="22">
        <f>SUM(E62:E66)</f>
        <v>4000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4000</v>
      </c>
      <c r="D62" s="2">
        <f>C62</f>
        <v>4000</v>
      </c>
      <c r="E62" s="2">
        <f>D62</f>
        <v>4000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1259100</v>
      </c>
      <c r="D67" s="25">
        <f>D97+D68</f>
        <v>1259100</v>
      </c>
      <c r="E67" s="25">
        <f>E97+E68</f>
        <v>1259100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284000</v>
      </c>
      <c r="D68" s="21">
        <f>SUM(D69:D96)</f>
        <v>284000</v>
      </c>
      <c r="E68" s="21">
        <f>SUM(E69:E96)</f>
        <v>284000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20000</v>
      </c>
      <c r="D76" s="2">
        <f t="shared" si="6"/>
        <v>20000</v>
      </c>
      <c r="E76" s="2">
        <f t="shared" si="6"/>
        <v>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194000</v>
      </c>
      <c r="D79" s="2">
        <f t="shared" si="6"/>
        <v>194000</v>
      </c>
      <c r="E79" s="2">
        <f t="shared" si="6"/>
        <v>194000</v>
      </c>
    </row>
    <row r="80" spans="1:10" ht="15" customHeight="1" outlineLevel="1">
      <c r="A80" s="3">
        <v>5202</v>
      </c>
      <c r="B80" s="2" t="s">
        <v>172</v>
      </c>
      <c r="C80" s="2">
        <v>22000</v>
      </c>
      <c r="D80" s="2">
        <f t="shared" si="6"/>
        <v>22000</v>
      </c>
      <c r="E80" s="2">
        <f t="shared" si="6"/>
        <v>22000</v>
      </c>
    </row>
    <row r="81" spans="1:5" ht="15" customHeight="1" outlineLevel="1">
      <c r="A81" s="3">
        <v>5203</v>
      </c>
      <c r="B81" s="2" t="s">
        <v>21</v>
      </c>
      <c r="C81" s="2">
        <v>46000</v>
      </c>
      <c r="D81" s="2">
        <f t="shared" si="6"/>
        <v>46000</v>
      </c>
      <c r="E81" s="2">
        <f t="shared" si="6"/>
        <v>46000</v>
      </c>
    </row>
    <row r="82" spans="1:5" ht="15" customHeight="1" outlineLevel="1">
      <c r="A82" s="3">
        <v>5204</v>
      </c>
      <c r="B82" s="2" t="s">
        <v>174</v>
      </c>
      <c r="C82" s="2">
        <v>2000</v>
      </c>
      <c r="D82" s="2">
        <f t="shared" si="6"/>
        <v>2000</v>
      </c>
      <c r="E82" s="2">
        <f t="shared" si="6"/>
        <v>2000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975100</v>
      </c>
      <c r="D97" s="21">
        <f>SUM(D98:D113)</f>
        <v>975100</v>
      </c>
      <c r="E97" s="21">
        <f>SUM(E98:E113)</f>
        <v>975100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970000</v>
      </c>
      <c r="D98" s="2">
        <f>C98</f>
        <v>970000</v>
      </c>
      <c r="E98" s="2">
        <f>D98</f>
        <v>970000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>
        <v>200</v>
      </c>
      <c r="D101" s="2">
        <f t="shared" si="8"/>
        <v>200</v>
      </c>
      <c r="E101" s="2">
        <f t="shared" si="8"/>
        <v>200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8"/>
        <v>1500</v>
      </c>
      <c r="E103" s="2">
        <f t="shared" si="8"/>
        <v>1500</v>
      </c>
    </row>
    <row r="104" spans="1:10" ht="15" customHeight="1" outlineLevel="1">
      <c r="A104" s="3">
        <v>6007</v>
      </c>
      <c r="B104" s="1" t="s">
        <v>27</v>
      </c>
      <c r="C104" s="2">
        <v>400</v>
      </c>
      <c r="D104" s="2">
        <f t="shared" si="8"/>
        <v>400</v>
      </c>
      <c r="E104" s="2">
        <f t="shared" si="8"/>
        <v>400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2500</v>
      </c>
      <c r="D109" s="2">
        <f t="shared" si="8"/>
        <v>2500</v>
      </c>
      <c r="E109" s="2">
        <f t="shared" si="8"/>
        <v>2500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500</v>
      </c>
      <c r="D112" s="2">
        <f t="shared" si="8"/>
        <v>500</v>
      </c>
      <c r="E112" s="2">
        <f t="shared" si="8"/>
        <v>500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888795</v>
      </c>
      <c r="D114" s="26">
        <v>1078297.183</v>
      </c>
      <c r="E114" s="26">
        <v>1078297.183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6" t="s">
        <v>580</v>
      </c>
      <c r="B115" s="217"/>
      <c r="C115" s="23">
        <f>C116+C135</f>
        <v>481296</v>
      </c>
      <c r="D115" s="23">
        <f>D116+D135</f>
        <v>481296</v>
      </c>
      <c r="E115" s="23">
        <f>E116+E135</f>
        <v>481296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4" t="s">
        <v>195</v>
      </c>
      <c r="B116" s="215"/>
      <c r="C116" s="21">
        <f>C117+C120+C123+C126+C129+C132</f>
        <v>60093</v>
      </c>
      <c r="D116" s="21">
        <f>D117+D120+D123+D126+D129+D132</f>
        <v>60093</v>
      </c>
      <c r="E116" s="21">
        <f>E117+E120+E123+E126+E129+E132</f>
        <v>60093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4942</v>
      </c>
      <c r="D117" s="2">
        <f>D118+D119</f>
        <v>4942</v>
      </c>
      <c r="E117" s="2">
        <f>E118+E119</f>
        <v>4942</v>
      </c>
    </row>
    <row r="118" spans="1:10" ht="15" customHeight="1" outlineLevel="2">
      <c r="A118" s="131"/>
      <c r="B118" s="130" t="s">
        <v>855</v>
      </c>
      <c r="C118" s="129">
        <v>4942</v>
      </c>
      <c r="D118" s="129">
        <f>C118</f>
        <v>4942</v>
      </c>
      <c r="E118" s="129">
        <f>D118</f>
        <v>4942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55151</v>
      </c>
      <c r="D132" s="2">
        <f>D133+D134</f>
        <v>55151</v>
      </c>
      <c r="E132" s="2">
        <f>E133+E134</f>
        <v>55151</v>
      </c>
    </row>
    <row r="133" spans="1:10" ht="15" customHeight="1" outlineLevel="2">
      <c r="A133" s="131"/>
      <c r="B133" s="130" t="s">
        <v>855</v>
      </c>
      <c r="C133" s="129">
        <v>55151</v>
      </c>
      <c r="D133" s="129">
        <f>C133</f>
        <v>55151</v>
      </c>
      <c r="E133" s="129">
        <f>D133</f>
        <v>55151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14" t="s">
        <v>202</v>
      </c>
      <c r="B135" s="215"/>
      <c r="C135" s="21">
        <f>C136+C140+C143+C146+C149</f>
        <v>421203</v>
      </c>
      <c r="D135" s="21">
        <f>D136+D140+D143+D146+D149</f>
        <v>421203</v>
      </c>
      <c r="E135" s="21">
        <f>E136+E140+E143+E146+E149</f>
        <v>421203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421203</v>
      </c>
      <c r="D136" s="2">
        <f>D137+D138+D139</f>
        <v>421203</v>
      </c>
      <c r="E136" s="2">
        <f>E137+E138+E139</f>
        <v>421203</v>
      </c>
    </row>
    <row r="137" spans="1:10" ht="15" customHeight="1" outlineLevel="2">
      <c r="A137" s="131"/>
      <c r="B137" s="130" t="s">
        <v>855</v>
      </c>
      <c r="C137" s="129">
        <v>111931</v>
      </c>
      <c r="D137" s="129">
        <f>C137</f>
        <v>111931</v>
      </c>
      <c r="E137" s="129">
        <f>D137</f>
        <v>111931</v>
      </c>
    </row>
    <row r="138" spans="1:10" ht="15" customHeight="1" outlineLevel="2">
      <c r="A138" s="131"/>
      <c r="B138" s="130" t="s">
        <v>862</v>
      </c>
      <c r="C138" s="129">
        <v>201869</v>
      </c>
      <c r="D138" s="129">
        <f t="shared" ref="D138:E139" si="9">C138</f>
        <v>201869</v>
      </c>
      <c r="E138" s="129">
        <f t="shared" si="9"/>
        <v>201869</v>
      </c>
    </row>
    <row r="139" spans="1:10" ht="15" customHeight="1" outlineLevel="2">
      <c r="A139" s="131"/>
      <c r="B139" s="130" t="s">
        <v>861</v>
      </c>
      <c r="C139" s="129">
        <v>107403</v>
      </c>
      <c r="D139" s="129">
        <f t="shared" si="9"/>
        <v>107403</v>
      </c>
      <c r="E139" s="129">
        <f t="shared" si="9"/>
        <v>107403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16" t="s">
        <v>581</v>
      </c>
      <c r="B152" s="217"/>
      <c r="C152" s="23">
        <f>C153+C163+C170</f>
        <v>78912</v>
      </c>
      <c r="D152" s="23">
        <f>D153+D163+D170</f>
        <v>78912</v>
      </c>
      <c r="E152" s="23">
        <f>E153+E163+E170</f>
        <v>78912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78912</v>
      </c>
      <c r="D153" s="21">
        <f>D154+D157+D160</f>
        <v>78912</v>
      </c>
      <c r="E153" s="21">
        <f>E154+E157+E160</f>
        <v>78912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78912</v>
      </c>
      <c r="D154" s="2">
        <f>D155+D156</f>
        <v>78912</v>
      </c>
      <c r="E154" s="2">
        <f>E155+E156</f>
        <v>78912</v>
      </c>
    </row>
    <row r="155" spans="1:10" ht="15" customHeight="1" outlineLevel="2">
      <c r="A155" s="131"/>
      <c r="B155" s="130" t="s">
        <v>855</v>
      </c>
      <c r="C155" s="129">
        <v>78912</v>
      </c>
      <c r="D155" s="129">
        <f>C155</f>
        <v>78912</v>
      </c>
      <c r="E155" s="129">
        <f>D155</f>
        <v>78912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16" t="s">
        <v>582</v>
      </c>
      <c r="B177" s="217"/>
      <c r="C177" s="27">
        <f>C178</f>
        <v>328587</v>
      </c>
      <c r="D177" s="27">
        <f>D178</f>
        <v>328587</v>
      </c>
      <c r="E177" s="27">
        <f>E178</f>
        <v>328587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328587</v>
      </c>
      <c r="D178" s="21">
        <f>D179+D184+D188+D197+D200+D203+D215+D222+D228+D235+D238+D243+D250</f>
        <v>328587</v>
      </c>
      <c r="E178" s="21">
        <f>E179+E184+E188+E197+E200+E203+E215+E222+E228+E235+E238+E243+E250</f>
        <v>328587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1" t="s">
        <v>849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211" t="s">
        <v>848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211" t="s">
        <v>846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211" t="s">
        <v>843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211" t="s">
        <v>842</v>
      </c>
      <c r="B200" s="212"/>
      <c r="C200" s="2">
        <f>SUM(C201)</f>
        <v>26598</v>
      </c>
      <c r="D200" s="2">
        <f>SUM(D201)</f>
        <v>26598</v>
      </c>
      <c r="E200" s="2">
        <f>SUM(E201)</f>
        <v>26598</v>
      </c>
    </row>
    <row r="201" spans="1:5" outlineLevel="2">
      <c r="A201" s="131">
        <v>3</v>
      </c>
      <c r="B201" s="130" t="s">
        <v>857</v>
      </c>
      <c r="C201" s="129">
        <f>C202</f>
        <v>26598</v>
      </c>
      <c r="D201" s="129">
        <f>D202</f>
        <v>26598</v>
      </c>
      <c r="E201" s="129">
        <f>E202</f>
        <v>26598</v>
      </c>
    </row>
    <row r="202" spans="1:5" outlineLevel="3">
      <c r="A202" s="90"/>
      <c r="B202" s="89" t="s">
        <v>855</v>
      </c>
      <c r="C202" s="128">
        <v>26598</v>
      </c>
      <c r="D202" s="128">
        <f>C202</f>
        <v>26598</v>
      </c>
      <c r="E202" s="128">
        <f>D202</f>
        <v>26598</v>
      </c>
    </row>
    <row r="203" spans="1:5" outlineLevel="1">
      <c r="A203" s="211" t="s">
        <v>841</v>
      </c>
      <c r="B203" s="212"/>
      <c r="C203" s="2">
        <f>C204+C211+C213+C207</f>
        <v>29729</v>
      </c>
      <c r="D203" s="2">
        <f>D204+D211+D213+D207</f>
        <v>29729</v>
      </c>
      <c r="E203" s="2">
        <f>E204+E211+E213+E207</f>
        <v>29729</v>
      </c>
    </row>
    <row r="204" spans="1:5" outlineLevel="2">
      <c r="A204" s="131">
        <v>1</v>
      </c>
      <c r="B204" s="130" t="s">
        <v>859</v>
      </c>
      <c r="C204" s="129">
        <f>C205+C206</f>
        <v>29729</v>
      </c>
      <c r="D204" s="129">
        <f>D205+D206</f>
        <v>29729</v>
      </c>
      <c r="E204" s="129">
        <f>E205+E206</f>
        <v>29729</v>
      </c>
    </row>
    <row r="205" spans="1:5" outlineLevel="3">
      <c r="A205" s="90"/>
      <c r="B205" s="89" t="s">
        <v>855</v>
      </c>
      <c r="C205" s="128">
        <v>29729</v>
      </c>
      <c r="D205" s="128">
        <f>C205</f>
        <v>29729</v>
      </c>
      <c r="E205" s="128">
        <f>D205</f>
        <v>29729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211" t="s">
        <v>836</v>
      </c>
      <c r="B215" s="212"/>
      <c r="C215" s="2">
        <f>C220++C216</f>
        <v>60000</v>
      </c>
      <c r="D215" s="2">
        <f>D220++D216</f>
        <v>60000</v>
      </c>
      <c r="E215" s="2">
        <f>E220++E216</f>
        <v>60000</v>
      </c>
    </row>
    <row r="216" spans="1:5" outlineLevel="2">
      <c r="A216" s="131">
        <v>2</v>
      </c>
      <c r="B216" s="130" t="s">
        <v>856</v>
      </c>
      <c r="C216" s="129">
        <f>C219+C218+C217</f>
        <v>60000</v>
      </c>
      <c r="D216" s="129">
        <f>D219+D218+D217</f>
        <v>60000</v>
      </c>
      <c r="E216" s="129">
        <f>E219+E218+E217</f>
        <v>60000</v>
      </c>
    </row>
    <row r="217" spans="1:5" outlineLevel="3">
      <c r="A217" s="90"/>
      <c r="B217" s="89" t="s">
        <v>855</v>
      </c>
      <c r="C217" s="128">
        <v>60000</v>
      </c>
      <c r="D217" s="128">
        <f t="shared" ref="D217:E219" si="13">C217</f>
        <v>60000</v>
      </c>
      <c r="E217" s="128">
        <f t="shared" si="13"/>
        <v>60000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211" t="s">
        <v>834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211" t="s">
        <v>830</v>
      </c>
      <c r="B228" s="212"/>
      <c r="C228" s="2">
        <f>C229+C233</f>
        <v>184819</v>
      </c>
      <c r="D228" s="2">
        <f>D229+D233</f>
        <v>184819</v>
      </c>
      <c r="E228" s="2">
        <f>E229+E233</f>
        <v>184819</v>
      </c>
    </row>
    <row r="229" spans="1:5" outlineLevel="2">
      <c r="A229" s="131">
        <v>2</v>
      </c>
      <c r="B229" s="130" t="s">
        <v>856</v>
      </c>
      <c r="C229" s="129">
        <f>C231+C232+C230</f>
        <v>184819</v>
      </c>
      <c r="D229" s="129">
        <f>D231+D232+D230</f>
        <v>184819</v>
      </c>
      <c r="E229" s="129">
        <f>E231+E232+E230</f>
        <v>184819</v>
      </c>
    </row>
    <row r="230" spans="1:5" outlineLevel="3">
      <c r="A230" s="90"/>
      <c r="B230" s="89" t="s">
        <v>855</v>
      </c>
      <c r="C230" s="128">
        <v>184819</v>
      </c>
      <c r="D230" s="128">
        <f>C230</f>
        <v>184819</v>
      </c>
      <c r="E230" s="128">
        <f>D230</f>
        <v>184819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211" t="s">
        <v>828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211" t="s">
        <v>826</v>
      </c>
      <c r="B238" s="212"/>
      <c r="C238" s="2">
        <f>C239</f>
        <v>21000</v>
      </c>
      <c r="D238" s="2">
        <f>D239</f>
        <v>21000</v>
      </c>
      <c r="E238" s="2">
        <f>E239</f>
        <v>21000</v>
      </c>
    </row>
    <row r="239" spans="1:5" outlineLevel="2">
      <c r="A239" s="131">
        <v>2</v>
      </c>
      <c r="B239" s="130" t="s">
        <v>856</v>
      </c>
      <c r="C239" s="129">
        <f>C241+C242+C240</f>
        <v>21000</v>
      </c>
      <c r="D239" s="129">
        <f>D241+D242+D240</f>
        <v>21000</v>
      </c>
      <c r="E239" s="129">
        <f>E241+E242+E240</f>
        <v>21000</v>
      </c>
    </row>
    <row r="240" spans="1:5" outlineLevel="3">
      <c r="A240" s="90"/>
      <c r="B240" s="89" t="s">
        <v>855</v>
      </c>
      <c r="C240" s="128">
        <v>21000</v>
      </c>
      <c r="D240" s="128">
        <f>C240</f>
        <v>21000</v>
      </c>
      <c r="E240" s="128">
        <f>D240</f>
        <v>21000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211" t="s">
        <v>823</v>
      </c>
      <c r="B243" s="21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211" t="s">
        <v>817</v>
      </c>
      <c r="B250" s="212"/>
      <c r="C250" s="2">
        <f>C251+C252</f>
        <v>6441</v>
      </c>
      <c r="D250" s="2">
        <f>D251+D252</f>
        <v>6441</v>
      </c>
      <c r="E250" s="2">
        <f>E251+E252</f>
        <v>6441</v>
      </c>
    </row>
    <row r="251" spans="1:10" outlineLevel="3">
      <c r="A251" s="90"/>
      <c r="B251" s="89" t="s">
        <v>855</v>
      </c>
      <c r="C251" s="128">
        <v>6441</v>
      </c>
      <c r="D251" s="128">
        <f>C251</f>
        <v>6441</v>
      </c>
      <c r="E251" s="128">
        <f>D251</f>
        <v>6441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213" t="s">
        <v>67</v>
      </c>
      <c r="B256" s="213"/>
      <c r="C256" s="213"/>
      <c r="D256" s="123" t="s">
        <v>853</v>
      </c>
      <c r="E256" s="123" t="s">
        <v>852</v>
      </c>
      <c r="G256" s="47" t="s">
        <v>589</v>
      </c>
      <c r="H256" s="48">
        <f>C257+C559</f>
        <v>4188822</v>
      </c>
      <c r="I256" s="49"/>
      <c r="J256" s="50" t="b">
        <f>AND(H256=I256)</f>
        <v>0</v>
      </c>
    </row>
    <row r="257" spans="1:10">
      <c r="A257" s="205" t="s">
        <v>60</v>
      </c>
      <c r="B257" s="206"/>
      <c r="C257" s="37">
        <f>C258+C550</f>
        <v>2784355</v>
      </c>
      <c r="D257" s="37">
        <v>2903481</v>
      </c>
      <c r="E257" s="37">
        <v>2903481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1" t="s">
        <v>266</v>
      </c>
      <c r="B258" s="202"/>
      <c r="C258" s="36">
        <f>C259+C339+C483+C547</f>
        <v>2677720</v>
      </c>
      <c r="D258" s="36">
        <f>D259+D339+D483+D547</f>
        <v>2677720</v>
      </c>
      <c r="E258" s="36">
        <f>E259+E339+E483+E547</f>
        <v>2677720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1340090</v>
      </c>
      <c r="D259" s="33">
        <f>D260+D263+D314</f>
        <v>1340090</v>
      </c>
      <c r="E259" s="33">
        <f>E260+E263+E314</f>
        <v>1340090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3" t="s">
        <v>268</v>
      </c>
      <c r="B260" s="204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3" t="s">
        <v>269</v>
      </c>
      <c r="B263" s="204"/>
      <c r="C263" s="32">
        <f>C264+C265+C289+C296+C298+C302+C305+C308+C313</f>
        <v>1306000</v>
      </c>
      <c r="D263" s="32">
        <f>D264+D265+D289+D296+D298+D302+D305+D308+D313</f>
        <v>1306000</v>
      </c>
      <c r="E263" s="32">
        <f>E264+E265+E289+E296+E298+E302+E305+E308+E313</f>
        <v>1306000</v>
      </c>
    </row>
    <row r="264" spans="1:10" outlineLevel="2">
      <c r="A264" s="6">
        <v>1101</v>
      </c>
      <c r="B264" s="4" t="s">
        <v>34</v>
      </c>
      <c r="C264" s="5">
        <v>499000</v>
      </c>
      <c r="D264" s="5">
        <f>C264</f>
        <v>499000</v>
      </c>
      <c r="E264" s="5">
        <f>D264</f>
        <v>499000</v>
      </c>
    </row>
    <row r="265" spans="1:10" outlineLevel="2">
      <c r="A265" s="6">
        <v>1101</v>
      </c>
      <c r="B265" s="4" t="s">
        <v>35</v>
      </c>
      <c r="C265" s="5">
        <f>SUM(C266:C288)</f>
        <v>535000</v>
      </c>
      <c r="D265" s="5">
        <f>SUM(D266:D288)</f>
        <v>535000</v>
      </c>
      <c r="E265" s="5">
        <f>SUM(E266:E288)</f>
        <v>535000</v>
      </c>
    </row>
    <row r="266" spans="1:10" outlineLevel="3">
      <c r="A266" s="29"/>
      <c r="B266" s="28" t="s">
        <v>218</v>
      </c>
      <c r="C266" s="30">
        <v>27000</v>
      </c>
      <c r="D266" s="30">
        <f>C266</f>
        <v>27000</v>
      </c>
      <c r="E266" s="30">
        <f>D266</f>
        <v>27000</v>
      </c>
    </row>
    <row r="267" spans="1:10" outlineLevel="3">
      <c r="A267" s="29"/>
      <c r="B267" s="28" t="s">
        <v>219</v>
      </c>
      <c r="C267" s="30">
        <v>229760</v>
      </c>
      <c r="D267" s="30">
        <f t="shared" ref="D267:E282" si="18">C267</f>
        <v>229760</v>
      </c>
      <c r="E267" s="30">
        <f t="shared" si="18"/>
        <v>229760</v>
      </c>
    </row>
    <row r="268" spans="1:10" outlineLevel="3">
      <c r="A268" s="29"/>
      <c r="B268" s="28" t="s">
        <v>220</v>
      </c>
      <c r="C268" s="30">
        <v>2000</v>
      </c>
      <c r="D268" s="30">
        <f t="shared" si="18"/>
        <v>2000</v>
      </c>
      <c r="E268" s="30">
        <f t="shared" si="18"/>
        <v>2000</v>
      </c>
    </row>
    <row r="269" spans="1:10" outlineLevel="3">
      <c r="A269" s="29"/>
      <c r="B269" s="28" t="s">
        <v>221</v>
      </c>
      <c r="C269" s="30">
        <v>3540</v>
      </c>
      <c r="D269" s="30">
        <f t="shared" si="18"/>
        <v>3540</v>
      </c>
      <c r="E269" s="30">
        <f t="shared" si="18"/>
        <v>3540</v>
      </c>
    </row>
    <row r="270" spans="1:10" outlineLevel="3">
      <c r="A270" s="29"/>
      <c r="B270" s="28" t="s">
        <v>222</v>
      </c>
      <c r="C270" s="30">
        <v>27300</v>
      </c>
      <c r="D270" s="30">
        <f t="shared" si="18"/>
        <v>27300</v>
      </c>
      <c r="E270" s="30">
        <f t="shared" si="18"/>
        <v>27300</v>
      </c>
    </row>
    <row r="271" spans="1:10" outlineLevel="3">
      <c r="A271" s="29"/>
      <c r="B271" s="28" t="s">
        <v>223</v>
      </c>
      <c r="C271" s="30">
        <v>26500</v>
      </c>
      <c r="D271" s="30">
        <f t="shared" si="18"/>
        <v>26500</v>
      </c>
      <c r="E271" s="30">
        <f t="shared" si="18"/>
        <v>26500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>
        <v>20000</v>
      </c>
      <c r="D276" s="30">
        <f t="shared" si="18"/>
        <v>20000</v>
      </c>
      <c r="E276" s="30">
        <f t="shared" si="18"/>
        <v>20000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11300</v>
      </c>
      <c r="D280" s="30">
        <f t="shared" si="18"/>
        <v>11300</v>
      </c>
      <c r="E280" s="30">
        <f t="shared" si="18"/>
        <v>11300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>
        <v>100</v>
      </c>
      <c r="D283" s="30">
        <f t="shared" ref="D283:E288" si="19">C283</f>
        <v>100</v>
      </c>
      <c r="E283" s="30">
        <f t="shared" si="19"/>
        <v>100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179000</v>
      </c>
      <c r="D286" s="30">
        <f t="shared" si="19"/>
        <v>179000</v>
      </c>
      <c r="E286" s="30">
        <f t="shared" si="19"/>
        <v>179000</v>
      </c>
    </row>
    <row r="287" spans="1:5" outlineLevel="3">
      <c r="A287" s="29"/>
      <c r="B287" s="28" t="s">
        <v>239</v>
      </c>
      <c r="C287" s="30">
        <v>7500</v>
      </c>
      <c r="D287" s="30">
        <f t="shared" si="19"/>
        <v>7500</v>
      </c>
      <c r="E287" s="30">
        <f t="shared" si="19"/>
        <v>7500</v>
      </c>
    </row>
    <row r="288" spans="1:5" outlineLevel="3">
      <c r="A288" s="29"/>
      <c r="B288" s="28" t="s">
        <v>240</v>
      </c>
      <c r="C288" s="30">
        <v>1000</v>
      </c>
      <c r="D288" s="30">
        <f t="shared" si="19"/>
        <v>1000</v>
      </c>
      <c r="E288" s="30">
        <f t="shared" si="19"/>
        <v>1000</v>
      </c>
    </row>
    <row r="289" spans="1:5" outlineLevel="2">
      <c r="A289" s="6">
        <v>1101</v>
      </c>
      <c r="B289" s="4" t="s">
        <v>36</v>
      </c>
      <c r="C289" s="5">
        <f>SUM(C290:C295)</f>
        <v>21000</v>
      </c>
      <c r="D289" s="5">
        <f>SUM(D290:D295)</f>
        <v>21000</v>
      </c>
      <c r="E289" s="5">
        <f>SUM(E290:E295)</f>
        <v>21000</v>
      </c>
    </row>
    <row r="290" spans="1:5" outlineLevel="3">
      <c r="A290" s="29"/>
      <c r="B290" s="28" t="s">
        <v>241</v>
      </c>
      <c r="C290" s="30">
        <v>13200</v>
      </c>
      <c r="D290" s="30">
        <f>C290</f>
        <v>13200</v>
      </c>
      <c r="E290" s="30">
        <f>D290</f>
        <v>13200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4000</v>
      </c>
      <c r="D292" s="30">
        <f t="shared" si="20"/>
        <v>4000</v>
      </c>
      <c r="E292" s="30">
        <f t="shared" si="20"/>
        <v>4000</v>
      </c>
    </row>
    <row r="293" spans="1:5" outlineLevel="3">
      <c r="A293" s="29"/>
      <c r="B293" s="28" t="s">
        <v>244</v>
      </c>
      <c r="C293" s="30">
        <v>600</v>
      </c>
      <c r="D293" s="30">
        <f t="shared" si="20"/>
        <v>600</v>
      </c>
      <c r="E293" s="30">
        <f t="shared" si="20"/>
        <v>600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3200</v>
      </c>
      <c r="D295" s="30">
        <f t="shared" si="20"/>
        <v>3200</v>
      </c>
      <c r="E295" s="30">
        <f t="shared" si="20"/>
        <v>3200</v>
      </c>
    </row>
    <row r="296" spans="1:5" outlineLevel="2">
      <c r="A296" s="6">
        <v>1101</v>
      </c>
      <c r="B296" s="4" t="s">
        <v>247</v>
      </c>
      <c r="C296" s="5">
        <f>SUM(C297)</f>
        <v>500</v>
      </c>
      <c r="D296" s="5">
        <f>SUM(D297)</f>
        <v>500</v>
      </c>
      <c r="E296" s="5">
        <f>SUM(E297)</f>
        <v>500</v>
      </c>
    </row>
    <row r="297" spans="1:5" outlineLevel="3">
      <c r="A297" s="29"/>
      <c r="B297" s="28" t="s">
        <v>111</v>
      </c>
      <c r="C297" s="30">
        <v>500</v>
      </c>
      <c r="D297" s="30">
        <f>C297</f>
        <v>500</v>
      </c>
      <c r="E297" s="30">
        <f>D297</f>
        <v>500</v>
      </c>
    </row>
    <row r="298" spans="1:5" outlineLevel="2">
      <c r="A298" s="6">
        <v>1101</v>
      </c>
      <c r="B298" s="4" t="s">
        <v>37</v>
      </c>
      <c r="C298" s="5">
        <f>SUM(C299:C301)</f>
        <v>37000</v>
      </c>
      <c r="D298" s="5">
        <f>SUM(D299:D301)</f>
        <v>37000</v>
      </c>
      <c r="E298" s="5">
        <f>SUM(E299:E301)</f>
        <v>37000</v>
      </c>
    </row>
    <row r="299" spans="1:5" outlineLevel="3">
      <c r="A299" s="29"/>
      <c r="B299" s="28" t="s">
        <v>248</v>
      </c>
      <c r="C299" s="30">
        <v>11400</v>
      </c>
      <c r="D299" s="30">
        <f>C299</f>
        <v>11400</v>
      </c>
      <c r="E299" s="30">
        <f>D299</f>
        <v>11400</v>
      </c>
    </row>
    <row r="300" spans="1:5" outlineLevel="3">
      <c r="A300" s="29"/>
      <c r="B300" s="28" t="s">
        <v>249</v>
      </c>
      <c r="C300" s="30">
        <v>25600</v>
      </c>
      <c r="D300" s="30">
        <f t="shared" ref="D300:E301" si="21">C300</f>
        <v>25600</v>
      </c>
      <c r="E300" s="30">
        <f t="shared" si="21"/>
        <v>25600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7000</v>
      </c>
      <c r="D302" s="5">
        <f>SUM(D303:D304)</f>
        <v>7000</v>
      </c>
      <c r="E302" s="5">
        <f>SUM(E303:E304)</f>
        <v>7000</v>
      </c>
    </row>
    <row r="303" spans="1:5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</row>
    <row r="304" spans="1:5" outlineLevel="3">
      <c r="A304" s="29"/>
      <c r="B304" s="28" t="s">
        <v>253</v>
      </c>
      <c r="C304" s="30">
        <v>6000</v>
      </c>
      <c r="D304" s="30">
        <f>C304</f>
        <v>6000</v>
      </c>
      <c r="E304" s="30">
        <f>D304</f>
        <v>6000</v>
      </c>
    </row>
    <row r="305" spans="1:5" outlineLevel="2">
      <c r="A305" s="6">
        <v>1101</v>
      </c>
      <c r="B305" s="4" t="s">
        <v>38</v>
      </c>
      <c r="C305" s="5">
        <f>SUM(C306:C307)</f>
        <v>15500</v>
      </c>
      <c r="D305" s="5">
        <f>SUM(D306:D307)</f>
        <v>15500</v>
      </c>
      <c r="E305" s="5">
        <f>SUM(E306:E307)</f>
        <v>15500</v>
      </c>
    </row>
    <row r="306" spans="1:5" outlineLevel="3">
      <c r="A306" s="29"/>
      <c r="B306" s="28" t="s">
        <v>254</v>
      </c>
      <c r="C306" s="30">
        <v>12400</v>
      </c>
      <c r="D306" s="30">
        <f>C306</f>
        <v>12400</v>
      </c>
      <c r="E306" s="30">
        <f>D306</f>
        <v>12400</v>
      </c>
    </row>
    <row r="307" spans="1:5" outlineLevel="3">
      <c r="A307" s="29"/>
      <c r="B307" s="28" t="s">
        <v>255</v>
      </c>
      <c r="C307" s="30">
        <v>3100</v>
      </c>
      <c r="D307" s="30">
        <f>C307</f>
        <v>3100</v>
      </c>
      <c r="E307" s="30">
        <f>D307</f>
        <v>3100</v>
      </c>
    </row>
    <row r="308" spans="1:5" outlineLevel="2">
      <c r="A308" s="6">
        <v>1101</v>
      </c>
      <c r="B308" s="4" t="s">
        <v>39</v>
      </c>
      <c r="C308" s="5">
        <f>SUM(C309:C312)</f>
        <v>191000</v>
      </c>
      <c r="D308" s="5">
        <f>SUM(D309:D312)</f>
        <v>191000</v>
      </c>
      <c r="E308" s="5">
        <f>SUM(E309:E312)</f>
        <v>191000</v>
      </c>
    </row>
    <row r="309" spans="1:5" outlineLevel="3">
      <c r="A309" s="29"/>
      <c r="B309" s="28" t="s">
        <v>256</v>
      </c>
      <c r="C309" s="30">
        <v>137000</v>
      </c>
      <c r="D309" s="30">
        <f>C309</f>
        <v>137000</v>
      </c>
      <c r="E309" s="30">
        <f>D309</f>
        <v>137000</v>
      </c>
    </row>
    <row r="310" spans="1:5" outlineLevel="3">
      <c r="A310" s="29"/>
      <c r="B310" s="28" t="s">
        <v>257</v>
      </c>
      <c r="C310" s="30">
        <v>43000</v>
      </c>
      <c r="D310" s="30">
        <f t="shared" ref="D310:E312" si="22">C310</f>
        <v>43000</v>
      </c>
      <c r="E310" s="30">
        <f t="shared" si="22"/>
        <v>43000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11000</v>
      </c>
      <c r="D312" s="30">
        <f t="shared" si="22"/>
        <v>11000</v>
      </c>
      <c r="E312" s="30">
        <f t="shared" si="22"/>
        <v>11000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3" t="s">
        <v>601</v>
      </c>
      <c r="B314" s="204"/>
      <c r="C314" s="32">
        <f>C315+C325+C331+C336+C337+C338+C328</f>
        <v>33000</v>
      </c>
      <c r="D314" s="32">
        <f>D315+D325+D331+D336+D337+D338+D328</f>
        <v>33000</v>
      </c>
      <c r="E314" s="32">
        <f>E315+E325+E331+E336+E337+E338+E328</f>
        <v>33000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28000</v>
      </c>
      <c r="D325" s="5">
        <f>SUM(D326:D327)</f>
        <v>28000</v>
      </c>
      <c r="E325" s="5">
        <f>SUM(E326:E327)</f>
        <v>28000</v>
      </c>
    </row>
    <row r="326" spans="1:5" outlineLevel="3">
      <c r="A326" s="29"/>
      <c r="B326" s="28" t="s">
        <v>264</v>
      </c>
      <c r="C326" s="30">
        <v>28000</v>
      </c>
      <c r="D326" s="30">
        <f>C326</f>
        <v>28000</v>
      </c>
      <c r="E326" s="30">
        <f>D326</f>
        <v>28000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5000</v>
      </c>
      <c r="D331" s="5">
        <f>SUM(D332:D335)</f>
        <v>5000</v>
      </c>
      <c r="E331" s="5">
        <f>SUM(E332:E335)</f>
        <v>5000</v>
      </c>
    </row>
    <row r="332" spans="1:5" outlineLevel="3">
      <c r="A332" s="29"/>
      <c r="B332" s="28" t="s">
        <v>256</v>
      </c>
      <c r="C332" s="30">
        <v>3500</v>
      </c>
      <c r="D332" s="30">
        <f>C332</f>
        <v>3500</v>
      </c>
      <c r="E332" s="30">
        <f>D332</f>
        <v>3500</v>
      </c>
    </row>
    <row r="333" spans="1:5" outlineLevel="3">
      <c r="A333" s="29"/>
      <c r="B333" s="28" t="s">
        <v>257</v>
      </c>
      <c r="C333" s="30">
        <v>1200</v>
      </c>
      <c r="D333" s="30">
        <f t="shared" ref="D333:E335" si="24">C333</f>
        <v>1200</v>
      </c>
      <c r="E333" s="30">
        <f t="shared" si="24"/>
        <v>1200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300</v>
      </c>
      <c r="D335" s="30">
        <f t="shared" si="24"/>
        <v>300</v>
      </c>
      <c r="E335" s="30">
        <f t="shared" si="24"/>
        <v>300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1132530</v>
      </c>
      <c r="D339" s="33">
        <f>D340+D444+D482</f>
        <v>1132530</v>
      </c>
      <c r="E339" s="33">
        <f>E340+E444+E482</f>
        <v>1132530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679030</v>
      </c>
      <c r="D340" s="32">
        <f>D341+D342+D343+D344+D347+D348+D353+D356+D357+D362+D367+BH290668+D371+D372+D373+D376+D377+D378+D382+D388+D391+D392+D395+D398+D399+D404+D407+D408+D409+D412+D415+D416+D419+D420+D421+D422+D429+D443</f>
        <v>679030</v>
      </c>
      <c r="E340" s="32">
        <f>E341+E342+E343+E344+E347+E348+E353+E356+E357+E362+E367+BI290668+E371+E372+E373+E376+E377+E378+E382+E388+E391+E392+E395+E398+E399+E404+E407+E408+E409+E412+E415+E416+E419+E420+E421+E422+E429+E443</f>
        <v>679030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12000</v>
      </c>
      <c r="D342" s="5">
        <f t="shared" ref="D342:E343" si="26">C342</f>
        <v>12000</v>
      </c>
      <c r="E342" s="5">
        <f t="shared" si="26"/>
        <v>12000</v>
      </c>
    </row>
    <row r="343" spans="1:10" outlineLevel="2">
      <c r="A343" s="6">
        <v>2201</v>
      </c>
      <c r="B343" s="4" t="s">
        <v>41</v>
      </c>
      <c r="C343" s="5">
        <v>300000</v>
      </c>
      <c r="D343" s="5">
        <f t="shared" si="26"/>
        <v>300000</v>
      </c>
      <c r="E343" s="5">
        <f t="shared" si="26"/>
        <v>300000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27">C345</f>
        <v>7000</v>
      </c>
      <c r="E345" s="30">
        <f t="shared" si="27"/>
        <v>7000</v>
      </c>
    </row>
    <row r="346" spans="1:10" outlineLevel="3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 outlineLevel="2">
      <c r="A347" s="6">
        <v>2201</v>
      </c>
      <c r="B347" s="4" t="s">
        <v>276</v>
      </c>
      <c r="C347" s="5">
        <v>6000</v>
      </c>
      <c r="D347" s="5">
        <f t="shared" si="27"/>
        <v>6000</v>
      </c>
      <c r="E347" s="5">
        <f t="shared" si="27"/>
        <v>6000</v>
      </c>
    </row>
    <row r="348" spans="1:10" outlineLevel="2">
      <c r="A348" s="6">
        <v>2201</v>
      </c>
      <c r="B348" s="4" t="s">
        <v>277</v>
      </c>
      <c r="C348" s="5">
        <f>SUM(C349:C352)</f>
        <v>78000</v>
      </c>
      <c r="D348" s="5">
        <f>SUM(D349:D352)</f>
        <v>78000</v>
      </c>
      <c r="E348" s="5">
        <f>SUM(E349:E352)</f>
        <v>78000</v>
      </c>
    </row>
    <row r="349" spans="1:10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8000</v>
      </c>
      <c r="D351" s="30">
        <f t="shared" si="28"/>
        <v>8000</v>
      </c>
      <c r="E351" s="30">
        <f t="shared" si="28"/>
        <v>8000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2100</v>
      </c>
      <c r="D353" s="5">
        <f>SUM(D354:D355)</f>
        <v>2100</v>
      </c>
      <c r="E353" s="5">
        <f>SUM(E354:E355)</f>
        <v>2100</v>
      </c>
    </row>
    <row r="354" spans="1:5" outlineLevel="3">
      <c r="A354" s="29"/>
      <c r="B354" s="28" t="s">
        <v>42</v>
      </c>
      <c r="C354" s="30">
        <v>2000</v>
      </c>
      <c r="D354" s="30">
        <f t="shared" ref="D354:E356" si="29">C354</f>
        <v>2000</v>
      </c>
      <c r="E354" s="30">
        <f t="shared" si="29"/>
        <v>2000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13250</v>
      </c>
      <c r="D357" s="5">
        <f>SUM(D358:D361)</f>
        <v>13250</v>
      </c>
      <c r="E357" s="5">
        <f>SUM(E358:E361)</f>
        <v>13250</v>
      </c>
    </row>
    <row r="358" spans="1:5" outlineLevel="3">
      <c r="A358" s="29"/>
      <c r="B358" s="28" t="s">
        <v>286</v>
      </c>
      <c r="C358" s="30">
        <v>10900</v>
      </c>
      <c r="D358" s="30">
        <f>C358</f>
        <v>10900</v>
      </c>
      <c r="E358" s="30">
        <f>D358</f>
        <v>10900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 outlineLevel="3">
      <c r="A361" s="29"/>
      <c r="B361" s="28" t="s">
        <v>289</v>
      </c>
      <c r="C361" s="30">
        <v>350</v>
      </c>
      <c r="D361" s="30">
        <f t="shared" si="30"/>
        <v>350</v>
      </c>
      <c r="E361" s="30">
        <f t="shared" si="30"/>
        <v>350</v>
      </c>
    </row>
    <row r="362" spans="1:5" outlineLevel="2">
      <c r="A362" s="6">
        <v>2201</v>
      </c>
      <c r="B362" s="4" t="s">
        <v>290</v>
      </c>
      <c r="C362" s="5">
        <f>SUM(C363:C366)</f>
        <v>91000</v>
      </c>
      <c r="D362" s="5">
        <f>SUM(D363:D366)</f>
        <v>91000</v>
      </c>
      <c r="E362" s="5">
        <f>SUM(E363:E366)</f>
        <v>91000</v>
      </c>
    </row>
    <row r="363" spans="1:5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</row>
    <row r="364" spans="1:5" outlineLevel="3">
      <c r="A364" s="29"/>
      <c r="B364" s="28" t="s">
        <v>292</v>
      </c>
      <c r="C364" s="30">
        <v>70000</v>
      </c>
      <c r="D364" s="30">
        <f t="shared" ref="D364:E366" si="31">C364</f>
        <v>70000</v>
      </c>
      <c r="E364" s="30">
        <f t="shared" si="31"/>
        <v>70000</v>
      </c>
    </row>
    <row r="365" spans="1:5" outlineLevel="3">
      <c r="A365" s="29"/>
      <c r="B365" s="28" t="s">
        <v>293</v>
      </c>
      <c r="C365" s="30">
        <v>6000</v>
      </c>
      <c r="D365" s="30">
        <f t="shared" si="31"/>
        <v>6000</v>
      </c>
      <c r="E365" s="30">
        <f t="shared" si="31"/>
        <v>6000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 outlineLevel="2">
      <c r="A372" s="6">
        <v>2201</v>
      </c>
      <c r="B372" s="4" t="s">
        <v>45</v>
      </c>
      <c r="C372" s="5">
        <v>8000</v>
      </c>
      <c r="D372" s="5">
        <f t="shared" si="32"/>
        <v>8000</v>
      </c>
      <c r="E372" s="5">
        <f t="shared" si="32"/>
        <v>8000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1500</v>
      </c>
      <c r="D376" s="5">
        <f t="shared" si="33"/>
        <v>1500</v>
      </c>
      <c r="E376" s="5">
        <f t="shared" si="33"/>
        <v>1500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</row>
    <row r="379" spans="1:5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6000</v>
      </c>
      <c r="D381" s="30">
        <f t="shared" si="34"/>
        <v>6000</v>
      </c>
      <c r="E381" s="30">
        <f t="shared" si="34"/>
        <v>6000</v>
      </c>
    </row>
    <row r="382" spans="1:5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2900</v>
      </c>
      <c r="D386" s="30">
        <f t="shared" si="35"/>
        <v>2900</v>
      </c>
      <c r="E386" s="30">
        <f t="shared" si="35"/>
        <v>2900</v>
      </c>
    </row>
    <row r="387" spans="1:5" outlineLevel="3">
      <c r="A387" s="29"/>
      <c r="B387" s="28" t="s">
        <v>308</v>
      </c>
      <c r="C387" s="30">
        <v>600</v>
      </c>
      <c r="D387" s="30">
        <f t="shared" si="35"/>
        <v>600</v>
      </c>
      <c r="E387" s="30">
        <f t="shared" si="35"/>
        <v>600</v>
      </c>
    </row>
    <row r="388" spans="1:5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16000</v>
      </c>
      <c r="D392" s="5">
        <f>SUM(D393:D394)</f>
        <v>16000</v>
      </c>
      <c r="E392" s="5">
        <f>SUM(E393:E394)</f>
        <v>16000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16000</v>
      </c>
      <c r="D394" s="30">
        <f>C394</f>
        <v>16000</v>
      </c>
      <c r="E394" s="30">
        <f>D394</f>
        <v>16000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2000</v>
      </c>
      <c r="D403" s="30">
        <f t="shared" si="38"/>
        <v>2000</v>
      </c>
      <c r="E403" s="30">
        <f t="shared" si="38"/>
        <v>2000</v>
      </c>
    </row>
    <row r="404" spans="1:5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</row>
    <row r="405" spans="1:5" outlineLevel="3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 outlineLevel="3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8000</v>
      </c>
      <c r="D409" s="5">
        <f>SUM(D410:D411)</f>
        <v>8000</v>
      </c>
      <c r="E409" s="5">
        <f>SUM(E410:E411)</f>
        <v>8000</v>
      </c>
    </row>
    <row r="410" spans="1:5" outlineLevel="3" collapsed="1">
      <c r="A410" s="29"/>
      <c r="B410" s="28" t="s">
        <v>49</v>
      </c>
      <c r="C410" s="30">
        <v>8000</v>
      </c>
      <c r="D410" s="30">
        <f>C410</f>
        <v>8000</v>
      </c>
      <c r="E410" s="30">
        <f>D410</f>
        <v>8000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</row>
    <row r="413" spans="1:5" outlineLevel="3" collapsed="1">
      <c r="A413" s="29"/>
      <c r="B413" s="28" t="s">
        <v>328</v>
      </c>
      <c r="C413" s="30">
        <v>7000</v>
      </c>
      <c r="D413" s="30">
        <f t="shared" ref="D413:E415" si="40">C413</f>
        <v>7000</v>
      </c>
      <c r="E413" s="30">
        <f t="shared" si="40"/>
        <v>7000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3000</v>
      </c>
      <c r="D415" s="5">
        <f t="shared" si="40"/>
        <v>3000</v>
      </c>
      <c r="E415" s="5">
        <f t="shared" si="40"/>
        <v>3000</v>
      </c>
    </row>
    <row r="416" spans="1:5" outlineLevel="2" collapsed="1">
      <c r="A416" s="6">
        <v>2201</v>
      </c>
      <c r="B416" s="4" t="s">
        <v>332</v>
      </c>
      <c r="C416" s="5">
        <f>SUM(C417:C418)</f>
        <v>700</v>
      </c>
      <c r="D416" s="5">
        <f>SUM(D417:D418)</f>
        <v>700</v>
      </c>
      <c r="E416" s="5">
        <f>SUM(E417:E418)</f>
        <v>700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 outlineLevel="3">
      <c r="A418" s="29"/>
      <c r="B418" s="28" t="s">
        <v>331</v>
      </c>
      <c r="C418" s="30">
        <v>200</v>
      </c>
      <c r="D418" s="30">
        <f t="shared" si="41"/>
        <v>200</v>
      </c>
      <c r="E418" s="30">
        <f t="shared" si="41"/>
        <v>200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6000</v>
      </c>
      <c r="D420" s="5">
        <f t="shared" si="41"/>
        <v>6000</v>
      </c>
      <c r="E420" s="5">
        <f t="shared" si="41"/>
        <v>6000</v>
      </c>
    </row>
    <row r="421" spans="1:5" outlineLevel="2" collapsed="1">
      <c r="A421" s="6">
        <v>2201</v>
      </c>
      <c r="B421" s="4" t="s">
        <v>335</v>
      </c>
      <c r="C421" s="5">
        <v>1000</v>
      </c>
      <c r="D421" s="5">
        <f t="shared" si="41"/>
        <v>1000</v>
      </c>
      <c r="E421" s="5">
        <f t="shared" si="41"/>
        <v>1000</v>
      </c>
    </row>
    <row r="422" spans="1:5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300</v>
      </c>
      <c r="D427" s="30">
        <f t="shared" si="42"/>
        <v>300</v>
      </c>
      <c r="E427" s="30">
        <f t="shared" si="42"/>
        <v>300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76880</v>
      </c>
      <c r="D429" s="5">
        <f>SUM(D430:D442)</f>
        <v>76880</v>
      </c>
      <c r="E429" s="5">
        <f>SUM(E430:E442)</f>
        <v>76880</v>
      </c>
    </row>
    <row r="430" spans="1:5" outlineLevel="3">
      <c r="A430" s="29"/>
      <c r="B430" s="28" t="s">
        <v>343</v>
      </c>
      <c r="C430" s="30">
        <v>2560</v>
      </c>
      <c r="D430" s="30">
        <f>C430</f>
        <v>2560</v>
      </c>
      <c r="E430" s="30">
        <f>D430</f>
        <v>2560</v>
      </c>
    </row>
    <row r="431" spans="1:5" outlineLevel="3">
      <c r="A431" s="29"/>
      <c r="B431" s="28" t="s">
        <v>344</v>
      </c>
      <c r="C431" s="30">
        <v>35620</v>
      </c>
      <c r="D431" s="30">
        <f t="shared" ref="D431:E442" si="43">C431</f>
        <v>35620</v>
      </c>
      <c r="E431" s="30">
        <f t="shared" si="43"/>
        <v>35620</v>
      </c>
    </row>
    <row r="432" spans="1:5" outlineLevel="3">
      <c r="A432" s="29"/>
      <c r="B432" s="28" t="s">
        <v>345</v>
      </c>
      <c r="C432" s="30">
        <v>2000</v>
      </c>
      <c r="D432" s="30">
        <f t="shared" si="43"/>
        <v>2000</v>
      </c>
      <c r="E432" s="30">
        <f t="shared" si="43"/>
        <v>2000</v>
      </c>
    </row>
    <row r="433" spans="1:5" outlineLevel="3">
      <c r="A433" s="29"/>
      <c r="B433" s="28" t="s">
        <v>346</v>
      </c>
      <c r="C433" s="30">
        <v>110</v>
      </c>
      <c r="D433" s="30">
        <f t="shared" si="43"/>
        <v>110</v>
      </c>
      <c r="E433" s="30">
        <f t="shared" si="43"/>
        <v>110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3560</v>
      </c>
      <c r="D439" s="30">
        <f t="shared" si="43"/>
        <v>3560</v>
      </c>
      <c r="E439" s="30">
        <f t="shared" si="43"/>
        <v>3560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13930</v>
      </c>
      <c r="D441" s="30">
        <f t="shared" si="43"/>
        <v>13930</v>
      </c>
      <c r="E441" s="30">
        <f t="shared" si="43"/>
        <v>13930</v>
      </c>
    </row>
    <row r="442" spans="1:5" outlineLevel="3">
      <c r="A442" s="29"/>
      <c r="B442" s="28" t="s">
        <v>355</v>
      </c>
      <c r="C442" s="30">
        <v>19100</v>
      </c>
      <c r="D442" s="30">
        <f t="shared" si="43"/>
        <v>19100</v>
      </c>
      <c r="E442" s="30">
        <f t="shared" si="43"/>
        <v>19100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3" t="s">
        <v>357</v>
      </c>
      <c r="B444" s="204"/>
      <c r="C444" s="32">
        <f>C445+C454+C455+C459+C462+C463+C468+C474+C477+C480+C481+C450</f>
        <v>453500</v>
      </c>
      <c r="D444" s="32">
        <f>D445+D454+D455+D459+D462+D463+D468+D474+D477+D480+D481+D450</f>
        <v>453500</v>
      </c>
      <c r="E444" s="32">
        <f>E445+E454+E455+E459+E462+E463+E468+E474+E477+E480+E481+E450</f>
        <v>453500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74000</v>
      </c>
      <c r="D445" s="5">
        <f>SUM(D446:D449)</f>
        <v>74000</v>
      </c>
      <c r="E445" s="5">
        <f>SUM(E446:E449)</f>
        <v>74000</v>
      </c>
    </row>
    <row r="446" spans="1:5" ht="15" customHeight="1" outlineLevel="3">
      <c r="A446" s="28"/>
      <c r="B446" s="28" t="s">
        <v>359</v>
      </c>
      <c r="C446" s="30">
        <v>12000</v>
      </c>
      <c r="D446" s="30">
        <f>C446</f>
        <v>12000</v>
      </c>
      <c r="E446" s="30">
        <f>D446</f>
        <v>12000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customHeight="1" outlineLevel="3">
      <c r="A448" s="28"/>
      <c r="B448" s="28" t="s">
        <v>361</v>
      </c>
      <c r="C448" s="30">
        <v>6000</v>
      </c>
      <c r="D448" s="30">
        <f t="shared" si="44"/>
        <v>6000</v>
      </c>
      <c r="E448" s="30">
        <f t="shared" si="44"/>
        <v>6000</v>
      </c>
    </row>
    <row r="449" spans="1:5" ht="15" customHeight="1" outlineLevel="3">
      <c r="A449" s="28"/>
      <c r="B449" s="28" t="s">
        <v>362</v>
      </c>
      <c r="C449" s="30">
        <v>55000</v>
      </c>
      <c r="D449" s="30">
        <f t="shared" si="44"/>
        <v>55000</v>
      </c>
      <c r="E449" s="30">
        <f t="shared" si="44"/>
        <v>55000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312000</v>
      </c>
      <c r="D450" s="5">
        <f>SUM(D451:D453)</f>
        <v>312000</v>
      </c>
      <c r="E450" s="5">
        <f>SUM(E451:E453)</f>
        <v>312000</v>
      </c>
    </row>
    <row r="451" spans="1:5" ht="15" customHeight="1" outlineLevel="3">
      <c r="A451" s="28"/>
      <c r="B451" s="28" t="s">
        <v>364</v>
      </c>
      <c r="C451" s="30">
        <v>312000</v>
      </c>
      <c r="D451" s="30">
        <f>C451</f>
        <v>312000</v>
      </c>
      <c r="E451" s="30">
        <f>D451</f>
        <v>312000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</row>
    <row r="456" spans="1:5" ht="15" customHeight="1" outlineLevel="3">
      <c r="A456" s="28"/>
      <c r="B456" s="28" t="s">
        <v>367</v>
      </c>
      <c r="C456" s="30">
        <v>29000</v>
      </c>
      <c r="D456" s="30">
        <f>C456</f>
        <v>29000</v>
      </c>
      <c r="E456" s="30">
        <f>D456</f>
        <v>29000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ref="D457:E458" si="46">C457</f>
        <v>1000</v>
      </c>
      <c r="E457" s="30">
        <f t="shared" si="46"/>
        <v>1000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2500</v>
      </c>
      <c r="D459" s="5">
        <f>SUM(D460:D461)</f>
        <v>2500</v>
      </c>
      <c r="E459" s="5">
        <f>SUM(E460:E461)</f>
        <v>2500</v>
      </c>
    </row>
    <row r="460" spans="1:5" ht="15" customHeight="1" outlineLevel="3">
      <c r="A460" s="28"/>
      <c r="B460" s="28" t="s">
        <v>369</v>
      </c>
      <c r="C460" s="30">
        <v>2000</v>
      </c>
      <c r="D460" s="30">
        <f t="shared" ref="D460:E462" si="47">C460</f>
        <v>2000</v>
      </c>
      <c r="E460" s="30">
        <f t="shared" si="47"/>
        <v>2000</v>
      </c>
    </row>
    <row r="461" spans="1:5" ht="15" customHeight="1" outlineLevel="3">
      <c r="A461" s="28"/>
      <c r="B461" s="28" t="s">
        <v>370</v>
      </c>
      <c r="C461" s="30">
        <v>500</v>
      </c>
      <c r="D461" s="30">
        <f t="shared" si="47"/>
        <v>500</v>
      </c>
      <c r="E461" s="30">
        <f t="shared" si="47"/>
        <v>500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f t="shared" ref="D478:E481" si="50">C478</f>
        <v>3000</v>
      </c>
      <c r="E478" s="30">
        <f t="shared" si="50"/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6000</v>
      </c>
      <c r="D480" s="5">
        <f t="shared" si="50"/>
        <v>6000</v>
      </c>
      <c r="E480" s="5">
        <f t="shared" si="50"/>
        <v>6000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205100</v>
      </c>
      <c r="D483" s="35">
        <f>D484+D504+D509+D522+D528+D538</f>
        <v>205100</v>
      </c>
      <c r="E483" s="35">
        <f>E484+E504+E509+E522+E528+E538</f>
        <v>205100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3" t="s">
        <v>390</v>
      </c>
      <c r="B484" s="204"/>
      <c r="C484" s="32">
        <f>C485+C486+C490+C491+C494+C497+C500+C501+C502+C503</f>
        <v>75600</v>
      </c>
      <c r="D484" s="32">
        <f>D485+D486+D490+D491+D494+D497+D500+D501+D502+D503</f>
        <v>75600</v>
      </c>
      <c r="E484" s="32">
        <f>E485+E486+E490+E491+E494+E497+E500+E501+E502+E503</f>
        <v>75600</v>
      </c>
    </row>
    <row r="485" spans="1:10" outlineLevel="2">
      <c r="A485" s="6">
        <v>3302</v>
      </c>
      <c r="B485" s="4" t="s">
        <v>391</v>
      </c>
      <c r="C485" s="5">
        <v>13200</v>
      </c>
      <c r="D485" s="5">
        <f>C485</f>
        <v>13200</v>
      </c>
      <c r="E485" s="5">
        <f>D485</f>
        <v>13200</v>
      </c>
    </row>
    <row r="486" spans="1:10" outlineLevel="2">
      <c r="A486" s="6">
        <v>3302</v>
      </c>
      <c r="B486" s="4" t="s">
        <v>392</v>
      </c>
      <c r="C486" s="5">
        <f>SUM(C487:C489)</f>
        <v>34000</v>
      </c>
      <c r="D486" s="5">
        <f>SUM(D487:D489)</f>
        <v>34000</v>
      </c>
      <c r="E486" s="5">
        <f>SUM(E487:E489)</f>
        <v>34000</v>
      </c>
    </row>
    <row r="487" spans="1:10" ht="15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</row>
    <row r="488" spans="1:10" ht="15" customHeight="1" outlineLevel="3">
      <c r="A488" s="28"/>
      <c r="B488" s="28" t="s">
        <v>394</v>
      </c>
      <c r="C488" s="30">
        <v>14000</v>
      </c>
      <c r="D488" s="30">
        <f t="shared" ref="D488:E489" si="51">C488</f>
        <v>14000</v>
      </c>
      <c r="E488" s="30">
        <f t="shared" si="51"/>
        <v>14000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7000</v>
      </c>
      <c r="D497" s="5">
        <f>SUM(D498:D499)</f>
        <v>7000</v>
      </c>
      <c r="E497" s="5">
        <f>SUM(E498:E499)</f>
        <v>7000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2"/>
        <v>5000</v>
      </c>
      <c r="E499" s="30">
        <f t="shared" si="52"/>
        <v>5000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20300</v>
      </c>
      <c r="D502" s="5">
        <f t="shared" si="52"/>
        <v>20300</v>
      </c>
      <c r="E502" s="5">
        <f t="shared" si="52"/>
        <v>20300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3" t="s">
        <v>410</v>
      </c>
      <c r="B504" s="204"/>
      <c r="C504" s="32">
        <f>SUM(C505:C508)</f>
        <v>6700</v>
      </c>
      <c r="D504" s="32">
        <f>SUM(D505:D508)</f>
        <v>6700</v>
      </c>
      <c r="E504" s="32">
        <f>SUM(E505:E508)</f>
        <v>6700</v>
      </c>
    </row>
    <row r="505" spans="1:12" outlineLevel="2" collapsed="1">
      <c r="A505" s="6">
        <v>3303</v>
      </c>
      <c r="B505" s="4" t="s">
        <v>411</v>
      </c>
      <c r="C505" s="5">
        <v>6700</v>
      </c>
      <c r="D505" s="5">
        <f>C505</f>
        <v>6700</v>
      </c>
      <c r="E505" s="5">
        <f>D505</f>
        <v>6700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3" t="s">
        <v>414</v>
      </c>
      <c r="B509" s="204"/>
      <c r="C509" s="32">
        <f>C510+C511+C512+C513+C517+C518+C519+C520+C521</f>
        <v>119500</v>
      </c>
      <c r="D509" s="32">
        <f>D510+D511+D512+D513+D517+D518+D519+D520+D521</f>
        <v>119500</v>
      </c>
      <c r="E509" s="32">
        <f>E510+E511+E512+E513+E517+E518+E519+E520+E521</f>
        <v>119500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2000</v>
      </c>
      <c r="D515" s="30">
        <f t="shared" si="55"/>
        <v>2000</v>
      </c>
      <c r="E515" s="30">
        <f t="shared" si="55"/>
        <v>2000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15300</v>
      </c>
      <c r="D517" s="5">
        <f t="shared" si="55"/>
        <v>15300</v>
      </c>
      <c r="E517" s="5">
        <f t="shared" si="55"/>
        <v>15300</v>
      </c>
    </row>
    <row r="518" spans="1:5" outlineLevel="2">
      <c r="A518" s="6">
        <v>3305</v>
      </c>
      <c r="B518" s="4" t="s">
        <v>423</v>
      </c>
      <c r="C518" s="5">
        <v>1700</v>
      </c>
      <c r="D518" s="5">
        <f t="shared" si="55"/>
        <v>1700</v>
      </c>
      <c r="E518" s="5">
        <f t="shared" si="55"/>
        <v>1700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100000</v>
      </c>
      <c r="D520" s="5">
        <f t="shared" si="55"/>
        <v>100000</v>
      </c>
      <c r="E520" s="5">
        <f t="shared" si="55"/>
        <v>100000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3" t="s">
        <v>441</v>
      </c>
      <c r="B538" s="204"/>
      <c r="C538" s="32">
        <f>SUM(C539:C544)</f>
        <v>3300</v>
      </c>
      <c r="D538" s="32">
        <f>SUM(D539:D544)</f>
        <v>3300</v>
      </c>
      <c r="E538" s="32">
        <f>SUM(E539:E544)</f>
        <v>3300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3300</v>
      </c>
      <c r="D540" s="5">
        <f t="shared" ref="D540:E543" si="58">C540</f>
        <v>3300</v>
      </c>
      <c r="E540" s="5">
        <f t="shared" si="58"/>
        <v>3300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 outlineLevel="1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</row>
    <row r="550" spans="1:10">
      <c r="A550" s="201" t="s">
        <v>455</v>
      </c>
      <c r="B550" s="202"/>
      <c r="C550" s="36">
        <f>C551</f>
        <v>106635</v>
      </c>
      <c r="D550" s="36">
        <f>D551</f>
        <v>106635</v>
      </c>
      <c r="E550" s="36">
        <f>E551</f>
        <v>106635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106635</v>
      </c>
      <c r="D551" s="33">
        <f>D552+D556</f>
        <v>106635</v>
      </c>
      <c r="E551" s="33">
        <f>E552+E556</f>
        <v>106635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3" t="s">
        <v>457</v>
      </c>
      <c r="B552" s="204"/>
      <c r="C552" s="32">
        <f>SUM(C553:C555)</f>
        <v>106635</v>
      </c>
      <c r="D552" s="32">
        <f>SUM(D553:D555)</f>
        <v>106635</v>
      </c>
      <c r="E552" s="32">
        <f>SUM(E553:E555)</f>
        <v>106635</v>
      </c>
    </row>
    <row r="553" spans="1:10" outlineLevel="2" collapsed="1">
      <c r="A553" s="6">
        <v>5500</v>
      </c>
      <c r="B553" s="4" t="s">
        <v>458</v>
      </c>
      <c r="C553" s="5">
        <v>106635</v>
      </c>
      <c r="D553" s="5">
        <f t="shared" ref="D553:E555" si="59">C553</f>
        <v>106635</v>
      </c>
      <c r="E553" s="5">
        <f t="shared" si="59"/>
        <v>106635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1404467</v>
      </c>
      <c r="D559" s="37">
        <v>1593942.183</v>
      </c>
      <c r="E559" s="37">
        <v>1593942.183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1" t="s">
        <v>464</v>
      </c>
      <c r="B560" s="202"/>
      <c r="C560" s="36">
        <f>C561+C638+C642+C645</f>
        <v>915021</v>
      </c>
      <c r="D560" s="36">
        <f>D561+D638+D642+D645</f>
        <v>915021</v>
      </c>
      <c r="E560" s="36">
        <f>E561+E638+E642+E645</f>
        <v>915021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664126</v>
      </c>
      <c r="D561" s="38">
        <f>D562+D567+D568+D569+D576+D577+D581+D584+D585+D586+D587+D592+D595+D599+D603+D610+D616+D628</f>
        <v>664126</v>
      </c>
      <c r="E561" s="38">
        <f>E562+E567+E568+E569+E576+E577+E581+E584+E585+E586+E587+E592+E595+E599+E603+E610+E616+E628</f>
        <v>664126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3" t="s">
        <v>466</v>
      </c>
      <c r="B562" s="204"/>
      <c r="C562" s="32">
        <f>SUM(C563:C566)</f>
        <v>13855</v>
      </c>
      <c r="D562" s="32">
        <f>SUM(D563:D566)</f>
        <v>13855</v>
      </c>
      <c r="E562" s="32">
        <f>SUM(E563:E566)</f>
        <v>13855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303</v>
      </c>
      <c r="D565" s="5">
        <f t="shared" si="60"/>
        <v>303</v>
      </c>
      <c r="E565" s="5">
        <f t="shared" si="60"/>
        <v>303</v>
      </c>
    </row>
    <row r="566" spans="1:10" outlineLevel="2">
      <c r="A566" s="6">
        <v>6600</v>
      </c>
      <c r="B566" s="4" t="s">
        <v>471</v>
      </c>
      <c r="C566" s="5">
        <v>13552</v>
      </c>
      <c r="D566" s="5">
        <f t="shared" si="60"/>
        <v>13552</v>
      </c>
      <c r="E566" s="5">
        <f t="shared" si="60"/>
        <v>13552</v>
      </c>
    </row>
    <row r="567" spans="1:10" outlineLevel="1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3" t="s">
        <v>473</v>
      </c>
      <c r="B569" s="204"/>
      <c r="C569" s="32">
        <f>SUM(C570:C575)</f>
        <v>39000</v>
      </c>
      <c r="D569" s="32">
        <f>SUM(D570:D575)</f>
        <v>39000</v>
      </c>
      <c r="E569" s="32">
        <f>SUM(E570:E575)</f>
        <v>39000</v>
      </c>
    </row>
    <row r="570" spans="1:10" outlineLevel="2">
      <c r="A570" s="7">
        <v>6603</v>
      </c>
      <c r="B570" s="4" t="s">
        <v>474</v>
      </c>
      <c r="C570" s="5">
        <v>39000</v>
      </c>
      <c r="D570" s="5">
        <f>C570</f>
        <v>39000</v>
      </c>
      <c r="E570" s="5">
        <f>D570</f>
        <v>39000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3" t="s">
        <v>480</v>
      </c>
      <c r="B576" s="20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3" t="s">
        <v>481</v>
      </c>
      <c r="B577" s="204"/>
      <c r="C577" s="32">
        <f>SUM(C578:C580)</f>
        <v>1000</v>
      </c>
      <c r="D577" s="32">
        <f>SUM(D578:D580)</f>
        <v>1000</v>
      </c>
      <c r="E577" s="32">
        <f>SUM(E578:E580)</f>
        <v>1000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1000</v>
      </c>
      <c r="D580" s="5">
        <f t="shared" si="62"/>
        <v>1000</v>
      </c>
      <c r="E580" s="5">
        <f t="shared" si="62"/>
        <v>1000</v>
      </c>
    </row>
    <row r="581" spans="1:5" outlineLevel="1">
      <c r="A581" s="203" t="s">
        <v>485</v>
      </c>
      <c r="B581" s="204"/>
      <c r="C581" s="32">
        <f>SUM(C582:C583)</f>
        <v>48000</v>
      </c>
      <c r="D581" s="32">
        <f>SUM(D582:D583)</f>
        <v>48000</v>
      </c>
      <c r="E581" s="32">
        <f>SUM(E582:E583)</f>
        <v>48000</v>
      </c>
    </row>
    <row r="582" spans="1:5" outlineLevel="2">
      <c r="A582" s="7">
        <v>6606</v>
      </c>
      <c r="B582" s="4" t="s">
        <v>486</v>
      </c>
      <c r="C582" s="5">
        <v>43000</v>
      </c>
      <c r="D582" s="5">
        <f t="shared" ref="D582:E586" si="63">C582</f>
        <v>43000</v>
      </c>
      <c r="E582" s="5">
        <f t="shared" si="63"/>
        <v>43000</v>
      </c>
    </row>
    <row r="583" spans="1:5" outlineLevel="2">
      <c r="A583" s="7">
        <v>6606</v>
      </c>
      <c r="B583" s="4" t="s">
        <v>487</v>
      </c>
      <c r="C583" s="5">
        <v>5000</v>
      </c>
      <c r="D583" s="5">
        <f t="shared" si="63"/>
        <v>5000</v>
      </c>
      <c r="E583" s="5">
        <f t="shared" si="63"/>
        <v>5000</v>
      </c>
    </row>
    <row r="584" spans="1:5" outlineLevel="1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3" t="s">
        <v>489</v>
      </c>
      <c r="B585" s="204"/>
      <c r="C585" s="32">
        <v>30000</v>
      </c>
      <c r="D585" s="32">
        <f t="shared" si="63"/>
        <v>30000</v>
      </c>
      <c r="E585" s="32">
        <f t="shared" si="63"/>
        <v>30000</v>
      </c>
    </row>
    <row r="586" spans="1:5" outlineLevel="1" collapsed="1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3" t="s">
        <v>491</v>
      </c>
      <c r="B587" s="204"/>
      <c r="C587" s="32">
        <f>SUM(C588:C591)</f>
        <v>44000</v>
      </c>
      <c r="D587" s="32">
        <f>SUM(D588:D591)</f>
        <v>44000</v>
      </c>
      <c r="E587" s="32">
        <f>SUM(E588:E591)</f>
        <v>44000</v>
      </c>
    </row>
    <row r="588" spans="1:5" outlineLevel="2">
      <c r="A588" s="7">
        <v>6610</v>
      </c>
      <c r="B588" s="4" t="s">
        <v>492</v>
      </c>
      <c r="C588" s="5">
        <v>44000</v>
      </c>
      <c r="D588" s="5">
        <f>C588</f>
        <v>44000</v>
      </c>
      <c r="E588" s="5">
        <f>D588</f>
        <v>44000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3" t="s">
        <v>503</v>
      </c>
      <c r="B599" s="204"/>
      <c r="C599" s="32">
        <f>SUM(C600:C602)</f>
        <v>192000</v>
      </c>
      <c r="D599" s="32">
        <f>SUM(D600:D602)</f>
        <v>192000</v>
      </c>
      <c r="E599" s="32">
        <f>SUM(E600:E602)</f>
        <v>192000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192000</v>
      </c>
      <c r="D601" s="5">
        <f t="shared" si="66"/>
        <v>192000</v>
      </c>
      <c r="E601" s="5">
        <f t="shared" si="66"/>
        <v>192000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3" t="s">
        <v>506</v>
      </c>
      <c r="B603" s="204"/>
      <c r="C603" s="32">
        <f>SUM(C604:C609)</f>
        <v>16041</v>
      </c>
      <c r="D603" s="32">
        <f>SUM(D604:D609)</f>
        <v>16041</v>
      </c>
      <c r="E603" s="32">
        <f>SUM(E604:E609)</f>
        <v>16041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11041</v>
      </c>
      <c r="D606" s="5">
        <f t="shared" si="67"/>
        <v>11041</v>
      </c>
      <c r="E606" s="5">
        <f t="shared" si="67"/>
        <v>11041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5000</v>
      </c>
      <c r="D608" s="5">
        <f t="shared" si="67"/>
        <v>5000</v>
      </c>
      <c r="E608" s="5">
        <f t="shared" si="67"/>
        <v>5000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3" t="s">
        <v>513</v>
      </c>
      <c r="B610" s="204"/>
      <c r="C610" s="32">
        <f>SUM(C611:C615)</f>
        <v>28230</v>
      </c>
      <c r="D610" s="32">
        <f>SUM(D611:D615)</f>
        <v>28230</v>
      </c>
      <c r="E610" s="32">
        <f>SUM(E611:E615)</f>
        <v>28230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11937</v>
      </c>
      <c r="D612" s="5">
        <f t="shared" ref="D612:E615" si="68">C612</f>
        <v>11937</v>
      </c>
      <c r="E612" s="5">
        <f t="shared" si="68"/>
        <v>11937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6987</v>
      </c>
      <c r="D614" s="5">
        <f t="shared" si="68"/>
        <v>6987</v>
      </c>
      <c r="E614" s="5">
        <f t="shared" si="68"/>
        <v>6987</v>
      </c>
    </row>
    <row r="615" spans="1:5" outlineLevel="2">
      <c r="A615" s="7">
        <v>6615</v>
      </c>
      <c r="B615" s="4" t="s">
        <v>518</v>
      </c>
      <c r="C615" s="5">
        <v>9306</v>
      </c>
      <c r="D615" s="5">
        <f t="shared" si="68"/>
        <v>9306</v>
      </c>
      <c r="E615" s="5">
        <f t="shared" si="68"/>
        <v>9306</v>
      </c>
    </row>
    <row r="616" spans="1:5" outlineLevel="1">
      <c r="A616" s="203" t="s">
        <v>519</v>
      </c>
      <c r="B616" s="204"/>
      <c r="C616" s="32">
        <f>SUM(C617:C627)</f>
        <v>112000</v>
      </c>
      <c r="D616" s="32">
        <f>SUM(D617:D627)</f>
        <v>112000</v>
      </c>
      <c r="E616" s="32">
        <f>SUM(E617:E627)</f>
        <v>112000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112000</v>
      </c>
      <c r="D620" s="5">
        <f t="shared" si="69"/>
        <v>112000</v>
      </c>
      <c r="E620" s="5">
        <f t="shared" si="69"/>
        <v>112000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3" t="s">
        <v>531</v>
      </c>
      <c r="B628" s="204"/>
      <c r="C628" s="32">
        <f>SUM(C629:C637)</f>
        <v>140000</v>
      </c>
      <c r="D628" s="32">
        <f>SUM(D629:D637)</f>
        <v>140000</v>
      </c>
      <c r="E628" s="32">
        <f>SUM(E629:E637)</f>
        <v>140000</v>
      </c>
    </row>
    <row r="629" spans="1:10" outlineLevel="2">
      <c r="A629" s="7">
        <v>6617</v>
      </c>
      <c r="B629" s="4" t="s">
        <v>532</v>
      </c>
      <c r="C629" s="5">
        <v>140000</v>
      </c>
      <c r="D629" s="5">
        <f>C629</f>
        <v>140000</v>
      </c>
      <c r="E629" s="5">
        <f>D629</f>
        <v>140000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3" t="s">
        <v>544</v>
      </c>
      <c r="B641" s="20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9" t="s">
        <v>545</v>
      </c>
      <c r="B642" s="200"/>
      <c r="C642" s="38">
        <f>C643+C644</f>
        <v>250895</v>
      </c>
      <c r="D642" s="38">
        <f>D643+D644</f>
        <v>250895</v>
      </c>
      <c r="E642" s="38">
        <f>E643+E644</f>
        <v>250895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3" t="s">
        <v>547</v>
      </c>
      <c r="B644" s="204"/>
      <c r="C644" s="32">
        <v>250895</v>
      </c>
      <c r="D644" s="32">
        <f>C644</f>
        <v>250895</v>
      </c>
      <c r="E644" s="32">
        <f>D644</f>
        <v>250895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160859</v>
      </c>
      <c r="D716" s="36">
        <f>D717</f>
        <v>160859</v>
      </c>
      <c r="E716" s="36">
        <f>E717</f>
        <v>160859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160859</v>
      </c>
      <c r="D717" s="33">
        <f>D718+D722</f>
        <v>160859</v>
      </c>
      <c r="E717" s="33">
        <f>E718+E722</f>
        <v>160859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7" t="s">
        <v>851</v>
      </c>
      <c r="B718" s="198"/>
      <c r="C718" s="31">
        <f>SUM(C719:C721)</f>
        <v>160859</v>
      </c>
      <c r="D718" s="31">
        <f>SUM(D719:D721)</f>
        <v>160859</v>
      </c>
      <c r="E718" s="31">
        <f>SUM(E719:E721)</f>
        <v>160859</v>
      </c>
    </row>
    <row r="719" spans="1:10" ht="15" customHeight="1" outlineLevel="2">
      <c r="A719" s="6">
        <v>10950</v>
      </c>
      <c r="B719" s="4" t="s">
        <v>572</v>
      </c>
      <c r="C719" s="5">
        <v>160859</v>
      </c>
      <c r="D719" s="5">
        <f>C719</f>
        <v>160859</v>
      </c>
      <c r="E719" s="5">
        <f>D719</f>
        <v>160859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7" t="s">
        <v>850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328587</v>
      </c>
      <c r="D725" s="36">
        <f>D726</f>
        <v>328587</v>
      </c>
      <c r="E725" s="36">
        <f>E726</f>
        <v>328587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328587</v>
      </c>
      <c r="D726" s="33">
        <f>D727+D730+D733+D739+D741+D743+D750+D755+D760+D765+D767+D771+D777</f>
        <v>328587</v>
      </c>
      <c r="E726" s="33">
        <f>E727+E730+E733+E739+E741+E743+E750+E755+E760+E765+E767+E771+E777</f>
        <v>328587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7" t="s">
        <v>849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848</v>
      </c>
      <c r="B730" s="19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846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7" t="s">
        <v>843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842</v>
      </c>
      <c r="B741" s="198"/>
      <c r="C741" s="31">
        <f>SUM(C742)</f>
        <v>26598</v>
      </c>
      <c r="D741" s="31">
        <f>SUM(D742)</f>
        <v>26598</v>
      </c>
      <c r="E741" s="31">
        <f>SUM(E742)</f>
        <v>26598</v>
      </c>
    </row>
    <row r="742" spans="1:5" outlineLevel="2">
      <c r="A742" s="6">
        <v>3</v>
      </c>
      <c r="B742" s="4" t="s">
        <v>827</v>
      </c>
      <c r="C742" s="5">
        <v>26598</v>
      </c>
      <c r="D742" s="5">
        <f>C742</f>
        <v>26598</v>
      </c>
      <c r="E742" s="5">
        <f>D742</f>
        <v>26598</v>
      </c>
    </row>
    <row r="743" spans="1:5" outlineLevel="1">
      <c r="A743" s="197" t="s">
        <v>841</v>
      </c>
      <c r="B743" s="198"/>
      <c r="C743" s="31">
        <f>C744+C748+C749+C746</f>
        <v>29729</v>
      </c>
      <c r="D743" s="31">
        <f>D744+D748+D749+D746</f>
        <v>29729</v>
      </c>
      <c r="E743" s="31">
        <f>E744+E748+E749+E746</f>
        <v>29729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29729</v>
      </c>
      <c r="D746" s="5">
        <f>D747</f>
        <v>29729</v>
      </c>
      <c r="E746" s="5">
        <f>E747</f>
        <v>29729</v>
      </c>
    </row>
    <row r="747" spans="1:5" outlineLevel="3">
      <c r="A747" s="29"/>
      <c r="B747" s="28" t="s">
        <v>838</v>
      </c>
      <c r="C747" s="30">
        <v>29729</v>
      </c>
      <c r="D747" s="30">
        <f t="shared" ref="D747:E749" si="86">C747</f>
        <v>29729</v>
      </c>
      <c r="E747" s="30">
        <f t="shared" si="86"/>
        <v>29729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7" t="s">
        <v>836</v>
      </c>
      <c r="B750" s="198"/>
      <c r="C750" s="31">
        <f>C754++C751</f>
        <v>60000</v>
      </c>
      <c r="D750" s="31">
        <f>D754++D751</f>
        <v>60000</v>
      </c>
      <c r="E750" s="31">
        <f>E754++E751</f>
        <v>60000</v>
      </c>
    </row>
    <row r="751" spans="1:5" outlineLevel="2">
      <c r="A751" s="6">
        <v>2</v>
      </c>
      <c r="B751" s="4" t="s">
        <v>822</v>
      </c>
      <c r="C751" s="5">
        <f>C753+C752</f>
        <v>60000</v>
      </c>
      <c r="D751" s="5">
        <f>D753+D752</f>
        <v>60000</v>
      </c>
      <c r="E751" s="5">
        <f>E753+E752</f>
        <v>60000</v>
      </c>
    </row>
    <row r="752" spans="1:5" s="124" customFormat="1" outlineLevel="3">
      <c r="A752" s="127"/>
      <c r="B752" s="126" t="s">
        <v>835</v>
      </c>
      <c r="C752" s="125">
        <v>60000</v>
      </c>
      <c r="D752" s="125">
        <f t="shared" ref="D752:E754" si="87">C752</f>
        <v>60000</v>
      </c>
      <c r="E752" s="125">
        <f t="shared" si="87"/>
        <v>60000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7" t="s">
        <v>834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7" t="s">
        <v>830</v>
      </c>
      <c r="B760" s="198"/>
      <c r="C760" s="31">
        <f>C761+C764</f>
        <v>184819</v>
      </c>
      <c r="D760" s="31">
        <f>D761+D764</f>
        <v>184819</v>
      </c>
      <c r="E760" s="31">
        <f>E761+E764</f>
        <v>184819</v>
      </c>
    </row>
    <row r="761" spans="1:5" outlineLevel="2">
      <c r="A761" s="6">
        <v>2</v>
      </c>
      <c r="B761" s="4" t="s">
        <v>822</v>
      </c>
      <c r="C761" s="5">
        <f>C762+C763</f>
        <v>184819</v>
      </c>
      <c r="D761" s="5">
        <f>D762+D763</f>
        <v>184819</v>
      </c>
      <c r="E761" s="5">
        <f>E762+E763</f>
        <v>184819</v>
      </c>
    </row>
    <row r="762" spans="1:5" outlineLevel="3">
      <c r="A762" s="29"/>
      <c r="B762" s="28" t="s">
        <v>829</v>
      </c>
      <c r="C762" s="30">
        <v>184819</v>
      </c>
      <c r="D762" s="30">
        <f t="shared" ref="D762:E764" si="89">C762</f>
        <v>184819</v>
      </c>
      <c r="E762" s="30">
        <f t="shared" si="89"/>
        <v>184819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7" t="s">
        <v>828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826</v>
      </c>
      <c r="B767" s="198"/>
      <c r="C767" s="31">
        <f>C768</f>
        <v>21000</v>
      </c>
      <c r="D767" s="31">
        <f>D768</f>
        <v>21000</v>
      </c>
      <c r="E767" s="31">
        <f>E768</f>
        <v>21000</v>
      </c>
    </row>
    <row r="768" spans="1:5" outlineLevel="2">
      <c r="A768" s="6">
        <v>2</v>
      </c>
      <c r="B768" s="4" t="s">
        <v>822</v>
      </c>
      <c r="C768" s="5">
        <f>C769+C770</f>
        <v>21000</v>
      </c>
      <c r="D768" s="5">
        <f>D769+D770</f>
        <v>21000</v>
      </c>
      <c r="E768" s="5">
        <f>E769+E770</f>
        <v>21000</v>
      </c>
    </row>
    <row r="769" spans="1:5" outlineLevel="3">
      <c r="A769" s="29"/>
      <c r="B769" s="28" t="s">
        <v>825</v>
      </c>
      <c r="C769" s="30">
        <v>21000</v>
      </c>
      <c r="D769" s="30">
        <f>C769</f>
        <v>21000</v>
      </c>
      <c r="E769" s="30">
        <f>D769</f>
        <v>21000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823</v>
      </c>
      <c r="B771" s="19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7" t="s">
        <v>817</v>
      </c>
      <c r="B777" s="198"/>
      <c r="C777" s="31">
        <f>C778</f>
        <v>6441</v>
      </c>
      <c r="D777" s="31">
        <f>D778</f>
        <v>6441</v>
      </c>
      <c r="E777" s="31">
        <f>E778</f>
        <v>6441</v>
      </c>
    </row>
    <row r="778" spans="1:5" outlineLevel="2">
      <c r="A778" s="6"/>
      <c r="B778" s="4" t="s">
        <v>816</v>
      </c>
      <c r="C778" s="5">
        <v>6441</v>
      </c>
      <c r="D778" s="5">
        <f>C778</f>
        <v>6441</v>
      </c>
      <c r="E778" s="5">
        <f>D778</f>
        <v>6441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81" t="s">
        <v>815</v>
      </c>
      <c r="B1" s="281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A553" zoomScale="115" zoomScaleNormal="115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49.81640625" customWidth="1"/>
    <col min="3" max="3" width="16.7265625" bestFit="1" customWidth="1"/>
    <col min="4" max="4" width="20" customWidth="1"/>
    <col min="5" max="5" width="18.7265625" customWidth="1"/>
    <col min="7" max="7" width="15.54296875" bestFit="1" customWidth="1"/>
    <col min="8" max="8" width="16.7265625" bestFit="1" customWidth="1"/>
    <col min="9" max="9" width="15.453125" bestFit="1" customWidth="1"/>
    <col min="10" max="10" width="20.453125" bestFit="1" customWidth="1"/>
  </cols>
  <sheetData>
    <row r="1" spans="1:14" ht="18.5">
      <c r="A1" s="213" t="s">
        <v>30</v>
      </c>
      <c r="B1" s="213"/>
      <c r="C1" s="213"/>
      <c r="D1" s="123" t="s">
        <v>853</v>
      </c>
      <c r="E1" s="123" t="s">
        <v>852</v>
      </c>
      <c r="G1" s="43" t="s">
        <v>31</v>
      </c>
      <c r="H1" s="44">
        <f>C2+C114</f>
        <v>4555311</v>
      </c>
      <c r="I1" s="45"/>
      <c r="J1" s="46" t="b">
        <f>AND(H1=I1)</f>
        <v>0</v>
      </c>
    </row>
    <row r="2" spans="1:14">
      <c r="A2" s="221" t="s">
        <v>60</v>
      </c>
      <c r="B2" s="221"/>
      <c r="C2" s="26">
        <f>C3+C67</f>
        <v>3300000</v>
      </c>
      <c r="D2" s="26">
        <f>D3+D67</f>
        <v>3300000</v>
      </c>
      <c r="E2" s="26">
        <f>E3+E67</f>
        <v>3300000</v>
      </c>
      <c r="G2" s="39" t="s">
        <v>60</v>
      </c>
      <c r="H2" s="41"/>
      <c r="I2" s="42"/>
      <c r="J2" s="40" t="b">
        <f>AND(H2=I2)</f>
        <v>1</v>
      </c>
    </row>
    <row r="3" spans="1:14">
      <c r="A3" s="218" t="s">
        <v>578</v>
      </c>
      <c r="B3" s="218"/>
      <c r="C3" s="23">
        <f>C4+C11+C38+C61</f>
        <v>2011800</v>
      </c>
      <c r="D3" s="23">
        <f>D4+D11+D38+D61</f>
        <v>2011800</v>
      </c>
      <c r="E3" s="23">
        <f>E4+E11+E38+E61</f>
        <v>2011800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4" t="s">
        <v>124</v>
      </c>
      <c r="B4" s="215"/>
      <c r="C4" s="21">
        <f>SUM(C5:C10)</f>
        <v>723000</v>
      </c>
      <c r="D4" s="21">
        <f>SUM(D5:D10)</f>
        <v>723000</v>
      </c>
      <c r="E4" s="21">
        <f>SUM(E5:E10)</f>
        <v>723000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60000</v>
      </c>
      <c r="D6" s="2">
        <f t="shared" ref="D6:E10" si="0">C6</f>
        <v>60000</v>
      </c>
      <c r="E6" s="2">
        <f t="shared" si="0"/>
        <v>60000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460000</v>
      </c>
      <c r="D7" s="2">
        <f t="shared" si="0"/>
        <v>460000</v>
      </c>
      <c r="E7" s="2">
        <f t="shared" si="0"/>
        <v>460000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30000</v>
      </c>
      <c r="D9" s="2">
        <f t="shared" si="0"/>
        <v>30000</v>
      </c>
      <c r="E9" s="2">
        <f t="shared" si="0"/>
        <v>30000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928000</v>
      </c>
      <c r="D11" s="21">
        <f>SUM(D12:D37)</f>
        <v>928000</v>
      </c>
      <c r="E11" s="21">
        <f>SUM(E12:E37)</f>
        <v>928000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410000</v>
      </c>
      <c r="D12" s="2">
        <f>C12</f>
        <v>410000</v>
      </c>
      <c r="E12" s="2">
        <f>D12</f>
        <v>410000</v>
      </c>
    </row>
    <row r="13" spans="1:14" outlineLevel="1">
      <c r="A13" s="3">
        <v>2102</v>
      </c>
      <c r="B13" s="1" t="s">
        <v>126</v>
      </c>
      <c r="C13" s="2">
        <v>400000</v>
      </c>
      <c r="D13" s="2">
        <f t="shared" ref="D13:E28" si="1">C13</f>
        <v>400000</v>
      </c>
      <c r="E13" s="2">
        <f t="shared" si="1"/>
        <v>400000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44400</v>
      </c>
      <c r="D15" s="2">
        <f t="shared" si="1"/>
        <v>44400</v>
      </c>
      <c r="E15" s="2">
        <f t="shared" si="1"/>
        <v>44400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>
        <v>16000</v>
      </c>
      <c r="D20" s="2">
        <f t="shared" si="1"/>
        <v>16000</v>
      </c>
      <c r="E20" s="2">
        <f t="shared" si="1"/>
        <v>16000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16000</v>
      </c>
      <c r="D34" s="2">
        <f t="shared" si="2"/>
        <v>16000</v>
      </c>
      <c r="E34" s="2">
        <f t="shared" si="2"/>
        <v>16000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2"/>
        <v>6000</v>
      </c>
      <c r="E35" s="2">
        <f t="shared" si="2"/>
        <v>6000</v>
      </c>
    </row>
    <row r="36" spans="1:10" outlineLevel="1">
      <c r="A36" s="3">
        <v>2406</v>
      </c>
      <c r="B36" s="1" t="s">
        <v>9</v>
      </c>
      <c r="C36" s="2">
        <v>23600</v>
      </c>
      <c r="D36" s="2">
        <f t="shared" si="2"/>
        <v>23600</v>
      </c>
      <c r="E36" s="2">
        <f t="shared" si="2"/>
        <v>23600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352800</v>
      </c>
      <c r="D38" s="21">
        <f>SUM(D39:D60)</f>
        <v>352800</v>
      </c>
      <c r="E38" s="21">
        <f>SUM(E39:E60)</f>
        <v>352800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26000</v>
      </c>
      <c r="D39" s="2">
        <f>C39</f>
        <v>26000</v>
      </c>
      <c r="E39" s="2">
        <f>D39</f>
        <v>26000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3"/>
        <v>13000</v>
      </c>
      <c r="E41" s="2">
        <f t="shared" si="3"/>
        <v>13000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3"/>
        <v>10000</v>
      </c>
      <c r="E44" s="2">
        <f t="shared" si="3"/>
        <v>10000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32000</v>
      </c>
      <c r="D48" s="2">
        <f t="shared" si="3"/>
        <v>32000</v>
      </c>
      <c r="E48" s="2">
        <f t="shared" si="3"/>
        <v>32000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700</v>
      </c>
      <c r="D50" s="2">
        <f t="shared" si="3"/>
        <v>700</v>
      </c>
      <c r="E50" s="2">
        <f t="shared" si="3"/>
        <v>700</v>
      </c>
    </row>
    <row r="51" spans="1:10" outlineLevel="1">
      <c r="A51" s="20">
        <v>3209</v>
      </c>
      <c r="B51" s="20" t="s">
        <v>151</v>
      </c>
      <c r="C51" s="2">
        <v>3000</v>
      </c>
      <c r="D51" s="2">
        <f t="shared" si="3"/>
        <v>3000</v>
      </c>
      <c r="E51" s="2">
        <f t="shared" si="3"/>
        <v>3000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3"/>
        <v>4000</v>
      </c>
      <c r="E54" s="2">
        <f t="shared" si="3"/>
        <v>4000</v>
      </c>
    </row>
    <row r="55" spans="1:10" outlineLevel="1">
      <c r="A55" s="20">
        <v>3303</v>
      </c>
      <c r="B55" s="20" t="s">
        <v>153</v>
      </c>
      <c r="C55" s="2">
        <v>250000</v>
      </c>
      <c r="D55" s="2">
        <f t="shared" si="3"/>
        <v>250000</v>
      </c>
      <c r="E55" s="2">
        <f t="shared" si="3"/>
        <v>250000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8000</v>
      </c>
      <c r="D61" s="22">
        <f>SUM(D62:D66)</f>
        <v>8000</v>
      </c>
      <c r="E61" s="22">
        <f>SUM(E62:E66)</f>
        <v>8000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8000</v>
      </c>
      <c r="D62" s="2">
        <f>C62</f>
        <v>8000</v>
      </c>
      <c r="E62" s="2">
        <f>D62</f>
        <v>8000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1288200</v>
      </c>
      <c r="D67" s="25">
        <f>D97+D68</f>
        <v>1288200</v>
      </c>
      <c r="E67" s="25">
        <f>E97+E68</f>
        <v>1288200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299000</v>
      </c>
      <c r="D68" s="21">
        <f>SUM(D69:D96)</f>
        <v>299000</v>
      </c>
      <c r="E68" s="21">
        <f>SUM(E69:E96)</f>
        <v>299000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15000</v>
      </c>
      <c r="D76" s="2">
        <f t="shared" si="6"/>
        <v>15000</v>
      </c>
      <c r="E76" s="2">
        <f t="shared" si="6"/>
        <v>15000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208000</v>
      </c>
      <c r="D79" s="2">
        <f t="shared" si="6"/>
        <v>208000</v>
      </c>
      <c r="E79" s="2">
        <f t="shared" si="6"/>
        <v>208000</v>
      </c>
    </row>
    <row r="80" spans="1:10" ht="15" customHeight="1" outlineLevel="1">
      <c r="A80" s="3">
        <v>5202</v>
      </c>
      <c r="B80" s="2" t="s">
        <v>172</v>
      </c>
      <c r="C80" s="2">
        <v>25000</v>
      </c>
      <c r="D80" s="2">
        <f t="shared" si="6"/>
        <v>25000</v>
      </c>
      <c r="E80" s="2">
        <f t="shared" si="6"/>
        <v>25000</v>
      </c>
    </row>
    <row r="81" spans="1:5" ht="15" customHeight="1" outlineLevel="1">
      <c r="A81" s="3">
        <v>5203</v>
      </c>
      <c r="B81" s="2" t="s">
        <v>21</v>
      </c>
      <c r="C81" s="2">
        <v>49000</v>
      </c>
      <c r="D81" s="2">
        <f t="shared" si="6"/>
        <v>49000</v>
      </c>
      <c r="E81" s="2">
        <f t="shared" si="6"/>
        <v>49000</v>
      </c>
    </row>
    <row r="82" spans="1:5" ht="15" customHeight="1" outlineLevel="1">
      <c r="A82" s="3">
        <v>5204</v>
      </c>
      <c r="B82" s="2" t="s">
        <v>174</v>
      </c>
      <c r="C82" s="2">
        <v>2000</v>
      </c>
      <c r="D82" s="2">
        <f t="shared" si="6"/>
        <v>2000</v>
      </c>
      <c r="E82" s="2">
        <f t="shared" si="6"/>
        <v>2000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989200</v>
      </c>
      <c r="D97" s="21">
        <f>SUM(D98:D113)</f>
        <v>989200</v>
      </c>
      <c r="E97" s="21">
        <f>SUM(E98:E113)</f>
        <v>989200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980000</v>
      </c>
      <c r="D98" s="2">
        <f>C98</f>
        <v>980000</v>
      </c>
      <c r="E98" s="2">
        <f>D98</f>
        <v>980000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>
        <v>200</v>
      </c>
      <c r="D101" s="2">
        <f t="shared" si="8"/>
        <v>200</v>
      </c>
      <c r="E101" s="2">
        <f t="shared" si="8"/>
        <v>200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8"/>
        <v>1500</v>
      </c>
      <c r="E103" s="2">
        <f t="shared" si="8"/>
        <v>1500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6500</v>
      </c>
      <c r="D109" s="2">
        <f t="shared" si="8"/>
        <v>6500</v>
      </c>
      <c r="E109" s="2">
        <f t="shared" si="8"/>
        <v>6500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500</v>
      </c>
      <c r="D112" s="2">
        <f t="shared" si="8"/>
        <v>500</v>
      </c>
      <c r="E112" s="2">
        <f t="shared" si="8"/>
        <v>500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1255311</v>
      </c>
      <c r="D114" s="26">
        <v>2086986.983</v>
      </c>
      <c r="E114" s="26">
        <v>2086986.983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6" t="s">
        <v>580</v>
      </c>
      <c r="B115" s="217"/>
      <c r="C115" s="23">
        <f>C116+C135</f>
        <v>636394</v>
      </c>
      <c r="D115" s="23">
        <f>D116+D135</f>
        <v>636394</v>
      </c>
      <c r="E115" s="23">
        <f>E116+E135</f>
        <v>636394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4" t="s">
        <v>195</v>
      </c>
      <c r="B116" s="215"/>
      <c r="C116" s="21">
        <f>C117+C120+C123+C126+C129+C132</f>
        <v>60091</v>
      </c>
      <c r="D116" s="21">
        <f>D117+D120+D123+D126+D129+D132</f>
        <v>60091</v>
      </c>
      <c r="E116" s="21">
        <f>E117+E120+E123+E126+E129+E132</f>
        <v>60091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4941</v>
      </c>
      <c r="D117" s="2">
        <f>D118+D119</f>
        <v>4941</v>
      </c>
      <c r="E117" s="2">
        <f>E118+E119</f>
        <v>4941</v>
      </c>
    </row>
    <row r="118" spans="1:10" ht="15" customHeight="1" outlineLevel="2">
      <c r="A118" s="131"/>
      <c r="B118" s="130" t="s">
        <v>855</v>
      </c>
      <c r="C118" s="129">
        <v>4941</v>
      </c>
      <c r="D118" s="129">
        <f>C118</f>
        <v>4941</v>
      </c>
      <c r="E118" s="129">
        <f>D118</f>
        <v>4941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55150</v>
      </c>
      <c r="D126" s="2">
        <f>D127+D128</f>
        <v>55150</v>
      </c>
      <c r="E126" s="2">
        <f>E127+E128</f>
        <v>55150</v>
      </c>
    </row>
    <row r="127" spans="1:10" ht="15" customHeight="1" outlineLevel="2">
      <c r="A127" s="131"/>
      <c r="B127" s="130" t="s">
        <v>855</v>
      </c>
      <c r="C127" s="129">
        <v>55150</v>
      </c>
      <c r="D127" s="129">
        <f>C127</f>
        <v>55150</v>
      </c>
      <c r="E127" s="129">
        <f>D127</f>
        <v>55150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14" t="s">
        <v>202</v>
      </c>
      <c r="B135" s="215"/>
      <c r="C135" s="21">
        <f>C136+C140+C143+C146+C149</f>
        <v>576303</v>
      </c>
      <c r="D135" s="21">
        <f>D136+D140+D143+D146+D149</f>
        <v>576303</v>
      </c>
      <c r="E135" s="21">
        <f>E136+E140+E143+E146+E149</f>
        <v>576303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576303</v>
      </c>
      <c r="D136" s="2">
        <f>D137+D138+D139</f>
        <v>576303</v>
      </c>
      <c r="E136" s="2">
        <f>E137+E138+E139</f>
        <v>576303</v>
      </c>
    </row>
    <row r="137" spans="1:10" ht="15" customHeight="1" outlineLevel="2">
      <c r="A137" s="131"/>
      <c r="B137" s="130" t="s">
        <v>855</v>
      </c>
      <c r="C137" s="129">
        <v>254303</v>
      </c>
      <c r="D137" s="129">
        <f>C137</f>
        <v>254303</v>
      </c>
      <c r="E137" s="129">
        <f>D137</f>
        <v>254303</v>
      </c>
    </row>
    <row r="138" spans="1:10" ht="15" customHeight="1" outlineLevel="2">
      <c r="A138" s="131"/>
      <c r="B138" s="130" t="s">
        <v>862</v>
      </c>
      <c r="C138" s="129">
        <v>240000</v>
      </c>
      <c r="D138" s="129">
        <f t="shared" ref="D138:E139" si="9">C138</f>
        <v>240000</v>
      </c>
      <c r="E138" s="129">
        <f t="shared" si="9"/>
        <v>240000</v>
      </c>
    </row>
    <row r="139" spans="1:10" ht="15" customHeight="1" outlineLevel="2">
      <c r="A139" s="131"/>
      <c r="B139" s="130" t="s">
        <v>861</v>
      </c>
      <c r="C139" s="129">
        <v>82000</v>
      </c>
      <c r="D139" s="129">
        <f t="shared" si="9"/>
        <v>82000</v>
      </c>
      <c r="E139" s="129">
        <f t="shared" si="9"/>
        <v>82000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16" t="s">
        <v>581</v>
      </c>
      <c r="B152" s="217"/>
      <c r="C152" s="23">
        <f>C153+C163+C170</f>
        <v>132794</v>
      </c>
      <c r="D152" s="23">
        <f>D153+D163+D170</f>
        <v>132794</v>
      </c>
      <c r="E152" s="23">
        <f>E153+E163+E170</f>
        <v>132794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132794</v>
      </c>
      <c r="D153" s="21">
        <f>D154+D157+D160</f>
        <v>132794</v>
      </c>
      <c r="E153" s="21">
        <f>E154+E157+E160</f>
        <v>132794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132794</v>
      </c>
      <c r="D154" s="2">
        <f>D155+D156</f>
        <v>132794</v>
      </c>
      <c r="E154" s="2">
        <f>E155+E156</f>
        <v>132794</v>
      </c>
    </row>
    <row r="155" spans="1:10" ht="15" customHeight="1" outlineLevel="2">
      <c r="A155" s="131"/>
      <c r="B155" s="130" t="s">
        <v>855</v>
      </c>
      <c r="C155" s="129">
        <v>132794</v>
      </c>
      <c r="D155" s="129">
        <f>C155</f>
        <v>132794</v>
      </c>
      <c r="E155" s="129">
        <f>D155</f>
        <v>132794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16" t="s">
        <v>582</v>
      </c>
      <c r="B177" s="217"/>
      <c r="C177" s="27">
        <f>C178</f>
        <v>486123</v>
      </c>
      <c r="D177" s="27">
        <f>D178</f>
        <v>486123</v>
      </c>
      <c r="E177" s="27">
        <f>E178</f>
        <v>486123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486123</v>
      </c>
      <c r="D178" s="21">
        <f>D179+D184+D188+D197+D200+D203+D215+D222+D228+D235+D238+D243+D250</f>
        <v>486123</v>
      </c>
      <c r="E178" s="21">
        <f>E179+E184+E188+E197+E200+E203+E215+E222+E228+E235+E238+E243+E250</f>
        <v>486123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1" t="s">
        <v>849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211" t="s">
        <v>848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211" t="s">
        <v>846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211" t="s">
        <v>843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211" t="s">
        <v>842</v>
      </c>
      <c r="B200" s="212"/>
      <c r="C200" s="2">
        <f>SUM(C201)</f>
        <v>26598</v>
      </c>
      <c r="D200" s="2">
        <f>SUM(D201)</f>
        <v>26598</v>
      </c>
      <c r="E200" s="2">
        <f>SUM(E201)</f>
        <v>26598</v>
      </c>
    </row>
    <row r="201" spans="1:5" outlineLevel="2">
      <c r="A201" s="131">
        <v>3</v>
      </c>
      <c r="B201" s="130" t="s">
        <v>857</v>
      </c>
      <c r="C201" s="129">
        <f>C202</f>
        <v>26598</v>
      </c>
      <c r="D201" s="129">
        <f>D202</f>
        <v>26598</v>
      </c>
      <c r="E201" s="129">
        <f>E202</f>
        <v>26598</v>
      </c>
    </row>
    <row r="202" spans="1:5" outlineLevel="3">
      <c r="A202" s="90"/>
      <c r="B202" s="89" t="s">
        <v>855</v>
      </c>
      <c r="C202" s="128">
        <v>26598</v>
      </c>
      <c r="D202" s="128">
        <f>C202</f>
        <v>26598</v>
      </c>
      <c r="E202" s="128">
        <f>D202</f>
        <v>26598</v>
      </c>
    </row>
    <row r="203" spans="1:5" outlineLevel="1">
      <c r="A203" s="211" t="s">
        <v>841</v>
      </c>
      <c r="B203" s="212"/>
      <c r="C203" s="2">
        <f>C204+C211+C213+C207</f>
        <v>29728</v>
      </c>
      <c r="D203" s="2">
        <f>D204+D211+D213+D207</f>
        <v>29728</v>
      </c>
      <c r="E203" s="2">
        <f>E204+E211+E213+E207</f>
        <v>29728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29728</v>
      </c>
      <c r="D207" s="129">
        <f>D209+D208+D210</f>
        <v>29728</v>
      </c>
      <c r="E207" s="129">
        <f>E209+E208+E210</f>
        <v>29728</v>
      </c>
    </row>
    <row r="208" spans="1:5" outlineLevel="3">
      <c r="A208" s="90"/>
      <c r="B208" s="89" t="s">
        <v>855</v>
      </c>
      <c r="C208" s="128">
        <v>29728</v>
      </c>
      <c r="D208" s="128">
        <f t="shared" ref="D208:E210" si="12">C208</f>
        <v>29728</v>
      </c>
      <c r="E208" s="128">
        <f t="shared" si="12"/>
        <v>29728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211" t="s">
        <v>836</v>
      </c>
      <c r="B215" s="212"/>
      <c r="C215" s="2">
        <f>C220++C216</f>
        <v>60000</v>
      </c>
      <c r="D215" s="2">
        <f>D220++D216</f>
        <v>60000</v>
      </c>
      <c r="E215" s="2">
        <f>E220++E216</f>
        <v>60000</v>
      </c>
    </row>
    <row r="216" spans="1:5" outlineLevel="2">
      <c r="A216" s="131">
        <v>2</v>
      </c>
      <c r="B216" s="130" t="s">
        <v>856</v>
      </c>
      <c r="C216" s="129">
        <f>C219+C218+C217</f>
        <v>60000</v>
      </c>
      <c r="D216" s="129">
        <f>D219+D218+D217</f>
        <v>60000</v>
      </c>
      <c r="E216" s="129">
        <f>E219+E218+E217</f>
        <v>60000</v>
      </c>
    </row>
    <row r="217" spans="1:5" outlineLevel="3">
      <c r="A217" s="90"/>
      <c r="B217" s="89" t="s">
        <v>855</v>
      </c>
      <c r="C217" s="128">
        <v>60000</v>
      </c>
      <c r="D217" s="128">
        <f t="shared" ref="D217:E219" si="13">C217</f>
        <v>60000</v>
      </c>
      <c r="E217" s="128">
        <f t="shared" si="13"/>
        <v>60000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211" t="s">
        <v>834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211" t="s">
        <v>830</v>
      </c>
      <c r="B228" s="212"/>
      <c r="C228" s="2">
        <f>C229+C233</f>
        <v>363845</v>
      </c>
      <c r="D228" s="2">
        <f>D229+D233</f>
        <v>363845</v>
      </c>
      <c r="E228" s="2">
        <f>E229+E233</f>
        <v>363845</v>
      </c>
    </row>
    <row r="229" spans="1:5" outlineLevel="2">
      <c r="A229" s="131">
        <v>2</v>
      </c>
      <c r="B229" s="130" t="s">
        <v>856</v>
      </c>
      <c r="C229" s="129">
        <f>C231+C232+C230</f>
        <v>363845</v>
      </c>
      <c r="D229" s="129">
        <f>D231+D232+D230</f>
        <v>363845</v>
      </c>
      <c r="E229" s="129">
        <f>E231+E232+E230</f>
        <v>363845</v>
      </c>
    </row>
    <row r="230" spans="1:5" outlineLevel="3">
      <c r="A230" s="90"/>
      <c r="B230" s="89" t="s">
        <v>855</v>
      </c>
      <c r="C230" s="128">
        <v>363845</v>
      </c>
      <c r="D230" s="128">
        <f>C230</f>
        <v>363845</v>
      </c>
      <c r="E230" s="128">
        <f>D230</f>
        <v>363845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211" t="s">
        <v>828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211" t="s">
        <v>826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211" t="s">
        <v>823</v>
      </c>
      <c r="B243" s="21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211" t="s">
        <v>817</v>
      </c>
      <c r="B250" s="212"/>
      <c r="C250" s="2">
        <f>C251+C252</f>
        <v>5952</v>
      </c>
      <c r="D250" s="2">
        <f>D251+D252</f>
        <v>5952</v>
      </c>
      <c r="E250" s="2">
        <f>E251+E252</f>
        <v>5952</v>
      </c>
    </row>
    <row r="251" spans="1:10" outlineLevel="3">
      <c r="A251" s="90"/>
      <c r="B251" s="89" t="s">
        <v>855</v>
      </c>
      <c r="C251" s="128">
        <v>5952</v>
      </c>
      <c r="D251" s="128">
        <f>C251</f>
        <v>5952</v>
      </c>
      <c r="E251" s="128">
        <f>D251</f>
        <v>5952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213" t="s">
        <v>67</v>
      </c>
      <c r="B256" s="213"/>
      <c r="C256" s="213"/>
      <c r="D256" s="123" t="s">
        <v>853</v>
      </c>
      <c r="E256" s="123" t="s">
        <v>852</v>
      </c>
      <c r="G256" s="47" t="s">
        <v>589</v>
      </c>
      <c r="H256" s="48">
        <f>C257+C559</f>
        <v>4555311</v>
      </c>
      <c r="I256" s="49"/>
      <c r="J256" s="50" t="b">
        <f>AND(H256=I256)</f>
        <v>0</v>
      </c>
    </row>
    <row r="257" spans="1:10">
      <c r="A257" s="205" t="s">
        <v>60</v>
      </c>
      <c r="B257" s="206"/>
      <c r="C257" s="37">
        <f>C258+C550</f>
        <v>2912168</v>
      </c>
      <c r="D257" s="37">
        <f>D258+D550</f>
        <v>2912168</v>
      </c>
      <c r="E257" s="37">
        <f>E258+E550</f>
        <v>2912168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1" t="s">
        <v>266</v>
      </c>
      <c r="B258" s="202"/>
      <c r="C258" s="36">
        <f>C259+C339+C483+C547</f>
        <v>2813810</v>
      </c>
      <c r="D258" s="36">
        <f>D259+D339+D483+D547</f>
        <v>2813810</v>
      </c>
      <c r="E258" s="36">
        <f>E259+E339+E483+E547</f>
        <v>2813810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1344090</v>
      </c>
      <c r="D259" s="33">
        <f>D260+D263+D314</f>
        <v>1344090</v>
      </c>
      <c r="E259" s="33">
        <f>E260+E263+E314</f>
        <v>1344090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3" t="s">
        <v>268</v>
      </c>
      <c r="B260" s="204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3" t="s">
        <v>269</v>
      </c>
      <c r="B263" s="204"/>
      <c r="C263" s="32">
        <f>C264+C265+C289+C296+C298+C302+C305+C308+C313</f>
        <v>1307000</v>
      </c>
      <c r="D263" s="32">
        <f>D264+D265+D289+D296+D298+D302+D305+D308+D313</f>
        <v>1307000</v>
      </c>
      <c r="E263" s="32">
        <f>E264+E265+E289+E296+E298+E302+E305+E308+E313</f>
        <v>1307000</v>
      </c>
    </row>
    <row r="264" spans="1:10" outlineLevel="2">
      <c r="A264" s="6">
        <v>1101</v>
      </c>
      <c r="B264" s="4" t="s">
        <v>34</v>
      </c>
      <c r="C264" s="5">
        <v>510000</v>
      </c>
      <c r="D264" s="5">
        <f>C264</f>
        <v>510000</v>
      </c>
      <c r="E264" s="5">
        <f>D264</f>
        <v>510000</v>
      </c>
    </row>
    <row r="265" spans="1:10" outlineLevel="2">
      <c r="A265" s="6">
        <v>1101</v>
      </c>
      <c r="B265" s="4" t="s">
        <v>35</v>
      </c>
      <c r="C265" s="5">
        <f>SUM(C266:C288)</f>
        <v>517200</v>
      </c>
      <c r="D265" s="5">
        <f>SUM(D266:D288)</f>
        <v>517200</v>
      </c>
      <c r="E265" s="5">
        <f>SUM(E266:E288)</f>
        <v>517200</v>
      </c>
    </row>
    <row r="266" spans="1:10" outlineLevel="3">
      <c r="A266" s="29"/>
      <c r="B266" s="28" t="s">
        <v>218</v>
      </c>
      <c r="C266" s="30">
        <v>27000</v>
      </c>
      <c r="D266" s="30">
        <f>C266</f>
        <v>27000</v>
      </c>
      <c r="E266" s="30">
        <f>D266</f>
        <v>27000</v>
      </c>
    </row>
    <row r="267" spans="1:10" outlineLevel="3">
      <c r="A267" s="29"/>
      <c r="B267" s="28" t="s">
        <v>219</v>
      </c>
      <c r="C267" s="30">
        <v>214000</v>
      </c>
      <c r="D267" s="30">
        <f t="shared" ref="D267:E282" si="18">C267</f>
        <v>214000</v>
      </c>
      <c r="E267" s="30">
        <f t="shared" si="18"/>
        <v>214000</v>
      </c>
    </row>
    <row r="268" spans="1:10" outlineLevel="3">
      <c r="A268" s="29"/>
      <c r="B268" s="28" t="s">
        <v>220</v>
      </c>
      <c r="C268" s="30">
        <v>2000</v>
      </c>
      <c r="D268" s="30">
        <f t="shared" si="18"/>
        <v>2000</v>
      </c>
      <c r="E268" s="30">
        <f t="shared" si="18"/>
        <v>2000</v>
      </c>
    </row>
    <row r="269" spans="1:10" outlineLevel="3">
      <c r="A269" s="29"/>
      <c r="B269" s="28" t="s">
        <v>221</v>
      </c>
      <c r="C269" s="30">
        <v>3100</v>
      </c>
      <c r="D269" s="30">
        <f t="shared" si="18"/>
        <v>3100</v>
      </c>
      <c r="E269" s="30">
        <f t="shared" si="18"/>
        <v>3100</v>
      </c>
    </row>
    <row r="270" spans="1:10" outlineLevel="3">
      <c r="A270" s="29"/>
      <c r="B270" s="28" t="s">
        <v>222</v>
      </c>
      <c r="C270" s="30">
        <v>16702</v>
      </c>
      <c r="D270" s="30">
        <f t="shared" si="18"/>
        <v>16702</v>
      </c>
      <c r="E270" s="30">
        <f t="shared" si="18"/>
        <v>16702</v>
      </c>
    </row>
    <row r="271" spans="1:10" outlineLevel="3">
      <c r="A271" s="29"/>
      <c r="B271" s="28" t="s">
        <v>223</v>
      </c>
      <c r="C271" s="30">
        <v>20970</v>
      </c>
      <c r="D271" s="30">
        <f t="shared" si="18"/>
        <v>20970</v>
      </c>
      <c r="E271" s="30">
        <f t="shared" si="18"/>
        <v>20970</v>
      </c>
    </row>
    <row r="272" spans="1:10" outlineLevel="3">
      <c r="A272" s="29"/>
      <c r="B272" s="28" t="s">
        <v>224</v>
      </c>
      <c r="C272" s="30">
        <v>7548</v>
      </c>
      <c r="D272" s="30">
        <f t="shared" si="18"/>
        <v>7548</v>
      </c>
      <c r="E272" s="30">
        <f t="shared" si="18"/>
        <v>7548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>
        <v>11500</v>
      </c>
      <c r="D274" s="30">
        <f t="shared" si="18"/>
        <v>11500</v>
      </c>
      <c r="E274" s="30">
        <f t="shared" si="18"/>
        <v>11500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10600</v>
      </c>
      <c r="D280" s="30">
        <f t="shared" si="18"/>
        <v>10600</v>
      </c>
      <c r="E280" s="30">
        <f t="shared" si="18"/>
        <v>10600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>
        <v>20</v>
      </c>
      <c r="D283" s="30">
        <f t="shared" ref="D283:E288" si="19">C283</f>
        <v>20</v>
      </c>
      <c r="E283" s="30">
        <f t="shared" si="19"/>
        <v>20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193520</v>
      </c>
      <c r="D286" s="30">
        <f t="shared" si="19"/>
        <v>193520</v>
      </c>
      <c r="E286" s="30">
        <f t="shared" si="19"/>
        <v>193520</v>
      </c>
    </row>
    <row r="287" spans="1:5" outlineLevel="3">
      <c r="A287" s="29"/>
      <c r="B287" s="28" t="s">
        <v>239</v>
      </c>
      <c r="C287" s="30">
        <v>9240</v>
      </c>
      <c r="D287" s="30">
        <f t="shared" si="19"/>
        <v>9240</v>
      </c>
      <c r="E287" s="30">
        <f t="shared" si="19"/>
        <v>9240</v>
      </c>
    </row>
    <row r="288" spans="1:5" outlineLevel="3">
      <c r="A288" s="29"/>
      <c r="B288" s="28" t="s">
        <v>240</v>
      </c>
      <c r="C288" s="30">
        <v>1000</v>
      </c>
      <c r="D288" s="30">
        <f t="shared" si="19"/>
        <v>1000</v>
      </c>
      <c r="E288" s="30">
        <f t="shared" si="19"/>
        <v>1000</v>
      </c>
    </row>
    <row r="289" spans="1:5" outlineLevel="2">
      <c r="A289" s="6">
        <v>1101</v>
      </c>
      <c r="B289" s="4" t="s">
        <v>36</v>
      </c>
      <c r="C289" s="5">
        <f>SUM(C290:C295)</f>
        <v>24500</v>
      </c>
      <c r="D289" s="5">
        <f>SUM(D290:D295)</f>
        <v>24500</v>
      </c>
      <c r="E289" s="5">
        <f>SUM(E290:E295)</f>
        <v>24500</v>
      </c>
    </row>
    <row r="290" spans="1:5" outlineLevel="3">
      <c r="A290" s="29"/>
      <c r="B290" s="28" t="s">
        <v>241</v>
      </c>
      <c r="C290" s="30">
        <v>14850</v>
      </c>
      <c r="D290" s="30">
        <f>C290</f>
        <v>14850</v>
      </c>
      <c r="E290" s="30">
        <f>D290</f>
        <v>14850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4700</v>
      </c>
      <c r="D292" s="30">
        <f t="shared" si="20"/>
        <v>4700</v>
      </c>
      <c r="E292" s="30">
        <f t="shared" si="20"/>
        <v>4700</v>
      </c>
    </row>
    <row r="293" spans="1:5" outlineLevel="3">
      <c r="A293" s="29"/>
      <c r="B293" s="28" t="s">
        <v>244</v>
      </c>
      <c r="C293" s="30">
        <v>550</v>
      </c>
      <c r="D293" s="30">
        <f t="shared" si="20"/>
        <v>550</v>
      </c>
      <c r="E293" s="30">
        <f t="shared" si="20"/>
        <v>550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4400</v>
      </c>
      <c r="D295" s="30">
        <f t="shared" si="20"/>
        <v>4400</v>
      </c>
      <c r="E295" s="30">
        <f t="shared" si="20"/>
        <v>4400</v>
      </c>
    </row>
    <row r="296" spans="1:5" outlineLevel="2">
      <c r="A296" s="6">
        <v>1101</v>
      </c>
      <c r="B296" s="4" t="s">
        <v>247</v>
      </c>
      <c r="C296" s="5">
        <f>SUM(C297)</f>
        <v>500</v>
      </c>
      <c r="D296" s="5">
        <f>SUM(D297)</f>
        <v>500</v>
      </c>
      <c r="E296" s="5">
        <f>SUM(E297)</f>
        <v>500</v>
      </c>
    </row>
    <row r="297" spans="1:5" outlineLevel="3">
      <c r="A297" s="29"/>
      <c r="B297" s="28" t="s">
        <v>111</v>
      </c>
      <c r="C297" s="30">
        <v>500</v>
      </c>
      <c r="D297" s="30">
        <f>C297</f>
        <v>500</v>
      </c>
      <c r="E297" s="30">
        <f>D297</f>
        <v>500</v>
      </c>
    </row>
    <row r="298" spans="1:5" outlineLevel="2">
      <c r="A298" s="6">
        <v>1101</v>
      </c>
      <c r="B298" s="4" t="s">
        <v>37</v>
      </c>
      <c r="C298" s="5">
        <f>SUM(C299:C301)</f>
        <v>39800</v>
      </c>
      <c r="D298" s="5">
        <f>SUM(D299:D301)</f>
        <v>39800</v>
      </c>
      <c r="E298" s="5">
        <f>SUM(E299:E301)</f>
        <v>39800</v>
      </c>
    </row>
    <row r="299" spans="1:5" outlineLevel="3">
      <c r="A299" s="29"/>
      <c r="B299" s="28" t="s">
        <v>248</v>
      </c>
      <c r="C299" s="30">
        <v>12400</v>
      </c>
      <c r="D299" s="30">
        <f>C299</f>
        <v>12400</v>
      </c>
      <c r="E299" s="30">
        <f>D299</f>
        <v>12400</v>
      </c>
    </row>
    <row r="300" spans="1:5" outlineLevel="3">
      <c r="A300" s="29"/>
      <c r="B300" s="28" t="s">
        <v>249</v>
      </c>
      <c r="C300" s="30">
        <v>27400</v>
      </c>
      <c r="D300" s="30">
        <f t="shared" ref="D300:E301" si="21">C300</f>
        <v>27400</v>
      </c>
      <c r="E300" s="30">
        <f t="shared" si="21"/>
        <v>27400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8000</v>
      </c>
      <c r="D302" s="5">
        <f>SUM(D303:D304)</f>
        <v>8000</v>
      </c>
      <c r="E302" s="5">
        <f>SUM(E303:E304)</f>
        <v>8000</v>
      </c>
    </row>
    <row r="303" spans="1:5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</row>
    <row r="304" spans="1:5" outlineLevel="3">
      <c r="A304" s="29"/>
      <c r="B304" s="28" t="s">
        <v>253</v>
      </c>
      <c r="C304" s="30">
        <v>7000</v>
      </c>
      <c r="D304" s="30">
        <f>C304</f>
        <v>7000</v>
      </c>
      <c r="E304" s="30">
        <f>D304</f>
        <v>7000</v>
      </c>
    </row>
    <row r="305" spans="1:5" outlineLevel="2">
      <c r="A305" s="6">
        <v>1101</v>
      </c>
      <c r="B305" s="4" t="s">
        <v>38</v>
      </c>
      <c r="C305" s="5">
        <f>SUM(C306:C307)</f>
        <v>16000</v>
      </c>
      <c r="D305" s="5">
        <f>SUM(D306:D307)</f>
        <v>16000</v>
      </c>
      <c r="E305" s="5">
        <f>SUM(E306:E307)</f>
        <v>16000</v>
      </c>
    </row>
    <row r="306" spans="1:5" outlineLevel="3">
      <c r="A306" s="29"/>
      <c r="B306" s="28" t="s">
        <v>254</v>
      </c>
      <c r="C306" s="30">
        <v>12500</v>
      </c>
      <c r="D306" s="30">
        <f>C306</f>
        <v>12500</v>
      </c>
      <c r="E306" s="30">
        <f>D306</f>
        <v>12500</v>
      </c>
    </row>
    <row r="307" spans="1:5" outlineLevel="3">
      <c r="A307" s="29"/>
      <c r="B307" s="28" t="s">
        <v>255</v>
      </c>
      <c r="C307" s="30">
        <v>3500</v>
      </c>
      <c r="D307" s="30">
        <f>C307</f>
        <v>3500</v>
      </c>
      <c r="E307" s="30">
        <f>D307</f>
        <v>3500</v>
      </c>
    </row>
    <row r="308" spans="1:5" outlineLevel="2">
      <c r="A308" s="6">
        <v>1101</v>
      </c>
      <c r="B308" s="4" t="s">
        <v>39</v>
      </c>
      <c r="C308" s="5">
        <f>SUM(C309:C312)</f>
        <v>191000</v>
      </c>
      <c r="D308" s="5">
        <f>SUM(D309:D312)</f>
        <v>191000</v>
      </c>
      <c r="E308" s="5">
        <f>SUM(E309:E312)</f>
        <v>191000</v>
      </c>
    </row>
    <row r="309" spans="1:5" outlineLevel="3">
      <c r="A309" s="29"/>
      <c r="B309" s="28" t="s">
        <v>256</v>
      </c>
      <c r="C309" s="30">
        <v>136000</v>
      </c>
      <c r="D309" s="30">
        <f>C309</f>
        <v>136000</v>
      </c>
      <c r="E309" s="30">
        <f>D309</f>
        <v>136000</v>
      </c>
    </row>
    <row r="310" spans="1:5" outlineLevel="3">
      <c r="A310" s="29"/>
      <c r="B310" s="28" t="s">
        <v>257</v>
      </c>
      <c r="C310" s="30">
        <v>44000</v>
      </c>
      <c r="D310" s="30">
        <f t="shared" ref="D310:E312" si="22">C310</f>
        <v>44000</v>
      </c>
      <c r="E310" s="30">
        <f t="shared" si="22"/>
        <v>44000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11000</v>
      </c>
      <c r="D312" s="30">
        <f t="shared" si="22"/>
        <v>11000</v>
      </c>
      <c r="E312" s="30">
        <f t="shared" si="22"/>
        <v>11000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3" t="s">
        <v>601</v>
      </c>
      <c r="B314" s="204"/>
      <c r="C314" s="32">
        <f>C315+C325+C331+C336+C337+C338+C328</f>
        <v>36000</v>
      </c>
      <c r="D314" s="32">
        <f>D315+D325+D331+D336+D337+D338+D328</f>
        <v>36000</v>
      </c>
      <c r="E314" s="32">
        <f>E315+E325+E331+E336+E337+E338+E328</f>
        <v>36000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29000</v>
      </c>
      <c r="D325" s="5">
        <f>SUM(D326:D327)</f>
        <v>29000</v>
      </c>
      <c r="E325" s="5">
        <f>SUM(E326:E327)</f>
        <v>29000</v>
      </c>
    </row>
    <row r="326" spans="1:5" outlineLevel="3">
      <c r="A326" s="29"/>
      <c r="B326" s="28" t="s">
        <v>264</v>
      </c>
      <c r="C326" s="30">
        <v>29000</v>
      </c>
      <c r="D326" s="30">
        <f>C326</f>
        <v>29000</v>
      </c>
      <c r="E326" s="30">
        <f>D326</f>
        <v>29000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7000</v>
      </c>
      <c r="D331" s="5">
        <f>SUM(D332:D335)</f>
        <v>7000</v>
      </c>
      <c r="E331" s="5">
        <f>SUM(E332:E335)</f>
        <v>7000</v>
      </c>
    </row>
    <row r="332" spans="1:5" outlineLevel="3">
      <c r="A332" s="29"/>
      <c r="B332" s="28" t="s">
        <v>256</v>
      </c>
      <c r="C332" s="30">
        <v>4500</v>
      </c>
      <c r="D332" s="30">
        <f>C332</f>
        <v>4500</v>
      </c>
      <c r="E332" s="30">
        <f>D332</f>
        <v>4500</v>
      </c>
    </row>
    <row r="333" spans="1:5" outlineLevel="3">
      <c r="A333" s="29"/>
      <c r="B333" s="28" t="s">
        <v>257</v>
      </c>
      <c r="C333" s="30">
        <v>1500</v>
      </c>
      <c r="D333" s="30">
        <f t="shared" ref="D333:E335" si="24">C333</f>
        <v>1500</v>
      </c>
      <c r="E333" s="30">
        <f t="shared" si="24"/>
        <v>1500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1000</v>
      </c>
      <c r="D335" s="30">
        <f t="shared" si="24"/>
        <v>1000</v>
      </c>
      <c r="E335" s="30">
        <f t="shared" si="24"/>
        <v>1000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1176600</v>
      </c>
      <c r="D339" s="33">
        <f>D340+D444+D482</f>
        <v>1176600</v>
      </c>
      <c r="E339" s="33">
        <f>E340+E444+E482</f>
        <v>1176600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696600</v>
      </c>
      <c r="D340" s="32">
        <f>D341+D342+D343+D344+D347+D348+D353+D356+D357+D362+D367+BH290668+D371+D372+D373+D376+D377+D378+D382+D388+D391+D392+D395+D398+D399+D404+D407+D408+D409+D412+D415+D416+D419+D420+D421+D422+D429+D443</f>
        <v>696600</v>
      </c>
      <c r="E340" s="32">
        <f>E341+E342+E343+E344+E347+E348+E353+E356+E357+E362+E367+BI290668+E371+E372+E373+E376+E377+E378+E382+E388+E391+E392+E395+E398+E399+E404+E407+E408+E409+E412+E415+E416+E419+E420+E421+E422+E429+E443</f>
        <v>696600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17000</v>
      </c>
      <c r="D342" s="5">
        <f t="shared" ref="D342:E343" si="26">C342</f>
        <v>17000</v>
      </c>
      <c r="E342" s="5">
        <f t="shared" si="26"/>
        <v>17000</v>
      </c>
    </row>
    <row r="343" spans="1:10" outlineLevel="2">
      <c r="A343" s="6">
        <v>2201</v>
      </c>
      <c r="B343" s="4" t="s">
        <v>41</v>
      </c>
      <c r="C343" s="5">
        <v>370000</v>
      </c>
      <c r="D343" s="5">
        <f t="shared" si="26"/>
        <v>370000</v>
      </c>
      <c r="E343" s="5">
        <f t="shared" si="26"/>
        <v>370000</v>
      </c>
    </row>
    <row r="344" spans="1:10" outlineLevel="2">
      <c r="A344" s="6">
        <v>2201</v>
      </c>
      <c r="B344" s="4" t="s">
        <v>273</v>
      </c>
      <c r="C344" s="5">
        <f>SUM(C345:C346)</f>
        <v>10450</v>
      </c>
      <c r="D344" s="5">
        <f>SUM(D345:D346)</f>
        <v>10450</v>
      </c>
      <c r="E344" s="5">
        <f>SUM(E345:E346)</f>
        <v>10450</v>
      </c>
    </row>
    <row r="345" spans="1:10" outlineLevel="3">
      <c r="A345" s="29"/>
      <c r="B345" s="28" t="s">
        <v>274</v>
      </c>
      <c r="C345" s="30">
        <v>6650</v>
      </c>
      <c r="D345" s="30">
        <f t="shared" ref="D345:E347" si="27">C345</f>
        <v>6650</v>
      </c>
      <c r="E345" s="30">
        <f t="shared" si="27"/>
        <v>6650</v>
      </c>
    </row>
    <row r="346" spans="1:10" outlineLevel="3">
      <c r="A346" s="29"/>
      <c r="B346" s="28" t="s">
        <v>275</v>
      </c>
      <c r="C346" s="30">
        <v>3800</v>
      </c>
      <c r="D346" s="30">
        <f t="shared" si="27"/>
        <v>3800</v>
      </c>
      <c r="E346" s="30">
        <f t="shared" si="27"/>
        <v>3800</v>
      </c>
    </row>
    <row r="347" spans="1:10" outlineLevel="2">
      <c r="A347" s="6">
        <v>2201</v>
      </c>
      <c r="B347" s="4" t="s">
        <v>276</v>
      </c>
      <c r="C347" s="5">
        <v>5700</v>
      </c>
      <c r="D347" s="5">
        <f t="shared" si="27"/>
        <v>5700</v>
      </c>
      <c r="E347" s="5">
        <f t="shared" si="27"/>
        <v>5700</v>
      </c>
    </row>
    <row r="348" spans="1:10" outlineLevel="2">
      <c r="A348" s="6">
        <v>2201</v>
      </c>
      <c r="B348" s="4" t="s">
        <v>277</v>
      </c>
      <c r="C348" s="5">
        <f>SUM(C349:C352)</f>
        <v>75500</v>
      </c>
      <c r="D348" s="5">
        <f>SUM(D349:D352)</f>
        <v>75500</v>
      </c>
      <c r="E348" s="5">
        <f>SUM(E349:E352)</f>
        <v>75500</v>
      </c>
    </row>
    <row r="349" spans="1:10" outlineLevel="3">
      <c r="A349" s="29"/>
      <c r="B349" s="28" t="s">
        <v>278</v>
      </c>
      <c r="C349" s="30">
        <v>66500</v>
      </c>
      <c r="D349" s="30">
        <f>C349</f>
        <v>66500</v>
      </c>
      <c r="E349" s="30">
        <f>D349</f>
        <v>66500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9000</v>
      </c>
      <c r="D351" s="30">
        <f t="shared" si="28"/>
        <v>9000</v>
      </c>
      <c r="E351" s="30">
        <f t="shared" si="28"/>
        <v>9000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 outlineLevel="3">
      <c r="A354" s="29"/>
      <c r="B354" s="28" t="s">
        <v>42</v>
      </c>
      <c r="C354" s="30">
        <v>1900</v>
      </c>
      <c r="D354" s="30">
        <f t="shared" ref="D354:E356" si="29">C354</f>
        <v>1900</v>
      </c>
      <c r="E354" s="30">
        <f t="shared" si="29"/>
        <v>1900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outlineLevel="2">
      <c r="A357" s="6">
        <v>2201</v>
      </c>
      <c r="B357" s="4" t="s">
        <v>285</v>
      </c>
      <c r="C357" s="5">
        <f>SUM(C358:C361)</f>
        <v>13500</v>
      </c>
      <c r="D357" s="5">
        <f>SUM(D358:D361)</f>
        <v>13500</v>
      </c>
      <c r="E357" s="5">
        <f>SUM(E358:E361)</f>
        <v>13500</v>
      </c>
    </row>
    <row r="358" spans="1:5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2100</v>
      </c>
      <c r="D360" s="30">
        <f t="shared" si="30"/>
        <v>2100</v>
      </c>
      <c r="E360" s="30">
        <f t="shared" si="30"/>
        <v>2100</v>
      </c>
    </row>
    <row r="361" spans="1:5" outlineLevel="3">
      <c r="A361" s="29"/>
      <c r="B361" s="28" t="s">
        <v>289</v>
      </c>
      <c r="C361" s="30">
        <v>400</v>
      </c>
      <c r="D361" s="30">
        <f t="shared" si="30"/>
        <v>400</v>
      </c>
      <c r="E361" s="30">
        <f t="shared" si="30"/>
        <v>400</v>
      </c>
    </row>
    <row r="362" spans="1:5" outlineLevel="2">
      <c r="A362" s="6">
        <v>2201</v>
      </c>
      <c r="B362" s="4" t="s">
        <v>290</v>
      </c>
      <c r="C362" s="5">
        <f>SUM(C363:C366)</f>
        <v>86200</v>
      </c>
      <c r="D362" s="5">
        <f>SUM(D363:D366)</f>
        <v>86200</v>
      </c>
      <c r="E362" s="5">
        <f>SUM(E363:E366)</f>
        <v>86200</v>
      </c>
    </row>
    <row r="363" spans="1:5" outlineLevel="3">
      <c r="A363" s="29"/>
      <c r="B363" s="28" t="s">
        <v>291</v>
      </c>
      <c r="C363" s="30">
        <v>14000</v>
      </c>
      <c r="D363" s="30">
        <f>C363</f>
        <v>14000</v>
      </c>
      <c r="E363" s="30">
        <f>D363</f>
        <v>14000</v>
      </c>
    </row>
    <row r="364" spans="1:5" outlineLevel="3">
      <c r="A364" s="29"/>
      <c r="B364" s="28" t="s">
        <v>292</v>
      </c>
      <c r="C364" s="30">
        <v>66500</v>
      </c>
      <c r="D364" s="30">
        <f t="shared" ref="D364:E366" si="31">C364</f>
        <v>66500</v>
      </c>
      <c r="E364" s="30">
        <f t="shared" si="31"/>
        <v>66500</v>
      </c>
    </row>
    <row r="365" spans="1:5" outlineLevel="3">
      <c r="A365" s="29"/>
      <c r="B365" s="28" t="s">
        <v>293</v>
      </c>
      <c r="C365" s="30">
        <v>5700</v>
      </c>
      <c r="D365" s="30">
        <f t="shared" si="31"/>
        <v>5700</v>
      </c>
      <c r="E365" s="30">
        <f t="shared" si="31"/>
        <v>5700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1900</v>
      </c>
      <c r="D367" s="5">
        <f>C367</f>
        <v>1900</v>
      </c>
      <c r="E367" s="5">
        <f>D367</f>
        <v>1900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7600</v>
      </c>
      <c r="D371" s="5">
        <f t="shared" si="32"/>
        <v>7600</v>
      </c>
      <c r="E371" s="5">
        <f t="shared" si="32"/>
        <v>7600</v>
      </c>
    </row>
    <row r="372" spans="1:5" outlineLevel="2">
      <c r="A372" s="6">
        <v>2201</v>
      </c>
      <c r="B372" s="4" t="s">
        <v>45</v>
      </c>
      <c r="C372" s="5">
        <v>7600</v>
      </c>
      <c r="D372" s="5">
        <f t="shared" si="32"/>
        <v>7600</v>
      </c>
      <c r="E372" s="5">
        <f t="shared" si="32"/>
        <v>7600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1400</v>
      </c>
      <c r="D376" s="5">
        <f t="shared" si="33"/>
        <v>1400</v>
      </c>
      <c r="E376" s="5">
        <f t="shared" si="33"/>
        <v>1400</v>
      </c>
    </row>
    <row r="377" spans="1:5" outlineLevel="2" collapsed="1">
      <c r="A377" s="6">
        <v>2201</v>
      </c>
      <c r="B377" s="4" t="s">
        <v>302</v>
      </c>
      <c r="C377" s="5">
        <v>2850</v>
      </c>
      <c r="D377" s="5">
        <f t="shared" si="33"/>
        <v>2850</v>
      </c>
      <c r="E377" s="5">
        <f t="shared" si="33"/>
        <v>2850</v>
      </c>
    </row>
    <row r="378" spans="1:5" outlineLevel="2">
      <c r="A378" s="6">
        <v>2201</v>
      </c>
      <c r="B378" s="4" t="s">
        <v>303</v>
      </c>
      <c r="C378" s="5">
        <f>SUM(C379:C381)</f>
        <v>13300</v>
      </c>
      <c r="D378" s="5">
        <f>SUM(D379:D381)</f>
        <v>13300</v>
      </c>
      <c r="E378" s="5">
        <f>SUM(E379:E381)</f>
        <v>13300</v>
      </c>
    </row>
    <row r="379" spans="1:5" outlineLevel="3">
      <c r="A379" s="29"/>
      <c r="B379" s="28" t="s">
        <v>46</v>
      </c>
      <c r="C379" s="30">
        <v>7600</v>
      </c>
      <c r="D379" s="30">
        <f>C379</f>
        <v>7600</v>
      </c>
      <c r="E379" s="30">
        <f>D379</f>
        <v>7600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5700</v>
      </c>
      <c r="D381" s="30">
        <f t="shared" si="34"/>
        <v>5700</v>
      </c>
      <c r="E381" s="30">
        <f t="shared" si="34"/>
        <v>5700</v>
      </c>
    </row>
    <row r="382" spans="1:5" outlineLevel="2">
      <c r="A382" s="6">
        <v>2201</v>
      </c>
      <c r="B382" s="4" t="s">
        <v>114</v>
      </c>
      <c r="C382" s="5">
        <f>SUM(C383:C387)</f>
        <v>4700</v>
      </c>
      <c r="D382" s="5">
        <f>SUM(D383:D387)</f>
        <v>4700</v>
      </c>
      <c r="E382" s="5">
        <f>SUM(E383:E387)</f>
        <v>4700</v>
      </c>
    </row>
    <row r="383" spans="1:5" outlineLevel="3">
      <c r="A383" s="29"/>
      <c r="B383" s="28" t="s">
        <v>304</v>
      </c>
      <c r="C383" s="30">
        <v>1400</v>
      </c>
      <c r="D383" s="30">
        <f>C383</f>
        <v>1400</v>
      </c>
      <c r="E383" s="30">
        <f>D383</f>
        <v>1400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2700</v>
      </c>
      <c r="D386" s="30">
        <f t="shared" si="35"/>
        <v>2700</v>
      </c>
      <c r="E386" s="30">
        <f t="shared" si="35"/>
        <v>2700</v>
      </c>
    </row>
    <row r="387" spans="1:5" outlineLevel="3">
      <c r="A387" s="29"/>
      <c r="B387" s="28" t="s">
        <v>308</v>
      </c>
      <c r="C387" s="30">
        <v>600</v>
      </c>
      <c r="D387" s="30">
        <f t="shared" si="35"/>
        <v>600</v>
      </c>
      <c r="E387" s="30">
        <f t="shared" si="35"/>
        <v>600</v>
      </c>
    </row>
    <row r="388" spans="1:5" outlineLevel="2">
      <c r="A388" s="6">
        <v>2201</v>
      </c>
      <c r="B388" s="4" t="s">
        <v>309</v>
      </c>
      <c r="C388" s="5">
        <f>SUM(C389:C390)</f>
        <v>1900</v>
      </c>
      <c r="D388" s="5">
        <f>SUM(D389:D390)</f>
        <v>1900</v>
      </c>
      <c r="E388" s="5">
        <f>SUM(E389:E390)</f>
        <v>1900</v>
      </c>
    </row>
    <row r="389" spans="1:5" outlineLevel="3">
      <c r="A389" s="29"/>
      <c r="B389" s="28" t="s">
        <v>48</v>
      </c>
      <c r="C389" s="30">
        <v>1900</v>
      </c>
      <c r="D389" s="30">
        <f t="shared" ref="D389:E391" si="36">C389</f>
        <v>1900</v>
      </c>
      <c r="E389" s="30">
        <f t="shared" si="36"/>
        <v>1900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3000</v>
      </c>
      <c r="D391" s="5">
        <f t="shared" si="36"/>
        <v>3000</v>
      </c>
      <c r="E391" s="5">
        <f t="shared" si="36"/>
        <v>3000</v>
      </c>
    </row>
    <row r="392" spans="1:5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</row>
    <row r="395" spans="1:5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1900</v>
      </c>
      <c r="D399" s="5">
        <f>SUM(D400:D403)</f>
        <v>1900</v>
      </c>
      <c r="E399" s="5">
        <f>SUM(E400:E403)</f>
        <v>1900</v>
      </c>
    </row>
    <row r="400" spans="1:5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900</v>
      </c>
      <c r="D403" s="30">
        <f t="shared" si="38"/>
        <v>900</v>
      </c>
      <c r="E403" s="30">
        <f t="shared" si="38"/>
        <v>900</v>
      </c>
    </row>
    <row r="404" spans="1:5" outlineLevel="2">
      <c r="A404" s="6">
        <v>2201</v>
      </c>
      <c r="B404" s="4" t="s">
        <v>322</v>
      </c>
      <c r="C404" s="5">
        <f>SUM(C405:C406)</f>
        <v>2600</v>
      </c>
      <c r="D404" s="5">
        <f>SUM(D405:D406)</f>
        <v>2600</v>
      </c>
      <c r="E404" s="5">
        <f>SUM(E405:E406)</f>
        <v>2600</v>
      </c>
    </row>
    <row r="405" spans="1:5" outlineLevel="3">
      <c r="A405" s="29"/>
      <c r="B405" s="28" t="s">
        <v>323</v>
      </c>
      <c r="C405" s="30">
        <v>2300</v>
      </c>
      <c r="D405" s="30">
        <f t="shared" ref="D405:E408" si="39">C405</f>
        <v>2300</v>
      </c>
      <c r="E405" s="30">
        <f t="shared" si="39"/>
        <v>2300</v>
      </c>
    </row>
    <row r="406" spans="1:5" outlineLevel="3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7600</v>
      </c>
      <c r="D409" s="5">
        <f>SUM(D410:D411)</f>
        <v>7600</v>
      </c>
      <c r="E409" s="5">
        <f>SUM(E410:E411)</f>
        <v>7600</v>
      </c>
    </row>
    <row r="410" spans="1:5" outlineLevel="3" collapsed="1">
      <c r="A410" s="29"/>
      <c r="B410" s="28" t="s">
        <v>49</v>
      </c>
      <c r="C410" s="30">
        <v>7600</v>
      </c>
      <c r="D410" s="30">
        <f>C410</f>
        <v>7600</v>
      </c>
      <c r="E410" s="30">
        <f>D410</f>
        <v>7600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 outlineLevel="3" collapsed="1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2900</v>
      </c>
      <c r="D415" s="5">
        <f t="shared" si="40"/>
        <v>2900</v>
      </c>
      <c r="E415" s="5">
        <f t="shared" si="40"/>
        <v>2900</v>
      </c>
    </row>
    <row r="416" spans="1:5" outlineLevel="2" collapsed="1">
      <c r="A416" s="6">
        <v>2201</v>
      </c>
      <c r="B416" s="4" t="s">
        <v>332</v>
      </c>
      <c r="C416" s="5">
        <f>SUM(C417:C418)</f>
        <v>2500</v>
      </c>
      <c r="D416" s="5">
        <f>SUM(D417:D418)</f>
        <v>2500</v>
      </c>
      <c r="E416" s="5">
        <f>SUM(E417:E418)</f>
        <v>2500</v>
      </c>
    </row>
    <row r="417" spans="1:5" outlineLevel="3" collapsed="1">
      <c r="A417" s="29"/>
      <c r="B417" s="28" t="s">
        <v>330</v>
      </c>
      <c r="C417" s="30">
        <v>2000</v>
      </c>
      <c r="D417" s="30">
        <f t="shared" ref="D417:E421" si="41">C417</f>
        <v>2000</v>
      </c>
      <c r="E417" s="30">
        <f t="shared" si="41"/>
        <v>2000</v>
      </c>
    </row>
    <row r="418" spans="1:5" outlineLevel="3">
      <c r="A418" s="29"/>
      <c r="B418" s="28" t="s">
        <v>331</v>
      </c>
      <c r="C418" s="30">
        <v>500</v>
      </c>
      <c r="D418" s="30">
        <f t="shared" si="41"/>
        <v>500</v>
      </c>
      <c r="E418" s="30">
        <f t="shared" si="41"/>
        <v>500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5700</v>
      </c>
      <c r="D420" s="5">
        <f t="shared" si="41"/>
        <v>5700</v>
      </c>
      <c r="E420" s="5">
        <f t="shared" si="41"/>
        <v>5700</v>
      </c>
    </row>
    <row r="421" spans="1:5" outlineLevel="2" collapsed="1">
      <c r="A421" s="6">
        <v>2201</v>
      </c>
      <c r="B421" s="4" t="s">
        <v>335</v>
      </c>
      <c r="C421" s="5">
        <v>1000</v>
      </c>
      <c r="D421" s="5">
        <f t="shared" si="41"/>
        <v>1000</v>
      </c>
      <c r="E421" s="5">
        <f t="shared" si="41"/>
        <v>1000</v>
      </c>
    </row>
    <row r="422" spans="1:5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23000</v>
      </c>
      <c r="D429" s="5">
        <f>SUM(D430:D442)</f>
        <v>23000</v>
      </c>
      <c r="E429" s="5">
        <f>SUM(E430:E442)</f>
        <v>23000</v>
      </c>
    </row>
    <row r="430" spans="1:5" outlineLevel="3">
      <c r="A430" s="29"/>
      <c r="B430" s="28" t="s">
        <v>343</v>
      </c>
      <c r="C430" s="30">
        <v>1570</v>
      </c>
      <c r="D430" s="30">
        <f>C430</f>
        <v>1570</v>
      </c>
      <c r="E430" s="30">
        <f>D430</f>
        <v>1570</v>
      </c>
    </row>
    <row r="431" spans="1:5" outlineLevel="3">
      <c r="A431" s="29"/>
      <c r="B431" s="28" t="s">
        <v>344</v>
      </c>
      <c r="C431" s="30">
        <v>566</v>
      </c>
      <c r="D431" s="30">
        <f t="shared" ref="D431:E442" si="43">C431</f>
        <v>566</v>
      </c>
      <c r="E431" s="30">
        <f t="shared" si="43"/>
        <v>566</v>
      </c>
    </row>
    <row r="432" spans="1:5" outlineLevel="3">
      <c r="A432" s="29"/>
      <c r="B432" s="28" t="s">
        <v>345</v>
      </c>
      <c r="C432" s="30">
        <v>2454</v>
      </c>
      <c r="D432" s="30">
        <f t="shared" si="43"/>
        <v>2454</v>
      </c>
      <c r="E432" s="30">
        <f t="shared" si="43"/>
        <v>2454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>
        <v>1420</v>
      </c>
      <c r="D440" s="30">
        <f t="shared" si="43"/>
        <v>1420</v>
      </c>
      <c r="E440" s="30">
        <f t="shared" si="43"/>
        <v>1420</v>
      </c>
    </row>
    <row r="441" spans="1:5" outlineLevel="3">
      <c r="A441" s="29"/>
      <c r="B441" s="28" t="s">
        <v>354</v>
      </c>
      <c r="C441" s="30">
        <v>16990</v>
      </c>
      <c r="D441" s="30">
        <f t="shared" si="43"/>
        <v>16990</v>
      </c>
      <c r="E441" s="30">
        <f t="shared" si="43"/>
        <v>16990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3" t="s">
        <v>357</v>
      </c>
      <c r="B444" s="204"/>
      <c r="C444" s="32">
        <f>C445+C454+C455+C459+C462+C463+C468+C474+C477+C480+C481+C450</f>
        <v>480000</v>
      </c>
      <c r="D444" s="32">
        <f>D445+D454+D455+D459+D462+D463+D468+D474+D477+D480+D481+D450</f>
        <v>480000</v>
      </c>
      <c r="E444" s="32">
        <f>E445+E454+E455+E459+E462+E463+E468+E474+E477+E480+E481+E450</f>
        <v>480000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83000</v>
      </c>
      <c r="D445" s="5">
        <f>SUM(D446:D449)</f>
        <v>83000</v>
      </c>
      <c r="E445" s="5">
        <f>SUM(E446:E449)</f>
        <v>83000</v>
      </c>
    </row>
    <row r="446" spans="1:5" ht="15" customHeight="1" outlineLevel="3">
      <c r="A446" s="28"/>
      <c r="B446" s="28" t="s">
        <v>359</v>
      </c>
      <c r="C446" s="30">
        <v>15000</v>
      </c>
      <c r="D446" s="30">
        <f>C446</f>
        <v>15000</v>
      </c>
      <c r="E446" s="30">
        <f>D446</f>
        <v>15000</v>
      </c>
    </row>
    <row r="447" spans="1:5" ht="15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customHeight="1" outlineLevel="3">
      <c r="A448" s="28"/>
      <c r="B448" s="28" t="s">
        <v>361</v>
      </c>
      <c r="C448" s="30">
        <v>6000</v>
      </c>
      <c r="D448" s="30">
        <f t="shared" si="44"/>
        <v>6000</v>
      </c>
      <c r="E448" s="30">
        <f t="shared" si="44"/>
        <v>6000</v>
      </c>
    </row>
    <row r="449" spans="1:5" ht="15" customHeight="1" outlineLevel="3">
      <c r="A449" s="28"/>
      <c r="B449" s="28" t="s">
        <v>362</v>
      </c>
      <c r="C449" s="30">
        <v>60000</v>
      </c>
      <c r="D449" s="30">
        <f t="shared" si="44"/>
        <v>60000</v>
      </c>
      <c r="E449" s="30">
        <f t="shared" si="44"/>
        <v>60000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300000</v>
      </c>
      <c r="D450" s="5">
        <f>SUM(D451:D453)</f>
        <v>300000</v>
      </c>
      <c r="E450" s="5">
        <f>SUM(E451:E453)</f>
        <v>300000</v>
      </c>
    </row>
    <row r="451" spans="1:5" ht="15" customHeight="1" outlineLevel="3">
      <c r="A451" s="28"/>
      <c r="B451" s="28" t="s">
        <v>364</v>
      </c>
      <c r="C451" s="30">
        <v>300000</v>
      </c>
      <c r="D451" s="30">
        <f>C451</f>
        <v>300000</v>
      </c>
      <c r="E451" s="30">
        <f>D451</f>
        <v>300000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</row>
    <row r="455" spans="1:5" outlineLevel="2">
      <c r="A455" s="6">
        <v>2202</v>
      </c>
      <c r="B455" s="4" t="s">
        <v>120</v>
      </c>
      <c r="C455" s="5">
        <f>SUM(C456:C458)</f>
        <v>46000</v>
      </c>
      <c r="D455" s="5">
        <f>SUM(D456:D458)</f>
        <v>46000</v>
      </c>
      <c r="E455" s="5">
        <f>SUM(E456:E458)</f>
        <v>46000</v>
      </c>
    </row>
    <row r="456" spans="1:5" ht="15" customHeight="1" outlineLevel="3">
      <c r="A456" s="28"/>
      <c r="B456" s="28" t="s">
        <v>367</v>
      </c>
      <c r="C456" s="30">
        <v>44000</v>
      </c>
      <c r="D456" s="30">
        <f>C456</f>
        <v>44000</v>
      </c>
      <c r="E456" s="30">
        <f>D456</f>
        <v>44000</v>
      </c>
    </row>
    <row r="457" spans="1:5" ht="15" customHeight="1" outlineLevel="3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customHeight="1" outlineLevel="3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 ht="15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</row>
    <row r="478" spans="1:5" ht="15" customHeight="1" outlineLevel="3">
      <c r="A478" s="28"/>
      <c r="B478" s="28" t="s">
        <v>383</v>
      </c>
      <c r="C478" s="30">
        <v>4000</v>
      </c>
      <c r="D478" s="30">
        <f t="shared" ref="D478:E481" si="50">C478</f>
        <v>4000</v>
      </c>
      <c r="E478" s="30">
        <f t="shared" si="50"/>
        <v>4000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7000</v>
      </c>
      <c r="D480" s="5">
        <f t="shared" si="50"/>
        <v>7000</v>
      </c>
      <c r="E480" s="5">
        <f t="shared" si="50"/>
        <v>7000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263120</v>
      </c>
      <c r="D483" s="35">
        <f>D484+D504+D509+D522+D528+D538</f>
        <v>263120</v>
      </c>
      <c r="E483" s="35">
        <f>E484+E504+E509+E522+E528+E538</f>
        <v>263120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3" t="s">
        <v>390</v>
      </c>
      <c r="B484" s="204"/>
      <c r="C484" s="32">
        <f>C485+C486+C490+C491+C494+C497+C500+C501+C502+C503</f>
        <v>120100</v>
      </c>
      <c r="D484" s="32">
        <f>D485+D486+D490+D491+D494+D497+D500+D501+D502+D503</f>
        <v>120100</v>
      </c>
      <c r="E484" s="32">
        <f>E485+E486+E490+E491+E494+E497+E500+E501+E502+E503</f>
        <v>120100</v>
      </c>
    </row>
    <row r="485" spans="1:10" outlineLevel="2">
      <c r="A485" s="6">
        <v>3302</v>
      </c>
      <c r="B485" s="4" t="s">
        <v>391</v>
      </c>
      <c r="C485" s="5">
        <v>35000</v>
      </c>
      <c r="D485" s="5">
        <f>C485</f>
        <v>35000</v>
      </c>
      <c r="E485" s="5">
        <f>D485</f>
        <v>35000</v>
      </c>
    </row>
    <row r="486" spans="1:10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</row>
    <row r="487" spans="1:10" ht="15" customHeight="1" outlineLevel="3">
      <c r="A487" s="28"/>
      <c r="B487" s="28" t="s">
        <v>393</v>
      </c>
      <c r="C487" s="30">
        <v>35000</v>
      </c>
      <c r="D487" s="30">
        <f>C487</f>
        <v>35000</v>
      </c>
      <c r="E487" s="30">
        <f>D487</f>
        <v>35000</v>
      </c>
    </row>
    <row r="488" spans="1:10" ht="15" customHeight="1" outlineLevel="3">
      <c r="A488" s="28"/>
      <c r="B488" s="28" t="s">
        <v>394</v>
      </c>
      <c r="C488" s="30">
        <v>25000</v>
      </c>
      <c r="D488" s="30">
        <f t="shared" ref="D488:E489" si="51">C488</f>
        <v>25000</v>
      </c>
      <c r="E488" s="30">
        <f t="shared" si="51"/>
        <v>25000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9000</v>
      </c>
      <c r="D497" s="5">
        <f>SUM(D498:D499)</f>
        <v>9000</v>
      </c>
      <c r="E497" s="5">
        <f>SUM(E498:E499)</f>
        <v>9000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2">C498</f>
        <v>3000</v>
      </c>
      <c r="E498" s="30">
        <f t="shared" si="52"/>
        <v>3000</v>
      </c>
    </row>
    <row r="499" spans="1:12" ht="15" customHeight="1" outlineLevel="3">
      <c r="A499" s="28"/>
      <c r="B499" s="28" t="s">
        <v>405</v>
      </c>
      <c r="C499" s="30">
        <v>6000</v>
      </c>
      <c r="D499" s="30">
        <f t="shared" si="52"/>
        <v>6000</v>
      </c>
      <c r="E499" s="30">
        <f t="shared" si="52"/>
        <v>6000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15000</v>
      </c>
      <c r="D502" s="5">
        <f t="shared" si="52"/>
        <v>15000</v>
      </c>
      <c r="E502" s="5">
        <f t="shared" si="52"/>
        <v>15000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3" t="s">
        <v>410</v>
      </c>
      <c r="B504" s="204"/>
      <c r="C504" s="32">
        <f>SUM(C505:C508)</f>
        <v>6720</v>
      </c>
      <c r="D504" s="32">
        <f>SUM(D505:D508)</f>
        <v>6720</v>
      </c>
      <c r="E504" s="32">
        <f>SUM(E505:E508)</f>
        <v>6720</v>
      </c>
    </row>
    <row r="505" spans="1:12" outlineLevel="2" collapsed="1">
      <c r="A505" s="6">
        <v>3303</v>
      </c>
      <c r="B505" s="4" t="s">
        <v>411</v>
      </c>
      <c r="C505" s="5">
        <v>6720</v>
      </c>
      <c r="D505" s="5">
        <f>C505</f>
        <v>6720</v>
      </c>
      <c r="E505" s="5">
        <f>D505</f>
        <v>6720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3" t="s">
        <v>414</v>
      </c>
      <c r="B509" s="204"/>
      <c r="C509" s="32">
        <f>C510+C511+C512+C513+C517+C518+C519+C520+C521</f>
        <v>133000</v>
      </c>
      <c r="D509" s="32">
        <f>D510+D511+D512+D513+D517+D518+D519+D520+D521</f>
        <v>133000</v>
      </c>
      <c r="E509" s="32">
        <f>E510+E511+E512+E513+E517+E518+E519+E520+E521</f>
        <v>133000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20500</v>
      </c>
      <c r="D513" s="5">
        <f>SUM(D514:D516)</f>
        <v>20500</v>
      </c>
      <c r="E513" s="5">
        <f>SUM(E514:E516)</f>
        <v>20500</v>
      </c>
    </row>
    <row r="514" spans="1:5" ht="15" customHeight="1" outlineLevel="3">
      <c r="A514" s="29"/>
      <c r="B514" s="28" t="s">
        <v>419</v>
      </c>
      <c r="C514" s="30">
        <v>2500</v>
      </c>
      <c r="D514" s="30">
        <f t="shared" ref="D514:E521" si="55">C514</f>
        <v>2500</v>
      </c>
      <c r="E514" s="30">
        <f t="shared" si="55"/>
        <v>2500</v>
      </c>
    </row>
    <row r="515" spans="1:5" ht="15" customHeight="1" outlineLevel="3">
      <c r="A515" s="29"/>
      <c r="B515" s="28" t="s">
        <v>420</v>
      </c>
      <c r="C515" s="30">
        <v>18000</v>
      </c>
      <c r="D515" s="30">
        <f t="shared" si="55"/>
        <v>18000</v>
      </c>
      <c r="E515" s="30">
        <f t="shared" si="55"/>
        <v>18000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2000</v>
      </c>
      <c r="D518" s="5">
        <f t="shared" si="55"/>
        <v>2000</v>
      </c>
      <c r="E518" s="5">
        <f t="shared" si="55"/>
        <v>2000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110000</v>
      </c>
      <c r="D520" s="5">
        <f t="shared" si="55"/>
        <v>110000</v>
      </c>
      <c r="E520" s="5">
        <f t="shared" si="55"/>
        <v>110000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3" t="s">
        <v>441</v>
      </c>
      <c r="B538" s="204"/>
      <c r="C538" s="32">
        <f>SUM(C539:C544)</f>
        <v>3300</v>
      </c>
      <c r="D538" s="32">
        <f>SUM(D539:D544)</f>
        <v>3300</v>
      </c>
      <c r="E538" s="32">
        <f>SUM(E539:E544)</f>
        <v>3300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3300</v>
      </c>
      <c r="D540" s="5">
        <f t="shared" ref="D540:E543" si="58">C540</f>
        <v>3300</v>
      </c>
      <c r="E540" s="5">
        <f t="shared" si="58"/>
        <v>3300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30000</v>
      </c>
      <c r="D547" s="35">
        <f>D548+D549</f>
        <v>30000</v>
      </c>
      <c r="E547" s="35">
        <f>E548+E549</f>
        <v>30000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 outlineLevel="1">
      <c r="A549" s="203" t="s">
        <v>451</v>
      </c>
      <c r="B549" s="204"/>
      <c r="C549" s="32">
        <v>30000</v>
      </c>
      <c r="D549" s="32">
        <f>C549</f>
        <v>30000</v>
      </c>
      <c r="E549" s="32">
        <f>D549</f>
        <v>30000</v>
      </c>
    </row>
    <row r="550" spans="1:10">
      <c r="A550" s="201" t="s">
        <v>455</v>
      </c>
      <c r="B550" s="202"/>
      <c r="C550" s="36">
        <f>C551</f>
        <v>98358</v>
      </c>
      <c r="D550" s="36">
        <f>D551</f>
        <v>98358</v>
      </c>
      <c r="E550" s="36">
        <f>E551</f>
        <v>98358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98358</v>
      </c>
      <c r="D551" s="33">
        <f>D552+D556</f>
        <v>98358</v>
      </c>
      <c r="E551" s="33">
        <f>E552+E556</f>
        <v>98358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3" t="s">
        <v>457</v>
      </c>
      <c r="B552" s="204"/>
      <c r="C552" s="32">
        <f>SUM(C553:C555)</f>
        <v>98358</v>
      </c>
      <c r="D552" s="32">
        <f>SUM(D553:D555)</f>
        <v>98358</v>
      </c>
      <c r="E552" s="32">
        <f>SUM(E553:E555)</f>
        <v>98358</v>
      </c>
    </row>
    <row r="553" spans="1:10" outlineLevel="2" collapsed="1">
      <c r="A553" s="6">
        <v>5500</v>
      </c>
      <c r="B553" s="4" t="s">
        <v>458</v>
      </c>
      <c r="C553" s="5">
        <v>98358</v>
      </c>
      <c r="D553" s="5">
        <f t="shared" ref="D553:E555" si="59">C553</f>
        <v>98358</v>
      </c>
      <c r="E553" s="5">
        <f t="shared" si="59"/>
        <v>98358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1643143</v>
      </c>
      <c r="D559" s="37">
        <v>2474818.983</v>
      </c>
      <c r="E559" s="37">
        <v>2474818.983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1" t="s">
        <v>464</v>
      </c>
      <c r="B560" s="202"/>
      <c r="C560" s="36">
        <f>C561+C638+C642+C645</f>
        <v>995532</v>
      </c>
      <c r="D560" s="36">
        <f>D561+D638+D642+D645</f>
        <v>995532</v>
      </c>
      <c r="E560" s="36">
        <f>E561+E638+E642+E645</f>
        <v>995532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919303</v>
      </c>
      <c r="D561" s="38">
        <f>D562+D567+D568+D569+D576+D577+D581+D584+D585+D586+D587+D592+D595+D599+D603+D610+D616+D628</f>
        <v>919303</v>
      </c>
      <c r="E561" s="38">
        <f>E562+E567+E568+E569+E576+E577+E581+E584+E585+E586+E587+E592+E595+E599+E603+E610+E616+E628</f>
        <v>919303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3" t="s">
        <v>466</v>
      </c>
      <c r="B562" s="204"/>
      <c r="C562" s="32">
        <f>SUM(C563:C566)</f>
        <v>21303</v>
      </c>
      <c r="D562" s="32">
        <f>SUM(D563:D566)</f>
        <v>21303</v>
      </c>
      <c r="E562" s="32">
        <f>SUM(E563:E566)</f>
        <v>21303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303</v>
      </c>
      <c r="D565" s="5">
        <f t="shared" si="60"/>
        <v>303</v>
      </c>
      <c r="E565" s="5">
        <f t="shared" si="60"/>
        <v>303</v>
      </c>
    </row>
    <row r="566" spans="1:10" outlineLevel="2">
      <c r="A566" s="6">
        <v>6600</v>
      </c>
      <c r="B566" s="4" t="s">
        <v>471</v>
      </c>
      <c r="C566" s="5">
        <v>21000</v>
      </c>
      <c r="D566" s="5">
        <f t="shared" si="60"/>
        <v>21000</v>
      </c>
      <c r="E566" s="5">
        <f t="shared" si="60"/>
        <v>21000</v>
      </c>
    </row>
    <row r="567" spans="1:10" outlineLevel="1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3" t="s">
        <v>473</v>
      </c>
      <c r="B569" s="204"/>
      <c r="C569" s="32">
        <f>SUM(C570:C575)</f>
        <v>60000</v>
      </c>
      <c r="D569" s="32">
        <f>SUM(D570:D575)</f>
        <v>60000</v>
      </c>
      <c r="E569" s="32">
        <f>SUM(E570:E575)</f>
        <v>60000</v>
      </c>
    </row>
    <row r="570" spans="1:10" outlineLevel="2">
      <c r="A570" s="7">
        <v>6603</v>
      </c>
      <c r="B570" s="4" t="s">
        <v>474</v>
      </c>
      <c r="C570" s="5">
        <v>10000</v>
      </c>
      <c r="D570" s="5">
        <f>C570</f>
        <v>10000</v>
      </c>
      <c r="E570" s="5">
        <f>D570</f>
        <v>10000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61"/>
        <v>50000</v>
      </c>
      <c r="E575" s="5">
        <f t="shared" si="61"/>
        <v>50000</v>
      </c>
    </row>
    <row r="576" spans="1:10" outlineLevel="1">
      <c r="A576" s="203" t="s">
        <v>480</v>
      </c>
      <c r="B576" s="204"/>
      <c r="C576" s="32">
        <v>15000</v>
      </c>
      <c r="D576" s="32">
        <f>C576</f>
        <v>15000</v>
      </c>
      <c r="E576" s="32">
        <f>D576</f>
        <v>15000</v>
      </c>
    </row>
    <row r="577" spans="1:5" outlineLevel="1">
      <c r="A577" s="203" t="s">
        <v>481</v>
      </c>
      <c r="B577" s="204"/>
      <c r="C577" s="32">
        <f>SUM(C578:C580)</f>
        <v>10000</v>
      </c>
      <c r="D577" s="32">
        <f>SUM(D578:D580)</f>
        <v>10000</v>
      </c>
      <c r="E577" s="32">
        <f>SUM(E578:E580)</f>
        <v>10000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10000</v>
      </c>
      <c r="D580" s="5">
        <f t="shared" si="62"/>
        <v>10000</v>
      </c>
      <c r="E580" s="5">
        <f t="shared" si="62"/>
        <v>10000</v>
      </c>
    </row>
    <row r="581" spans="1:5" outlineLevel="1">
      <c r="A581" s="203" t="s">
        <v>485</v>
      </c>
      <c r="B581" s="204"/>
      <c r="C581" s="32">
        <f>SUM(C582:C583)</f>
        <v>180000</v>
      </c>
      <c r="D581" s="32">
        <f>SUM(D582:D583)</f>
        <v>180000</v>
      </c>
      <c r="E581" s="32">
        <f>SUM(E582:E583)</f>
        <v>180000</v>
      </c>
    </row>
    <row r="582" spans="1:5" outlineLevel="2">
      <c r="A582" s="7">
        <v>6606</v>
      </c>
      <c r="B582" s="4" t="s">
        <v>486</v>
      </c>
      <c r="C582" s="5">
        <v>170000</v>
      </c>
      <c r="D582" s="5">
        <f t="shared" ref="D582:E586" si="63">C582</f>
        <v>170000</v>
      </c>
      <c r="E582" s="5">
        <f t="shared" si="63"/>
        <v>170000</v>
      </c>
    </row>
    <row r="583" spans="1:5" outlineLevel="2">
      <c r="A583" s="7">
        <v>6606</v>
      </c>
      <c r="B583" s="4" t="s">
        <v>487</v>
      </c>
      <c r="C583" s="5">
        <v>10000</v>
      </c>
      <c r="D583" s="5">
        <f t="shared" si="63"/>
        <v>10000</v>
      </c>
      <c r="E583" s="5">
        <f t="shared" si="63"/>
        <v>10000</v>
      </c>
    </row>
    <row r="584" spans="1:5" outlineLevel="1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3" t="s">
        <v>489</v>
      </c>
      <c r="B585" s="204"/>
      <c r="C585" s="32">
        <v>40000</v>
      </c>
      <c r="D585" s="32">
        <f t="shared" si="63"/>
        <v>40000</v>
      </c>
      <c r="E585" s="32">
        <f t="shared" si="63"/>
        <v>40000</v>
      </c>
    </row>
    <row r="586" spans="1:5" outlineLevel="1" collapsed="1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3" t="s">
        <v>491</v>
      </c>
      <c r="B587" s="204"/>
      <c r="C587" s="32">
        <f>SUM(C588:C591)</f>
        <v>92000</v>
      </c>
      <c r="D587" s="32">
        <f>SUM(D588:D591)</f>
        <v>92000</v>
      </c>
      <c r="E587" s="32">
        <f>SUM(E588:E591)</f>
        <v>92000</v>
      </c>
    </row>
    <row r="588" spans="1:5" outlineLevel="2">
      <c r="A588" s="7">
        <v>6610</v>
      </c>
      <c r="B588" s="4" t="s">
        <v>492</v>
      </c>
      <c r="C588" s="5">
        <v>92000</v>
      </c>
      <c r="D588" s="5">
        <f>C588</f>
        <v>92000</v>
      </c>
      <c r="E588" s="5">
        <f>D588</f>
        <v>92000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3" t="s">
        <v>503</v>
      </c>
      <c r="B599" s="204"/>
      <c r="C599" s="32">
        <f>SUM(C600:C602)</f>
        <v>215000</v>
      </c>
      <c r="D599" s="32">
        <f>SUM(D600:D602)</f>
        <v>215000</v>
      </c>
      <c r="E599" s="32">
        <f>SUM(E600:E602)</f>
        <v>215000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175000</v>
      </c>
      <c r="D601" s="5">
        <f t="shared" si="66"/>
        <v>175000</v>
      </c>
      <c r="E601" s="5">
        <f t="shared" si="66"/>
        <v>175000</v>
      </c>
    </row>
    <row r="602" spans="1:5" outlineLevel="2">
      <c r="A602" s="7">
        <v>6613</v>
      </c>
      <c r="B602" s="4" t="s">
        <v>501</v>
      </c>
      <c r="C602" s="5">
        <v>40000</v>
      </c>
      <c r="D602" s="5">
        <f t="shared" si="66"/>
        <v>40000</v>
      </c>
      <c r="E602" s="5">
        <f t="shared" si="66"/>
        <v>40000</v>
      </c>
    </row>
    <row r="603" spans="1:5" outlineLevel="1">
      <c r="A603" s="203" t="s">
        <v>506</v>
      </c>
      <c r="B603" s="204"/>
      <c r="C603" s="32">
        <f>SUM(C604:C609)</f>
        <v>8000</v>
      </c>
      <c r="D603" s="32">
        <f>SUM(D604:D609)</f>
        <v>8000</v>
      </c>
      <c r="E603" s="32">
        <f>SUM(E604:E609)</f>
        <v>8000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3000</v>
      </c>
      <c r="D606" s="5">
        <f t="shared" si="67"/>
        <v>3000</v>
      </c>
      <c r="E606" s="5">
        <f t="shared" si="67"/>
        <v>3000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5000</v>
      </c>
      <c r="D608" s="5">
        <f t="shared" si="67"/>
        <v>5000</v>
      </c>
      <c r="E608" s="5">
        <f t="shared" si="67"/>
        <v>5000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3" t="s">
        <v>513</v>
      </c>
      <c r="B610" s="204"/>
      <c r="C610" s="32">
        <f>SUM(C611:C615)</f>
        <v>35000</v>
      </c>
      <c r="D610" s="32">
        <f>SUM(D611:D615)</f>
        <v>35000</v>
      </c>
      <c r="E610" s="32">
        <f>SUM(E611:E615)</f>
        <v>35000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12000</v>
      </c>
      <c r="D612" s="5">
        <f t="shared" ref="D612:E615" si="68">C612</f>
        <v>12000</v>
      </c>
      <c r="E612" s="5">
        <f t="shared" si="68"/>
        <v>12000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7000</v>
      </c>
      <c r="D614" s="5">
        <f t="shared" si="68"/>
        <v>7000</v>
      </c>
      <c r="E614" s="5">
        <f t="shared" si="68"/>
        <v>7000</v>
      </c>
    </row>
    <row r="615" spans="1:5" outlineLevel="2">
      <c r="A615" s="7">
        <v>6615</v>
      </c>
      <c r="B615" s="4" t="s">
        <v>518</v>
      </c>
      <c r="C615" s="5">
        <v>16000</v>
      </c>
      <c r="D615" s="5">
        <f t="shared" si="68"/>
        <v>16000</v>
      </c>
      <c r="E615" s="5">
        <f t="shared" si="68"/>
        <v>16000</v>
      </c>
    </row>
    <row r="616" spans="1:5" outlineLevel="1">
      <c r="A616" s="203" t="s">
        <v>519</v>
      </c>
      <c r="B616" s="204"/>
      <c r="C616" s="32">
        <f>SUM(C617:C627)</f>
        <v>112000</v>
      </c>
      <c r="D616" s="32">
        <f>SUM(D617:D627)</f>
        <v>112000</v>
      </c>
      <c r="E616" s="32">
        <f>SUM(E617:E627)</f>
        <v>112000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112000</v>
      </c>
      <c r="D620" s="5">
        <f t="shared" si="69"/>
        <v>112000</v>
      </c>
      <c r="E620" s="5">
        <f t="shared" si="69"/>
        <v>112000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3" t="s">
        <v>531</v>
      </c>
      <c r="B628" s="204"/>
      <c r="C628" s="32">
        <f>SUM(C629:C637)</f>
        <v>131000</v>
      </c>
      <c r="D628" s="32">
        <f>SUM(D629:D637)</f>
        <v>131000</v>
      </c>
      <c r="E628" s="32">
        <f>SUM(E629:E637)</f>
        <v>131000</v>
      </c>
    </row>
    <row r="629" spans="1:10" outlineLevel="2">
      <c r="A629" s="7">
        <v>6617</v>
      </c>
      <c r="B629" s="4" t="s">
        <v>532</v>
      </c>
      <c r="C629" s="5">
        <v>131000</v>
      </c>
      <c r="D629" s="5">
        <f>C629</f>
        <v>131000</v>
      </c>
      <c r="E629" s="5">
        <f>D629</f>
        <v>131000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3" t="s">
        <v>544</v>
      </c>
      <c r="B641" s="20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9" t="s">
        <v>545</v>
      </c>
      <c r="B642" s="200"/>
      <c r="C642" s="38">
        <f>C643+C644</f>
        <v>76229</v>
      </c>
      <c r="D642" s="38">
        <f>D643+D644</f>
        <v>76229</v>
      </c>
      <c r="E642" s="38">
        <f>E643+E644</f>
        <v>76229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3" t="s">
        <v>547</v>
      </c>
      <c r="B644" s="204"/>
      <c r="C644" s="32">
        <v>76229</v>
      </c>
      <c r="D644" s="32">
        <f>C644</f>
        <v>76229</v>
      </c>
      <c r="E644" s="32">
        <f>D644</f>
        <v>76229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161488</v>
      </c>
      <c r="D716" s="36">
        <f>D717</f>
        <v>161488</v>
      </c>
      <c r="E716" s="36">
        <f>E717</f>
        <v>161488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161488</v>
      </c>
      <c r="D717" s="33">
        <f>D718+D722</f>
        <v>161488</v>
      </c>
      <c r="E717" s="33">
        <f>E718+E722</f>
        <v>161488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7" t="s">
        <v>851</v>
      </c>
      <c r="B718" s="198"/>
      <c r="C718" s="31">
        <f>SUM(C719:C721)</f>
        <v>161488</v>
      </c>
      <c r="D718" s="31">
        <f>SUM(D719:D721)</f>
        <v>161488</v>
      </c>
      <c r="E718" s="31">
        <f>SUM(E719:E721)</f>
        <v>161488</v>
      </c>
    </row>
    <row r="719" spans="1:10" ht="15" customHeight="1" outlineLevel="2">
      <c r="A719" s="6">
        <v>10950</v>
      </c>
      <c r="B719" s="4" t="s">
        <v>572</v>
      </c>
      <c r="C719" s="5">
        <v>161488</v>
      </c>
      <c r="D719" s="5">
        <f>C719</f>
        <v>161488</v>
      </c>
      <c r="E719" s="5">
        <f>D719</f>
        <v>161488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7" t="s">
        <v>850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486123</v>
      </c>
      <c r="D725" s="36">
        <f>D726</f>
        <v>486123</v>
      </c>
      <c r="E725" s="36">
        <f>E726</f>
        <v>486123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486123</v>
      </c>
      <c r="D726" s="33">
        <f>D727+D730+D733+D739+D741+D743+D750+D755+D760+D765+D767+D771+D777</f>
        <v>486123</v>
      </c>
      <c r="E726" s="33">
        <f>E727+E730+E733+E739+E741+E743+E750+E755+E760+E765+E767+E771+E777</f>
        <v>486123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7" t="s">
        <v>849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848</v>
      </c>
      <c r="B730" s="198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846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7" t="s">
        <v>843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842</v>
      </c>
      <c r="B741" s="198"/>
      <c r="C741" s="31">
        <f>SUM(C742)</f>
        <v>26598</v>
      </c>
      <c r="D741" s="31">
        <f>SUM(D742)</f>
        <v>26598</v>
      </c>
      <c r="E741" s="31">
        <f>SUM(E742)</f>
        <v>26598</v>
      </c>
    </row>
    <row r="742" spans="1:5" outlineLevel="2">
      <c r="A742" s="6">
        <v>3</v>
      </c>
      <c r="B742" s="4" t="s">
        <v>827</v>
      </c>
      <c r="C742" s="5">
        <v>26598</v>
      </c>
      <c r="D742" s="5">
        <f>C742</f>
        <v>26598</v>
      </c>
      <c r="E742" s="5">
        <f>D742</f>
        <v>26598</v>
      </c>
    </row>
    <row r="743" spans="1:5" outlineLevel="1">
      <c r="A743" s="197" t="s">
        <v>841</v>
      </c>
      <c r="B743" s="198"/>
      <c r="C743" s="31">
        <f>C744+C748+C749+C746</f>
        <v>29728</v>
      </c>
      <c r="D743" s="31">
        <f>D744+D748+D749+D746</f>
        <v>29728</v>
      </c>
      <c r="E743" s="31">
        <f>E744+E748+E749+E746</f>
        <v>29728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29728</v>
      </c>
      <c r="D746" s="5">
        <f>D747</f>
        <v>29728</v>
      </c>
      <c r="E746" s="5">
        <f>E747</f>
        <v>29728</v>
      </c>
    </row>
    <row r="747" spans="1:5" outlineLevel="3">
      <c r="A747" s="29"/>
      <c r="B747" s="28" t="s">
        <v>838</v>
      </c>
      <c r="C747" s="30">
        <v>29728</v>
      </c>
      <c r="D747" s="30">
        <f t="shared" ref="D747:E749" si="86">C747</f>
        <v>29728</v>
      </c>
      <c r="E747" s="30">
        <f t="shared" si="86"/>
        <v>29728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7" t="s">
        <v>836</v>
      </c>
      <c r="B750" s="198"/>
      <c r="C750" s="31">
        <f>C754++C751</f>
        <v>60000</v>
      </c>
      <c r="D750" s="31">
        <f>D754++D751</f>
        <v>60000</v>
      </c>
      <c r="E750" s="31">
        <f>E754++E751</f>
        <v>60000</v>
      </c>
    </row>
    <row r="751" spans="1:5" outlineLevel="2">
      <c r="A751" s="6">
        <v>2</v>
      </c>
      <c r="B751" s="4" t="s">
        <v>822</v>
      </c>
      <c r="C751" s="5">
        <f>C753+C752</f>
        <v>60000</v>
      </c>
      <c r="D751" s="5">
        <f>D753+D752</f>
        <v>60000</v>
      </c>
      <c r="E751" s="5">
        <f>E753+E752</f>
        <v>60000</v>
      </c>
    </row>
    <row r="752" spans="1:5" s="124" customFormat="1" outlineLevel="3">
      <c r="A752" s="127"/>
      <c r="B752" s="126" t="s">
        <v>835</v>
      </c>
      <c r="C752" s="125">
        <v>60000</v>
      </c>
      <c r="D752" s="125">
        <f t="shared" ref="D752:E754" si="87">C752</f>
        <v>60000</v>
      </c>
      <c r="E752" s="125">
        <f t="shared" si="87"/>
        <v>60000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7" t="s">
        <v>834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7" t="s">
        <v>830</v>
      </c>
      <c r="B760" s="198"/>
      <c r="C760" s="31">
        <f>C761+C764</f>
        <v>363845</v>
      </c>
      <c r="D760" s="31">
        <f>D761+D764</f>
        <v>363845</v>
      </c>
      <c r="E760" s="31">
        <f>E761+E764</f>
        <v>363845</v>
      </c>
    </row>
    <row r="761" spans="1:5" outlineLevel="2">
      <c r="A761" s="6">
        <v>2</v>
      </c>
      <c r="B761" s="4" t="s">
        <v>822</v>
      </c>
      <c r="C761" s="5">
        <f>C762+C763</f>
        <v>363845</v>
      </c>
      <c r="D761" s="5">
        <f>D762+D763</f>
        <v>363845</v>
      </c>
      <c r="E761" s="5">
        <f>E762+E763</f>
        <v>363845</v>
      </c>
    </row>
    <row r="762" spans="1:5" outlineLevel="3">
      <c r="A762" s="29"/>
      <c r="B762" s="28" t="s">
        <v>829</v>
      </c>
      <c r="C762" s="30">
        <v>363845</v>
      </c>
      <c r="D762" s="30">
        <f t="shared" ref="D762:E764" si="89">C762</f>
        <v>363845</v>
      </c>
      <c r="E762" s="30">
        <f t="shared" si="89"/>
        <v>363845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7" t="s">
        <v>828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826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823</v>
      </c>
      <c r="B771" s="19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7" t="s">
        <v>817</v>
      </c>
      <c r="B777" s="198"/>
      <c r="C777" s="31">
        <f>C778</f>
        <v>5952</v>
      </c>
      <c r="D777" s="31">
        <f>D778</f>
        <v>5952</v>
      </c>
      <c r="E777" s="31">
        <f>E778</f>
        <v>5952</v>
      </c>
    </row>
    <row r="778" spans="1:5" outlineLevel="2">
      <c r="A778" s="6"/>
      <c r="B778" s="4" t="s">
        <v>816</v>
      </c>
      <c r="C778" s="5">
        <v>5952</v>
      </c>
      <c r="D778" s="5">
        <f>C778</f>
        <v>5952</v>
      </c>
      <c r="E778" s="5">
        <f>D778</f>
        <v>5952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553" zoomScale="115" zoomScaleNormal="115" workbookViewId="0">
      <selection activeCell="D560" sqref="D560"/>
    </sheetView>
  </sheetViews>
  <sheetFormatPr defaultColWidth="9.1796875" defaultRowHeight="14.5" outlineLevelRow="3"/>
  <cols>
    <col min="1" max="1" width="7" bestFit="1" customWidth="1"/>
    <col min="2" max="2" width="46.26953125" customWidth="1"/>
    <col min="3" max="3" width="16.7265625" bestFit="1" customWidth="1"/>
    <col min="4" max="4" width="19.1796875" customWidth="1"/>
    <col min="5" max="5" width="18.26953125" customWidth="1"/>
    <col min="7" max="7" width="15.54296875" bestFit="1" customWidth="1"/>
    <col min="8" max="8" width="16.7265625" bestFit="1" customWidth="1"/>
    <col min="9" max="9" width="15.453125" bestFit="1" customWidth="1"/>
    <col min="10" max="10" width="20.453125" bestFit="1" customWidth="1"/>
  </cols>
  <sheetData>
    <row r="1" spans="1:14" ht="18.5">
      <c r="A1" s="213" t="s">
        <v>30</v>
      </c>
      <c r="B1" s="213"/>
      <c r="C1" s="213"/>
      <c r="D1" s="135" t="s">
        <v>853</v>
      </c>
      <c r="E1" s="135" t="s">
        <v>852</v>
      </c>
      <c r="G1" s="43" t="s">
        <v>31</v>
      </c>
      <c r="H1" s="44">
        <f>C2+C114</f>
        <v>4670706</v>
      </c>
      <c r="I1" s="45"/>
      <c r="J1" s="46" t="b">
        <f>AND(H1=I1)</f>
        <v>0</v>
      </c>
    </row>
    <row r="2" spans="1:14">
      <c r="A2" s="221" t="s">
        <v>60</v>
      </c>
      <c r="B2" s="221"/>
      <c r="C2" s="26">
        <f>C3+C67</f>
        <v>3540000</v>
      </c>
      <c r="D2" s="26">
        <v>3605000</v>
      </c>
      <c r="E2" s="26">
        <v>3605000</v>
      </c>
      <c r="G2" s="39" t="s">
        <v>60</v>
      </c>
      <c r="H2" s="41"/>
      <c r="I2" s="42"/>
      <c r="J2" s="40" t="b">
        <f>AND(H2=I2)</f>
        <v>1</v>
      </c>
    </row>
    <row r="3" spans="1:14">
      <c r="A3" s="218" t="s">
        <v>578</v>
      </c>
      <c r="B3" s="218"/>
      <c r="C3" s="23">
        <f>C4+C11+C38+C61</f>
        <v>2185300</v>
      </c>
      <c r="D3" s="23">
        <f>D4+D11+D38+D61</f>
        <v>2185300</v>
      </c>
      <c r="E3" s="23">
        <f>E4+E11+E38+E61</f>
        <v>2185300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4" t="s">
        <v>124</v>
      </c>
      <c r="B4" s="215"/>
      <c r="C4" s="21">
        <f>SUM(C5:C10)</f>
        <v>823000</v>
      </c>
      <c r="D4" s="21">
        <f>SUM(D5:D10)</f>
        <v>823000</v>
      </c>
      <c r="E4" s="21">
        <f>SUM(E5:E10)</f>
        <v>823000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0">C6</f>
        <v>80000</v>
      </c>
      <c r="E6" s="2">
        <f t="shared" si="0"/>
        <v>80000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0"/>
        <v>500000</v>
      </c>
      <c r="E7" s="2">
        <f t="shared" si="0"/>
        <v>500000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</v>
      </c>
      <c r="D8" s="2">
        <f t="shared" si="0"/>
        <v>40000</v>
      </c>
      <c r="E8" s="2">
        <f t="shared" si="0"/>
        <v>40000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</v>
      </c>
      <c r="D9" s="2">
        <f t="shared" si="0"/>
        <v>3000</v>
      </c>
      <c r="E9" s="2">
        <f t="shared" si="0"/>
        <v>3000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1012000</v>
      </c>
      <c r="D11" s="21">
        <f>SUM(D12:D37)</f>
        <v>1012000</v>
      </c>
      <c r="E11" s="21">
        <f>SUM(E12:E37)</f>
        <v>1012000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475000</v>
      </c>
      <c r="D12" s="2">
        <f>C12</f>
        <v>475000</v>
      </c>
      <c r="E12" s="2">
        <f>D12</f>
        <v>475000</v>
      </c>
    </row>
    <row r="13" spans="1:14" outlineLevel="1">
      <c r="A13" s="3">
        <v>2102</v>
      </c>
      <c r="B13" s="1" t="s">
        <v>126</v>
      </c>
      <c r="C13" s="2">
        <v>420000</v>
      </c>
      <c r="D13" s="2">
        <f t="shared" ref="D13:E28" si="1">C13</f>
        <v>420000</v>
      </c>
      <c r="E13" s="2">
        <f t="shared" si="1"/>
        <v>420000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52000</v>
      </c>
      <c r="D15" s="2">
        <f t="shared" si="1"/>
        <v>52000</v>
      </c>
      <c r="E15" s="2">
        <f t="shared" si="1"/>
        <v>52000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>
        <v>12000</v>
      </c>
      <c r="D20" s="2">
        <f t="shared" si="1"/>
        <v>12000</v>
      </c>
      <c r="E20" s="2">
        <f t="shared" si="1"/>
        <v>12000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12000</v>
      </c>
      <c r="D34" s="2">
        <f t="shared" si="2"/>
        <v>12000</v>
      </c>
      <c r="E34" s="2">
        <f t="shared" si="2"/>
        <v>12000</v>
      </c>
    </row>
    <row r="35" spans="1:10" outlineLevel="1">
      <c r="A35" s="3">
        <v>2405</v>
      </c>
      <c r="B35" s="1" t="s">
        <v>8</v>
      </c>
      <c r="C35" s="2">
        <v>7000</v>
      </c>
      <c r="D35" s="2">
        <f t="shared" si="2"/>
        <v>7000</v>
      </c>
      <c r="E35" s="2">
        <f t="shared" si="2"/>
        <v>7000</v>
      </c>
    </row>
    <row r="36" spans="1:10" outlineLevel="1">
      <c r="A36" s="3">
        <v>2406</v>
      </c>
      <c r="B36" s="1" t="s">
        <v>9</v>
      </c>
      <c r="C36" s="2">
        <v>22000</v>
      </c>
      <c r="D36" s="2">
        <f t="shared" si="2"/>
        <v>22000</v>
      </c>
      <c r="E36" s="2">
        <f t="shared" si="2"/>
        <v>22000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342300</v>
      </c>
      <c r="D38" s="21">
        <f>SUM(D39:D60)</f>
        <v>342300</v>
      </c>
      <c r="E38" s="21">
        <f>SUM(E39:E60)</f>
        <v>342300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26000</v>
      </c>
      <c r="D39" s="2">
        <f>C39</f>
        <v>26000</v>
      </c>
      <c r="E39" s="2">
        <f>D39</f>
        <v>26000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3">C40</f>
        <v>6000</v>
      </c>
      <c r="E40" s="2">
        <f t="shared" si="3"/>
        <v>6000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3"/>
        <v>13000</v>
      </c>
      <c r="E41" s="2">
        <f t="shared" si="3"/>
        <v>13000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3"/>
        <v>10000</v>
      </c>
      <c r="E44" s="2">
        <f t="shared" si="3"/>
        <v>10000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3"/>
        <v>25000</v>
      </c>
      <c r="E48" s="2">
        <f t="shared" si="3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700</v>
      </c>
      <c r="D50" s="2">
        <f t="shared" si="3"/>
        <v>700</v>
      </c>
      <c r="E50" s="2">
        <f t="shared" si="3"/>
        <v>700</v>
      </c>
    </row>
    <row r="51" spans="1:10" outlineLevel="1">
      <c r="A51" s="20">
        <v>3209</v>
      </c>
      <c r="B51" s="20" t="s">
        <v>151</v>
      </c>
      <c r="C51" s="2">
        <v>3000</v>
      </c>
      <c r="D51" s="2">
        <f t="shared" si="3"/>
        <v>3000</v>
      </c>
      <c r="E51" s="2">
        <f t="shared" si="3"/>
        <v>3000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3"/>
        <v>4000</v>
      </c>
      <c r="E54" s="2">
        <f t="shared" si="3"/>
        <v>4000</v>
      </c>
    </row>
    <row r="55" spans="1:10" outlineLevel="1">
      <c r="A55" s="20">
        <v>3303</v>
      </c>
      <c r="B55" s="20" t="s">
        <v>153</v>
      </c>
      <c r="C55" s="2">
        <v>250000</v>
      </c>
      <c r="D55" s="2">
        <f t="shared" si="3"/>
        <v>250000</v>
      </c>
      <c r="E55" s="2">
        <f t="shared" si="3"/>
        <v>250000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1500</v>
      </c>
      <c r="D57" s="2">
        <f t="shared" si="4"/>
        <v>1500</v>
      </c>
      <c r="E57" s="2">
        <f t="shared" si="4"/>
        <v>1500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8000</v>
      </c>
      <c r="D61" s="22">
        <f>SUM(D62:D66)</f>
        <v>8000</v>
      </c>
      <c r="E61" s="22">
        <f>SUM(E62:E66)</f>
        <v>8000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8000</v>
      </c>
      <c r="D62" s="2">
        <f>C62</f>
        <v>8000</v>
      </c>
      <c r="E62" s="2">
        <f>D62</f>
        <v>8000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1354700</v>
      </c>
      <c r="D67" s="25">
        <f>D97+D68</f>
        <v>1354700</v>
      </c>
      <c r="E67" s="25">
        <f>E97+E68</f>
        <v>1354700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299000</v>
      </c>
      <c r="D68" s="21">
        <f>SUM(D69:D96)</f>
        <v>299000</v>
      </c>
      <c r="E68" s="21">
        <f>SUM(E69:E96)</f>
        <v>299000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15000</v>
      </c>
      <c r="D76" s="2">
        <f t="shared" si="6"/>
        <v>15000</v>
      </c>
      <c r="E76" s="2">
        <f t="shared" si="6"/>
        <v>15000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208000</v>
      </c>
      <c r="D79" s="2">
        <f t="shared" si="6"/>
        <v>208000</v>
      </c>
      <c r="E79" s="2">
        <f t="shared" si="6"/>
        <v>208000</v>
      </c>
    </row>
    <row r="80" spans="1:10" ht="15" customHeight="1" outlineLevel="1">
      <c r="A80" s="3">
        <v>5202</v>
      </c>
      <c r="B80" s="2" t="s">
        <v>172</v>
      </c>
      <c r="C80" s="2">
        <v>25000</v>
      </c>
      <c r="D80" s="2">
        <f t="shared" si="6"/>
        <v>25000</v>
      </c>
      <c r="E80" s="2">
        <f t="shared" si="6"/>
        <v>25000</v>
      </c>
    </row>
    <row r="81" spans="1:5" ht="15" customHeight="1" outlineLevel="1">
      <c r="A81" s="3">
        <v>5203</v>
      </c>
      <c r="B81" s="2" t="s">
        <v>21</v>
      </c>
      <c r="C81" s="2">
        <v>49000</v>
      </c>
      <c r="D81" s="2">
        <f t="shared" si="6"/>
        <v>49000</v>
      </c>
      <c r="E81" s="2">
        <f t="shared" si="6"/>
        <v>49000</v>
      </c>
    </row>
    <row r="82" spans="1:5" ht="15" customHeight="1" outlineLevel="1">
      <c r="A82" s="3">
        <v>5204</v>
      </c>
      <c r="B82" s="2" t="s">
        <v>174</v>
      </c>
      <c r="C82" s="2">
        <v>2000</v>
      </c>
      <c r="D82" s="2">
        <f t="shared" si="6"/>
        <v>2000</v>
      </c>
      <c r="E82" s="2">
        <f t="shared" si="6"/>
        <v>2000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1055700</v>
      </c>
      <c r="D97" s="21">
        <f>SUM(D98:D113)</f>
        <v>1055700</v>
      </c>
      <c r="E97" s="21">
        <f>SUM(E98:E113)</f>
        <v>1055700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1050000</v>
      </c>
      <c r="D98" s="2">
        <f>C98</f>
        <v>1050000</v>
      </c>
      <c r="E98" s="2">
        <f>D98</f>
        <v>1050000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>
        <v>200</v>
      </c>
      <c r="D101" s="2">
        <f t="shared" si="8"/>
        <v>200</v>
      </c>
      <c r="E101" s="2">
        <f t="shared" si="8"/>
        <v>200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3500</v>
      </c>
      <c r="D109" s="2">
        <f t="shared" si="8"/>
        <v>3500</v>
      </c>
      <c r="E109" s="2">
        <f t="shared" si="8"/>
        <v>3500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500</v>
      </c>
      <c r="D112" s="2">
        <f t="shared" si="8"/>
        <v>500</v>
      </c>
      <c r="E112" s="2">
        <f t="shared" si="8"/>
        <v>500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1130706</v>
      </c>
      <c r="D114" s="26">
        <v>1671239.1769999999</v>
      </c>
      <c r="E114" s="26">
        <v>1671239.1769999999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6" t="s">
        <v>580</v>
      </c>
      <c r="B115" s="217"/>
      <c r="C115" s="23">
        <f>C116+C135</f>
        <v>521772</v>
      </c>
      <c r="D115" s="23">
        <f>D116+D135</f>
        <v>521772</v>
      </c>
      <c r="E115" s="23">
        <f>E116+E135</f>
        <v>521772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4" t="s">
        <v>195</v>
      </c>
      <c r="B116" s="215"/>
      <c r="C116" s="21">
        <f>C117+C120+C123+C126+C129+C132</f>
        <v>51872</v>
      </c>
      <c r="D116" s="21">
        <f>D117+D120+D123+D126+D129+D132</f>
        <v>51872</v>
      </c>
      <c r="E116" s="21">
        <f>E117+E120+E123+E126+E129+E132</f>
        <v>51872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4489</v>
      </c>
      <c r="D117" s="2">
        <f>D118+D119</f>
        <v>4489</v>
      </c>
      <c r="E117" s="2">
        <f>E118+E119</f>
        <v>4489</v>
      </c>
    </row>
    <row r="118" spans="1:10" ht="15" customHeight="1" outlineLevel="2">
      <c r="A118" s="131"/>
      <c r="B118" s="130" t="s">
        <v>855</v>
      </c>
      <c r="C118" s="129">
        <v>4489</v>
      </c>
      <c r="D118" s="129">
        <f>C118</f>
        <v>4489</v>
      </c>
      <c r="E118" s="129">
        <f>D118</f>
        <v>4489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47383</v>
      </c>
      <c r="D126" s="2">
        <f>D127+D128</f>
        <v>47383</v>
      </c>
      <c r="E126" s="2">
        <f>E127+E128</f>
        <v>47383</v>
      </c>
    </row>
    <row r="127" spans="1:10" ht="15" customHeight="1" outlineLevel="2">
      <c r="A127" s="131"/>
      <c r="B127" s="130" t="s">
        <v>855</v>
      </c>
      <c r="C127" s="129">
        <v>47383</v>
      </c>
      <c r="D127" s="129">
        <f>C127</f>
        <v>47383</v>
      </c>
      <c r="E127" s="129">
        <f>D127</f>
        <v>47383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14" t="s">
        <v>202</v>
      </c>
      <c r="B135" s="215"/>
      <c r="C135" s="21">
        <f>C136+C140+C143+C146+C149</f>
        <v>469900</v>
      </c>
      <c r="D135" s="21">
        <f>D136+D140+D143+D146+D149</f>
        <v>469900</v>
      </c>
      <c r="E135" s="21">
        <f>E136+E140+E143+E146+E149</f>
        <v>469900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469900</v>
      </c>
      <c r="D136" s="2">
        <f>D137+D138+D139</f>
        <v>469900</v>
      </c>
      <c r="E136" s="2">
        <f>E137+E138+E139</f>
        <v>469900</v>
      </c>
    </row>
    <row r="137" spans="1:10" ht="15" customHeight="1" outlineLevel="2">
      <c r="A137" s="131"/>
      <c r="B137" s="130" t="s">
        <v>855</v>
      </c>
      <c r="C137" s="129">
        <v>416144</v>
      </c>
      <c r="D137" s="129">
        <f>C137</f>
        <v>416144</v>
      </c>
      <c r="E137" s="129">
        <f>D137</f>
        <v>416144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>
        <v>53756</v>
      </c>
      <c r="D139" s="129">
        <f t="shared" si="9"/>
        <v>53756</v>
      </c>
      <c r="E139" s="129">
        <f t="shared" si="9"/>
        <v>53756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16" t="s">
        <v>581</v>
      </c>
      <c r="B152" s="217"/>
      <c r="C152" s="23">
        <f>C153+C163+C170</f>
        <v>160431</v>
      </c>
      <c r="D152" s="23">
        <f>D153+D163+D170</f>
        <v>160431</v>
      </c>
      <c r="E152" s="23">
        <f>E153+E163+E170</f>
        <v>160431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160431</v>
      </c>
      <c r="D153" s="21">
        <f>D154+D157+D160</f>
        <v>160431</v>
      </c>
      <c r="E153" s="21">
        <f>E154+E157+E160</f>
        <v>160431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160431</v>
      </c>
      <c r="D154" s="2">
        <f>D155+D156</f>
        <v>160431</v>
      </c>
      <c r="E154" s="2">
        <f>E155+E156</f>
        <v>160431</v>
      </c>
    </row>
    <row r="155" spans="1:10" ht="15" customHeight="1" outlineLevel="2">
      <c r="A155" s="131"/>
      <c r="B155" s="130" t="s">
        <v>855</v>
      </c>
      <c r="C155" s="129">
        <v>160431</v>
      </c>
      <c r="D155" s="129">
        <f>C155</f>
        <v>160431</v>
      </c>
      <c r="E155" s="129">
        <f>D155</f>
        <v>160431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16" t="s">
        <v>582</v>
      </c>
      <c r="B177" s="217"/>
      <c r="C177" s="27">
        <f>C178</f>
        <v>448503</v>
      </c>
      <c r="D177" s="27">
        <f>D178</f>
        <v>448503</v>
      </c>
      <c r="E177" s="27">
        <f>E178</f>
        <v>448503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448503</v>
      </c>
      <c r="D178" s="21">
        <f>D179+D184+D188+D197+D200+D203+D215+D222+D228+D235+D238+D243+D250</f>
        <v>448503</v>
      </c>
      <c r="E178" s="21">
        <f>E179+E184+E188+E197+E200+E203+E215+E222+E228+E235+E238+E243+E250</f>
        <v>448503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1" t="s">
        <v>849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211" t="s">
        <v>848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211" t="s">
        <v>846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211" t="s">
        <v>843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211" t="s">
        <v>842</v>
      </c>
      <c r="B200" s="212"/>
      <c r="C200" s="2">
        <f>SUM(C201)</f>
        <v>48</v>
      </c>
      <c r="D200" s="2">
        <f>SUM(D201)</f>
        <v>48</v>
      </c>
      <c r="E200" s="2">
        <f>SUM(E201)</f>
        <v>48</v>
      </c>
    </row>
    <row r="201" spans="1:5" outlineLevel="2">
      <c r="A201" s="131">
        <v>3</v>
      </c>
      <c r="B201" s="130" t="s">
        <v>857</v>
      </c>
      <c r="C201" s="129">
        <f>C202</f>
        <v>48</v>
      </c>
      <c r="D201" s="129">
        <f>D202</f>
        <v>48</v>
      </c>
      <c r="E201" s="129">
        <f>E202</f>
        <v>48</v>
      </c>
    </row>
    <row r="202" spans="1:5" outlineLevel="3">
      <c r="A202" s="90"/>
      <c r="B202" s="89" t="s">
        <v>855</v>
      </c>
      <c r="C202" s="128">
        <v>48</v>
      </c>
      <c r="D202" s="128">
        <f>C202</f>
        <v>48</v>
      </c>
      <c r="E202" s="128">
        <f>D202</f>
        <v>48</v>
      </c>
    </row>
    <row r="203" spans="1:5" outlineLevel="1">
      <c r="A203" s="211" t="s">
        <v>841</v>
      </c>
      <c r="B203" s="212"/>
      <c r="C203" s="2">
        <f>C204+C211+C213+C207</f>
        <v>29728</v>
      </c>
      <c r="D203" s="2">
        <f>D204+D211+D213+D207</f>
        <v>29728</v>
      </c>
      <c r="E203" s="2">
        <f>E204+E211+E213+E207</f>
        <v>29728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29728</v>
      </c>
      <c r="D207" s="129">
        <f>D209+D208+D210</f>
        <v>29728</v>
      </c>
      <c r="E207" s="129">
        <f>E209+E208+E210</f>
        <v>29728</v>
      </c>
    </row>
    <row r="208" spans="1:5" outlineLevel="3">
      <c r="A208" s="90"/>
      <c r="B208" s="89" t="s">
        <v>855</v>
      </c>
      <c r="C208" s="128">
        <v>29728</v>
      </c>
      <c r="D208" s="128">
        <f t="shared" ref="D208:E210" si="12">C208</f>
        <v>29728</v>
      </c>
      <c r="E208" s="128">
        <f t="shared" si="12"/>
        <v>29728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211" t="s">
        <v>836</v>
      </c>
      <c r="B215" s="212"/>
      <c r="C215" s="2">
        <f>C220++C216</f>
        <v>60000</v>
      </c>
      <c r="D215" s="2">
        <f>D220++D216</f>
        <v>60000</v>
      </c>
      <c r="E215" s="2">
        <f>E220++E216</f>
        <v>60000</v>
      </c>
    </row>
    <row r="216" spans="1:5" outlineLevel="2">
      <c r="A216" s="131">
        <v>2</v>
      </c>
      <c r="B216" s="130" t="s">
        <v>856</v>
      </c>
      <c r="C216" s="129">
        <f>C219+C218+C217</f>
        <v>60000</v>
      </c>
      <c r="D216" s="129">
        <f>D219+D218+D217</f>
        <v>60000</v>
      </c>
      <c r="E216" s="129">
        <f>E219+E218+E217</f>
        <v>60000</v>
      </c>
    </row>
    <row r="217" spans="1:5" outlineLevel="3">
      <c r="A217" s="90"/>
      <c r="B217" s="89" t="s">
        <v>855</v>
      </c>
      <c r="C217" s="128">
        <v>60000</v>
      </c>
      <c r="D217" s="128">
        <f t="shared" ref="D217:E219" si="13">C217</f>
        <v>60000</v>
      </c>
      <c r="E217" s="128">
        <f t="shared" si="13"/>
        <v>60000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211" t="s">
        <v>834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211" t="s">
        <v>830</v>
      </c>
      <c r="B228" s="212"/>
      <c r="C228" s="2">
        <f>C229+C233</f>
        <v>352417</v>
      </c>
      <c r="D228" s="2">
        <f>D229+D233</f>
        <v>352417</v>
      </c>
      <c r="E228" s="2">
        <f>E229+E233</f>
        <v>352417</v>
      </c>
    </row>
    <row r="229" spans="1:5" outlineLevel="2">
      <c r="A229" s="131">
        <v>2</v>
      </c>
      <c r="B229" s="130" t="s">
        <v>856</v>
      </c>
      <c r="C229" s="129">
        <f>C231+C232+C230</f>
        <v>352417</v>
      </c>
      <c r="D229" s="129">
        <f>D231+D232+D230</f>
        <v>352417</v>
      </c>
      <c r="E229" s="129">
        <f>E231+E232+E230</f>
        <v>352417</v>
      </c>
    </row>
    <row r="230" spans="1:5" outlineLevel="3">
      <c r="A230" s="90"/>
      <c r="B230" s="89" t="s">
        <v>855</v>
      </c>
      <c r="C230" s="128">
        <v>352417</v>
      </c>
      <c r="D230" s="128">
        <f>C230</f>
        <v>352417</v>
      </c>
      <c r="E230" s="128">
        <f>D230</f>
        <v>352417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211" t="s">
        <v>828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211" t="s">
        <v>826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211" t="s">
        <v>823</v>
      </c>
      <c r="B243" s="21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211" t="s">
        <v>817</v>
      </c>
      <c r="B250" s="212"/>
      <c r="C250" s="2">
        <f>C251+C252</f>
        <v>6310</v>
      </c>
      <c r="D250" s="2">
        <f>D251+D252</f>
        <v>6310</v>
      </c>
      <c r="E250" s="2">
        <f>E251+E252</f>
        <v>6310</v>
      </c>
    </row>
    <row r="251" spans="1:10" outlineLevel="3">
      <c r="A251" s="90"/>
      <c r="B251" s="89" t="s">
        <v>855</v>
      </c>
      <c r="C251" s="128">
        <v>6310</v>
      </c>
      <c r="D251" s="128">
        <f>C251</f>
        <v>6310</v>
      </c>
      <c r="E251" s="128">
        <f>D251</f>
        <v>6310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213" t="s">
        <v>67</v>
      </c>
      <c r="B256" s="213"/>
      <c r="C256" s="213"/>
      <c r="D256" s="135" t="s">
        <v>853</v>
      </c>
      <c r="E256" s="135" t="s">
        <v>852</v>
      </c>
      <c r="G256" s="47" t="s">
        <v>589</v>
      </c>
      <c r="H256" s="48">
        <f>C257+C559</f>
        <v>4660706</v>
      </c>
      <c r="I256" s="49"/>
      <c r="J256" s="50" t="b">
        <f>AND(H256=I256)</f>
        <v>0</v>
      </c>
    </row>
    <row r="257" spans="1:10">
      <c r="A257" s="205" t="s">
        <v>60</v>
      </c>
      <c r="B257" s="206"/>
      <c r="C257" s="37">
        <f>C258+C550</f>
        <v>3239769</v>
      </c>
      <c r="D257" s="37">
        <v>3330519</v>
      </c>
      <c r="E257" s="37">
        <v>3330519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1" t="s">
        <v>266</v>
      </c>
      <c r="B258" s="202"/>
      <c r="C258" s="36">
        <f>C259+C339+C483+C547</f>
        <v>3118120</v>
      </c>
      <c r="D258" s="36">
        <f>D259+D339+D483+D547</f>
        <v>3118120</v>
      </c>
      <c r="E258" s="36">
        <f>E259+E339+E483+E547</f>
        <v>3118120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1438090</v>
      </c>
      <c r="D259" s="33">
        <f>D260+D263+D314</f>
        <v>1438090</v>
      </c>
      <c r="E259" s="33">
        <f>E260+E263+E314</f>
        <v>1438090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3" t="s">
        <v>268</v>
      </c>
      <c r="B260" s="204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3" t="s">
        <v>269</v>
      </c>
      <c r="B263" s="204"/>
      <c r="C263" s="32">
        <f>C264+C265+C289+C296+C298+C302+C305+C308+C313</f>
        <v>1400000</v>
      </c>
      <c r="D263" s="32">
        <f>D264+D265+D289+D296+D298+D302+D305+D308+D313</f>
        <v>1400000</v>
      </c>
      <c r="E263" s="32">
        <f>E264+E265+E289+E296+E298+E302+E305+E308+E313</f>
        <v>1400000</v>
      </c>
    </row>
    <row r="264" spans="1:10" outlineLevel="2">
      <c r="A264" s="6">
        <v>1101</v>
      </c>
      <c r="B264" s="4" t="s">
        <v>34</v>
      </c>
      <c r="C264" s="5">
        <v>483000</v>
      </c>
      <c r="D264" s="5">
        <f>C264</f>
        <v>483000</v>
      </c>
      <c r="E264" s="5">
        <f>D264</f>
        <v>483000</v>
      </c>
    </row>
    <row r="265" spans="1:10" outlineLevel="2">
      <c r="A265" s="6">
        <v>1101</v>
      </c>
      <c r="B265" s="4" t="s">
        <v>35</v>
      </c>
      <c r="C265" s="5">
        <f>SUM(C266:C288)</f>
        <v>628500</v>
      </c>
      <c r="D265" s="5">
        <f>SUM(D266:D288)</f>
        <v>628500</v>
      </c>
      <c r="E265" s="5">
        <f>SUM(E266:E288)</f>
        <v>628500</v>
      </c>
    </row>
    <row r="266" spans="1:10" outlineLevel="3">
      <c r="A266" s="29"/>
      <c r="B266" s="28" t="s">
        <v>218</v>
      </c>
      <c r="C266" s="30">
        <v>27500</v>
      </c>
      <c r="D266" s="30">
        <f>C266</f>
        <v>27500</v>
      </c>
      <c r="E266" s="30">
        <f>D266</f>
        <v>27500</v>
      </c>
    </row>
    <row r="267" spans="1:10" outlineLevel="3">
      <c r="A267" s="29"/>
      <c r="B267" s="28" t="s">
        <v>219</v>
      </c>
      <c r="C267" s="30">
        <v>270000</v>
      </c>
      <c r="D267" s="30">
        <f t="shared" ref="D267:E282" si="18">C267</f>
        <v>270000</v>
      </c>
      <c r="E267" s="30">
        <f t="shared" si="18"/>
        <v>270000</v>
      </c>
    </row>
    <row r="268" spans="1:10" outlineLevel="3">
      <c r="A268" s="29"/>
      <c r="B268" s="28" t="s">
        <v>220</v>
      </c>
      <c r="C268" s="30">
        <v>2000</v>
      </c>
      <c r="D268" s="30">
        <f t="shared" si="18"/>
        <v>2000</v>
      </c>
      <c r="E268" s="30">
        <f t="shared" si="18"/>
        <v>2000</v>
      </c>
    </row>
    <row r="269" spans="1:10" outlineLevel="3">
      <c r="A269" s="29"/>
      <c r="B269" s="28" t="s">
        <v>221</v>
      </c>
      <c r="C269" s="30">
        <v>2775</v>
      </c>
      <c r="D269" s="30">
        <f t="shared" si="18"/>
        <v>2775</v>
      </c>
      <c r="E269" s="30">
        <f t="shared" si="18"/>
        <v>2775</v>
      </c>
    </row>
    <row r="270" spans="1:10" outlineLevel="3">
      <c r="A270" s="29"/>
      <c r="B270" s="28" t="s">
        <v>222</v>
      </c>
      <c r="C270" s="30">
        <v>21560</v>
      </c>
      <c r="D270" s="30">
        <f t="shared" si="18"/>
        <v>21560</v>
      </c>
      <c r="E270" s="30">
        <f t="shared" si="18"/>
        <v>21560</v>
      </c>
    </row>
    <row r="271" spans="1:10" outlineLevel="3">
      <c r="A271" s="29"/>
      <c r="B271" s="28" t="s">
        <v>223</v>
      </c>
      <c r="C271" s="30">
        <v>11820</v>
      </c>
      <c r="D271" s="30">
        <f t="shared" si="18"/>
        <v>11820</v>
      </c>
      <c r="E271" s="30">
        <f t="shared" si="18"/>
        <v>11820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>
        <v>12950</v>
      </c>
      <c r="D276" s="30">
        <f t="shared" si="18"/>
        <v>12950</v>
      </c>
      <c r="E276" s="30">
        <f t="shared" si="18"/>
        <v>12950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10512</v>
      </c>
      <c r="D280" s="30">
        <f t="shared" si="18"/>
        <v>10512</v>
      </c>
      <c r="E280" s="30">
        <f t="shared" si="18"/>
        <v>10512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>
        <v>33</v>
      </c>
      <c r="D283" s="30">
        <f t="shared" ref="D283:E288" si="19">C283</f>
        <v>33</v>
      </c>
      <c r="E283" s="30">
        <f t="shared" si="19"/>
        <v>33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246850</v>
      </c>
      <c r="D286" s="30">
        <f t="shared" si="19"/>
        <v>246850</v>
      </c>
      <c r="E286" s="30">
        <f t="shared" si="19"/>
        <v>246850</v>
      </c>
    </row>
    <row r="287" spans="1:5" outlineLevel="3">
      <c r="A287" s="29"/>
      <c r="B287" s="28" t="s">
        <v>239</v>
      </c>
      <c r="C287" s="30">
        <v>21500</v>
      </c>
      <c r="D287" s="30">
        <f t="shared" si="19"/>
        <v>21500</v>
      </c>
      <c r="E287" s="30">
        <f t="shared" si="19"/>
        <v>21500</v>
      </c>
    </row>
    <row r="288" spans="1:5" outlineLevel="3">
      <c r="A288" s="29"/>
      <c r="B288" s="28" t="s">
        <v>240</v>
      </c>
      <c r="C288" s="30">
        <v>1000</v>
      </c>
      <c r="D288" s="30">
        <f t="shared" si="19"/>
        <v>1000</v>
      </c>
      <c r="E288" s="30">
        <f t="shared" si="19"/>
        <v>1000</v>
      </c>
    </row>
    <row r="289" spans="1:5" outlineLevel="2">
      <c r="A289" s="6">
        <v>1101</v>
      </c>
      <c r="B289" s="4" t="s">
        <v>36</v>
      </c>
      <c r="C289" s="5">
        <f>SUM(C290:C295)</f>
        <v>20500</v>
      </c>
      <c r="D289" s="5">
        <f>SUM(D290:D295)</f>
        <v>20500</v>
      </c>
      <c r="E289" s="5">
        <f>SUM(E290:E295)</f>
        <v>20500</v>
      </c>
    </row>
    <row r="290" spans="1:5" outlineLevel="3">
      <c r="A290" s="29"/>
      <c r="B290" s="28" t="s">
        <v>241</v>
      </c>
      <c r="C290" s="30">
        <v>14000</v>
      </c>
      <c r="D290" s="30">
        <f>C290</f>
        <v>14000</v>
      </c>
      <c r="E290" s="30">
        <f>D290</f>
        <v>14000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2300</v>
      </c>
      <c r="D292" s="30">
        <f t="shared" si="20"/>
        <v>2300</v>
      </c>
      <c r="E292" s="30">
        <f t="shared" si="20"/>
        <v>2300</v>
      </c>
    </row>
    <row r="293" spans="1:5" outlineLevel="3">
      <c r="A293" s="29"/>
      <c r="B293" s="28" t="s">
        <v>244</v>
      </c>
      <c r="C293" s="30">
        <v>540</v>
      </c>
      <c r="D293" s="30">
        <f t="shared" si="20"/>
        <v>540</v>
      </c>
      <c r="E293" s="30">
        <f t="shared" si="20"/>
        <v>540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3660</v>
      </c>
      <c r="D295" s="30">
        <f t="shared" si="20"/>
        <v>3660</v>
      </c>
      <c r="E295" s="30">
        <f t="shared" si="20"/>
        <v>3660</v>
      </c>
    </row>
    <row r="296" spans="1:5" outlineLevel="2">
      <c r="A296" s="6">
        <v>1101</v>
      </c>
      <c r="B296" s="4" t="s">
        <v>247</v>
      </c>
      <c r="C296" s="5">
        <f>SUM(C297)</f>
        <v>500</v>
      </c>
      <c r="D296" s="5">
        <f>SUM(D297)</f>
        <v>500</v>
      </c>
      <c r="E296" s="5">
        <f>SUM(E297)</f>
        <v>500</v>
      </c>
    </row>
    <row r="297" spans="1:5" outlineLevel="3">
      <c r="A297" s="29"/>
      <c r="B297" s="28" t="s">
        <v>111</v>
      </c>
      <c r="C297" s="30">
        <v>500</v>
      </c>
      <c r="D297" s="30">
        <f>C297</f>
        <v>500</v>
      </c>
      <c r="E297" s="30">
        <f>D297</f>
        <v>500</v>
      </c>
    </row>
    <row r="298" spans="1:5" outlineLevel="2">
      <c r="A298" s="6">
        <v>1101</v>
      </c>
      <c r="B298" s="4" t="s">
        <v>37</v>
      </c>
      <c r="C298" s="5">
        <f>SUM(C299:C301)</f>
        <v>38000</v>
      </c>
      <c r="D298" s="5">
        <f>SUM(D299:D301)</f>
        <v>38000</v>
      </c>
      <c r="E298" s="5">
        <f>SUM(E299:E301)</f>
        <v>38000</v>
      </c>
    </row>
    <row r="299" spans="1:5" outlineLevel="3">
      <c r="A299" s="29"/>
      <c r="B299" s="28" t="s">
        <v>248</v>
      </c>
      <c r="C299" s="30">
        <v>12000</v>
      </c>
      <c r="D299" s="30">
        <f>C299</f>
        <v>12000</v>
      </c>
      <c r="E299" s="30">
        <f>D299</f>
        <v>12000</v>
      </c>
    </row>
    <row r="300" spans="1:5" outlineLevel="3">
      <c r="A300" s="29"/>
      <c r="B300" s="28" t="s">
        <v>249</v>
      </c>
      <c r="C300" s="30">
        <v>26000</v>
      </c>
      <c r="D300" s="30">
        <f t="shared" ref="D300:E301" si="21">C300</f>
        <v>26000</v>
      </c>
      <c r="E300" s="30">
        <f t="shared" si="21"/>
        <v>26000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7000</v>
      </c>
      <c r="D302" s="5">
        <f>SUM(D303:D304)</f>
        <v>7000</v>
      </c>
      <c r="E302" s="5">
        <f>SUM(E303:E304)</f>
        <v>7000</v>
      </c>
    </row>
    <row r="303" spans="1:5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</row>
    <row r="304" spans="1:5" outlineLevel="3">
      <c r="A304" s="29"/>
      <c r="B304" s="28" t="s">
        <v>253</v>
      </c>
      <c r="C304" s="30">
        <v>6000</v>
      </c>
      <c r="D304" s="30">
        <f>C304</f>
        <v>6000</v>
      </c>
      <c r="E304" s="30">
        <f>D304</f>
        <v>6000</v>
      </c>
    </row>
    <row r="305" spans="1:5" outlineLevel="2">
      <c r="A305" s="6">
        <v>1101</v>
      </c>
      <c r="B305" s="4" t="s">
        <v>38</v>
      </c>
      <c r="C305" s="5">
        <f>SUM(C306:C307)</f>
        <v>15200</v>
      </c>
      <c r="D305" s="5">
        <f>SUM(D306:D307)</f>
        <v>15200</v>
      </c>
      <c r="E305" s="5">
        <f>SUM(E306:E307)</f>
        <v>15200</v>
      </c>
    </row>
    <row r="306" spans="1:5" outlineLevel="3">
      <c r="A306" s="29"/>
      <c r="B306" s="28" t="s">
        <v>254</v>
      </c>
      <c r="C306" s="30">
        <v>12000</v>
      </c>
      <c r="D306" s="30">
        <f>C306</f>
        <v>12000</v>
      </c>
      <c r="E306" s="30">
        <f>D306</f>
        <v>12000</v>
      </c>
    </row>
    <row r="307" spans="1:5" outlineLevel="3">
      <c r="A307" s="29"/>
      <c r="B307" s="28" t="s">
        <v>255</v>
      </c>
      <c r="C307" s="30">
        <v>3200</v>
      </c>
      <c r="D307" s="30">
        <f>C307</f>
        <v>3200</v>
      </c>
      <c r="E307" s="30">
        <f>D307</f>
        <v>3200</v>
      </c>
    </row>
    <row r="308" spans="1:5" outlineLevel="2">
      <c r="A308" s="6">
        <v>1101</v>
      </c>
      <c r="B308" s="4" t="s">
        <v>39</v>
      </c>
      <c r="C308" s="5">
        <f>SUM(C309:C312)</f>
        <v>207300</v>
      </c>
      <c r="D308" s="5">
        <f>SUM(D309:D312)</f>
        <v>207300</v>
      </c>
      <c r="E308" s="5">
        <f>SUM(E309:E312)</f>
        <v>207300</v>
      </c>
    </row>
    <row r="309" spans="1:5" outlineLevel="3">
      <c r="A309" s="29"/>
      <c r="B309" s="28" t="s">
        <v>256</v>
      </c>
      <c r="C309" s="30">
        <v>148000</v>
      </c>
      <c r="D309" s="30">
        <f>C309</f>
        <v>148000</v>
      </c>
      <c r="E309" s="30">
        <f>D309</f>
        <v>148000</v>
      </c>
    </row>
    <row r="310" spans="1:5" outlineLevel="3">
      <c r="A310" s="29"/>
      <c r="B310" s="28" t="s">
        <v>257</v>
      </c>
      <c r="C310" s="30">
        <v>47400</v>
      </c>
      <c r="D310" s="30">
        <f t="shared" ref="D310:E312" si="22">C310</f>
        <v>47400</v>
      </c>
      <c r="E310" s="30">
        <f t="shared" si="22"/>
        <v>47400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11900</v>
      </c>
      <c r="D312" s="30">
        <f t="shared" si="22"/>
        <v>11900</v>
      </c>
      <c r="E312" s="30">
        <f t="shared" si="22"/>
        <v>11900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3" t="s">
        <v>601</v>
      </c>
      <c r="B314" s="204"/>
      <c r="C314" s="32">
        <f>C315+C325+C331+C336+C337+C338+C328</f>
        <v>37000</v>
      </c>
      <c r="D314" s="32">
        <f>D315+D325+D331+D336+D337+D338+D328</f>
        <v>37000</v>
      </c>
      <c r="E314" s="32">
        <f>E315+E325+E331+E336+E337+E338+E328</f>
        <v>37000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31500</v>
      </c>
      <c r="D325" s="5">
        <f>SUM(D326:D327)</f>
        <v>31500</v>
      </c>
      <c r="E325" s="5">
        <f>SUM(E326:E327)</f>
        <v>31500</v>
      </c>
    </row>
    <row r="326" spans="1:5" outlineLevel="3">
      <c r="A326" s="29"/>
      <c r="B326" s="28" t="s">
        <v>264</v>
      </c>
      <c r="C326" s="30">
        <v>31500</v>
      </c>
      <c r="D326" s="30">
        <f>C326</f>
        <v>31500</v>
      </c>
      <c r="E326" s="30">
        <f>D326</f>
        <v>31500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5500</v>
      </c>
      <c r="D331" s="5">
        <f>SUM(D332:D335)</f>
        <v>5500</v>
      </c>
      <c r="E331" s="5">
        <f>SUM(E332:E335)</f>
        <v>5500</v>
      </c>
    </row>
    <row r="332" spans="1:5" outlineLevel="3">
      <c r="A332" s="29"/>
      <c r="B332" s="28" t="s">
        <v>256</v>
      </c>
      <c r="C332" s="30">
        <v>3900</v>
      </c>
      <c r="D332" s="30">
        <f>C332</f>
        <v>3900</v>
      </c>
      <c r="E332" s="30">
        <f>D332</f>
        <v>3900</v>
      </c>
    </row>
    <row r="333" spans="1:5" outlineLevel="3">
      <c r="A333" s="29"/>
      <c r="B333" s="28" t="s">
        <v>257</v>
      </c>
      <c r="C333" s="30">
        <v>1250</v>
      </c>
      <c r="D333" s="30">
        <f t="shared" ref="D333:E335" si="24">C333</f>
        <v>1250</v>
      </c>
      <c r="E333" s="30">
        <f t="shared" si="24"/>
        <v>1250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350</v>
      </c>
      <c r="D335" s="30">
        <f t="shared" si="24"/>
        <v>350</v>
      </c>
      <c r="E335" s="30">
        <f t="shared" si="24"/>
        <v>350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1357900</v>
      </c>
      <c r="D339" s="33">
        <f>D340+D444+D482</f>
        <v>1357900</v>
      </c>
      <c r="E339" s="33">
        <f>E340+E444+E482</f>
        <v>1357900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827900</v>
      </c>
      <c r="D340" s="32">
        <f>D341+D342+D343+D344+D347+D348+D353+D356+D357+D362+D367+BH290668+D371+D372+D373+D376+D377+D378+D382+D388+D391+D392+D395+D398+D399+D404+D407+D408+D409+D412+D415+D416+D419+D420+D421+D422+D429+D443</f>
        <v>827900</v>
      </c>
      <c r="E340" s="32">
        <f>E341+E342+E343+E344+E347+E348+E353+E356+E357+E362+E367+BI290668+E371+E372+E373+E376+E377+E378+E382+E388+E391+E392+E395+E398+E399+E404+E407+E408+E409+E412+E415+E416+E419+E420+E421+E422+E429+E443</f>
        <v>827900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16500</v>
      </c>
      <c r="D342" s="5">
        <f t="shared" ref="D342:E343" si="26">C342</f>
        <v>16500</v>
      </c>
      <c r="E342" s="5">
        <f t="shared" si="26"/>
        <v>16500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26"/>
        <v>400000</v>
      </c>
      <c r="E343" s="5">
        <f t="shared" si="26"/>
        <v>400000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27">C345</f>
        <v>7000</v>
      </c>
      <c r="E345" s="30">
        <f t="shared" si="27"/>
        <v>7000</v>
      </c>
    </row>
    <row r="346" spans="1:10" outlineLevel="3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 outlineLevel="2">
      <c r="A347" s="6">
        <v>2201</v>
      </c>
      <c r="B347" s="4" t="s">
        <v>276</v>
      </c>
      <c r="C347" s="5">
        <v>6000</v>
      </c>
      <c r="D347" s="5">
        <f t="shared" si="27"/>
        <v>6000</v>
      </c>
      <c r="E347" s="5">
        <f t="shared" si="27"/>
        <v>6000</v>
      </c>
    </row>
    <row r="348" spans="1:10" outlineLevel="2">
      <c r="A348" s="6">
        <v>2201</v>
      </c>
      <c r="B348" s="4" t="s">
        <v>277</v>
      </c>
      <c r="C348" s="5">
        <f>SUM(C349:C352)</f>
        <v>85000</v>
      </c>
      <c r="D348" s="5">
        <f>SUM(D349:D352)</f>
        <v>85000</v>
      </c>
      <c r="E348" s="5">
        <f>SUM(E349:E352)</f>
        <v>85000</v>
      </c>
    </row>
    <row r="349" spans="1:10" outlineLevel="3">
      <c r="A349" s="29"/>
      <c r="B349" s="28" t="s">
        <v>278</v>
      </c>
      <c r="C349" s="30">
        <v>75000</v>
      </c>
      <c r="D349" s="30">
        <f>C349</f>
        <v>75000</v>
      </c>
      <c r="E349" s="30">
        <f>D349</f>
        <v>75000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28"/>
        <v>10000</v>
      </c>
      <c r="E351" s="30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2100</v>
      </c>
      <c r="D353" s="5">
        <f>SUM(D354:D355)</f>
        <v>2100</v>
      </c>
      <c r="E353" s="5">
        <f>SUM(E354:E355)</f>
        <v>2100</v>
      </c>
    </row>
    <row r="354" spans="1:5" outlineLevel="3">
      <c r="A354" s="29"/>
      <c r="B354" s="28" t="s">
        <v>42</v>
      </c>
      <c r="C354" s="30">
        <v>2000</v>
      </c>
      <c r="D354" s="30">
        <f t="shared" ref="D354:E356" si="29">C354</f>
        <v>2000</v>
      </c>
      <c r="E354" s="30">
        <f t="shared" si="29"/>
        <v>2000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outlineLevel="2">
      <c r="A357" s="6">
        <v>2201</v>
      </c>
      <c r="B357" s="4" t="s">
        <v>285</v>
      </c>
      <c r="C357" s="5">
        <f>SUM(C358:C361)</f>
        <v>13500</v>
      </c>
      <c r="D357" s="5">
        <f>SUM(D358:D361)</f>
        <v>13500</v>
      </c>
      <c r="E357" s="5">
        <f>SUM(E358:E361)</f>
        <v>13500</v>
      </c>
    </row>
    <row r="358" spans="1:5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2100</v>
      </c>
      <c r="D360" s="30">
        <f t="shared" si="30"/>
        <v>2100</v>
      </c>
      <c r="E360" s="30">
        <f t="shared" si="30"/>
        <v>2100</v>
      </c>
    </row>
    <row r="361" spans="1:5" outlineLevel="3">
      <c r="A361" s="29"/>
      <c r="B361" s="28" t="s">
        <v>289</v>
      </c>
      <c r="C361" s="30">
        <v>400</v>
      </c>
      <c r="D361" s="30">
        <f t="shared" si="30"/>
        <v>400</v>
      </c>
      <c r="E361" s="30">
        <f t="shared" si="30"/>
        <v>400</v>
      </c>
    </row>
    <row r="362" spans="1:5" outlineLevel="2">
      <c r="A362" s="6">
        <v>2201</v>
      </c>
      <c r="B362" s="4" t="s">
        <v>290</v>
      </c>
      <c r="C362" s="5">
        <f>SUM(C363:C366)</f>
        <v>101000</v>
      </c>
      <c r="D362" s="5">
        <f>SUM(D363:D366)</f>
        <v>101000</v>
      </c>
      <c r="E362" s="5">
        <f>SUM(E363:E366)</f>
        <v>101000</v>
      </c>
    </row>
    <row r="363" spans="1:5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</row>
    <row r="364" spans="1:5" outlineLevel="3">
      <c r="A364" s="29"/>
      <c r="B364" s="28" t="s">
        <v>292</v>
      </c>
      <c r="C364" s="30">
        <v>75000</v>
      </c>
      <c r="D364" s="30">
        <f t="shared" ref="D364:E366" si="31">C364</f>
        <v>75000</v>
      </c>
      <c r="E364" s="30">
        <f t="shared" si="31"/>
        <v>75000</v>
      </c>
    </row>
    <row r="365" spans="1:5" outlineLevel="3">
      <c r="A365" s="29"/>
      <c r="B365" s="28" t="s">
        <v>293</v>
      </c>
      <c r="C365" s="30">
        <v>6000</v>
      </c>
      <c r="D365" s="30">
        <f t="shared" si="31"/>
        <v>6000</v>
      </c>
      <c r="E365" s="30">
        <f t="shared" si="31"/>
        <v>6000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 outlineLevel="2">
      <c r="A372" s="6">
        <v>2201</v>
      </c>
      <c r="B372" s="4" t="s">
        <v>45</v>
      </c>
      <c r="C372" s="5">
        <v>8000</v>
      </c>
      <c r="D372" s="5">
        <f t="shared" si="32"/>
        <v>8000</v>
      </c>
      <c r="E372" s="5">
        <f t="shared" si="32"/>
        <v>8000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1500</v>
      </c>
      <c r="D376" s="5">
        <f t="shared" si="33"/>
        <v>1500</v>
      </c>
      <c r="E376" s="5">
        <f t="shared" si="33"/>
        <v>1500</v>
      </c>
    </row>
    <row r="377" spans="1:5" outlineLevel="2" collapsed="1">
      <c r="A377" s="6">
        <v>2201</v>
      </c>
      <c r="B377" s="4" t="s">
        <v>302</v>
      </c>
      <c r="C377" s="5">
        <v>6000</v>
      </c>
      <c r="D377" s="5">
        <f t="shared" si="33"/>
        <v>6000</v>
      </c>
      <c r="E377" s="5">
        <f t="shared" si="33"/>
        <v>6000</v>
      </c>
    </row>
    <row r="378" spans="1:5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</row>
    <row r="379" spans="1:5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6000</v>
      </c>
      <c r="D381" s="30">
        <f t="shared" si="34"/>
        <v>6000</v>
      </c>
      <c r="E381" s="30">
        <f t="shared" si="34"/>
        <v>6000</v>
      </c>
    </row>
    <row r="382" spans="1:5" outlineLevel="2">
      <c r="A382" s="6">
        <v>2201</v>
      </c>
      <c r="B382" s="4" t="s">
        <v>114</v>
      </c>
      <c r="C382" s="5">
        <f>SUM(C383:C387)</f>
        <v>6500</v>
      </c>
      <c r="D382" s="5">
        <f>SUM(D383:D387)</f>
        <v>6500</v>
      </c>
      <c r="E382" s="5">
        <f>SUM(E383:E387)</f>
        <v>6500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outlineLevel="3">
      <c r="A387" s="29"/>
      <c r="B387" s="28" t="s">
        <v>308</v>
      </c>
      <c r="C387" s="30">
        <v>2000</v>
      </c>
      <c r="D387" s="30">
        <f t="shared" si="35"/>
        <v>2000</v>
      </c>
      <c r="E387" s="30">
        <f t="shared" si="35"/>
        <v>2000</v>
      </c>
    </row>
    <row r="388" spans="1:5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3000</v>
      </c>
      <c r="D391" s="5">
        <f t="shared" si="36"/>
        <v>3000</v>
      </c>
      <c r="E391" s="5">
        <f t="shared" si="36"/>
        <v>3000</v>
      </c>
    </row>
    <row r="392" spans="1:5" outlineLevel="2" collapsed="1">
      <c r="A392" s="6">
        <v>2201</v>
      </c>
      <c r="B392" s="4" t="s">
        <v>312</v>
      </c>
      <c r="C392" s="5">
        <f>SUM(C393:C394)</f>
        <v>16000</v>
      </c>
      <c r="D392" s="5">
        <f>SUM(D393:D394)</f>
        <v>16000</v>
      </c>
      <c r="E392" s="5">
        <f>SUM(E393:E394)</f>
        <v>16000</v>
      </c>
    </row>
    <row r="393" spans="1:5" outlineLevel="3">
      <c r="A393" s="29"/>
      <c r="B393" s="28" t="s">
        <v>313</v>
      </c>
      <c r="C393" s="30">
        <v>16000</v>
      </c>
      <c r="D393" s="30">
        <f>C393</f>
        <v>16000</v>
      </c>
      <c r="E393" s="30">
        <f>D393</f>
        <v>16000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v>2000</v>
      </c>
      <c r="D399" s="5">
        <f>SUM(D400:D403)</f>
        <v>2000</v>
      </c>
      <c r="E399" s="5">
        <f>SUM(E400:E403)</f>
        <v>2000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2000</v>
      </c>
      <c r="D403" s="30">
        <f t="shared" si="38"/>
        <v>2000</v>
      </c>
      <c r="E403" s="30">
        <f t="shared" si="38"/>
        <v>2000</v>
      </c>
    </row>
    <row r="404" spans="1:5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</row>
    <row r="405" spans="1:5" outlineLevel="3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 outlineLevel="3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 outlineLevel="3" collapsed="1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13000</v>
      </c>
      <c r="D415" s="5">
        <f t="shared" si="40"/>
        <v>13000</v>
      </c>
      <c r="E415" s="5">
        <f t="shared" si="40"/>
        <v>13000</v>
      </c>
    </row>
    <row r="416" spans="1:5" outlineLevel="2" collapsed="1">
      <c r="A416" s="6">
        <v>2201</v>
      </c>
      <c r="B416" s="4" t="s">
        <v>332</v>
      </c>
      <c r="C416" s="5">
        <f>SUM(C417:C418)</f>
        <v>700</v>
      </c>
      <c r="D416" s="5">
        <f>SUM(D417:D418)</f>
        <v>700</v>
      </c>
      <c r="E416" s="5">
        <f>SUM(E417:E418)</f>
        <v>700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 outlineLevel="3">
      <c r="A418" s="29"/>
      <c r="B418" s="28" t="s">
        <v>331</v>
      </c>
      <c r="C418" s="30">
        <v>200</v>
      </c>
      <c r="D418" s="30">
        <f t="shared" si="41"/>
        <v>200</v>
      </c>
      <c r="E418" s="30">
        <f t="shared" si="41"/>
        <v>200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6000</v>
      </c>
      <c r="D420" s="5">
        <f t="shared" si="41"/>
        <v>6000</v>
      </c>
      <c r="E420" s="5">
        <f t="shared" si="41"/>
        <v>6000</v>
      </c>
    </row>
    <row r="421" spans="1:5" outlineLevel="2" collapsed="1">
      <c r="A421" s="6">
        <v>2201</v>
      </c>
      <c r="B421" s="4" t="s">
        <v>335</v>
      </c>
      <c r="C421" s="5">
        <v>2000</v>
      </c>
      <c r="D421" s="5">
        <f t="shared" si="41"/>
        <v>2000</v>
      </c>
      <c r="E421" s="5">
        <f t="shared" si="41"/>
        <v>2000</v>
      </c>
    </row>
    <row r="422" spans="1:5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300</v>
      </c>
      <c r="D427" s="30">
        <f t="shared" si="42"/>
        <v>300</v>
      </c>
      <c r="E427" s="30">
        <f t="shared" si="42"/>
        <v>300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v>80000</v>
      </c>
      <c r="D429" s="5">
        <v>80000</v>
      </c>
      <c r="E429" s="5">
        <v>80000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3" t="s">
        <v>357</v>
      </c>
      <c r="B444" s="204"/>
      <c r="C444" s="32">
        <f>C445+C454+C455+C459+C462+C463+C468+C474+C477+C480+C481+C450</f>
        <v>530000</v>
      </c>
      <c r="D444" s="32">
        <f>D445+D454+D455+D459+D462+D463+D468+D474+D477+D480+D481+D450</f>
        <v>530000</v>
      </c>
      <c r="E444" s="32">
        <f>E445+E454+E455+E459+E462+E463+E468+E474+E477+E480+E481+E450</f>
        <v>530000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83000</v>
      </c>
      <c r="D445" s="5">
        <f>SUM(D446:D449)</f>
        <v>83000</v>
      </c>
      <c r="E445" s="5">
        <f>SUM(E446:E449)</f>
        <v>83000</v>
      </c>
    </row>
    <row r="446" spans="1:5" ht="15" customHeight="1" outlineLevel="3">
      <c r="A446" s="28"/>
      <c r="B446" s="28" t="s">
        <v>359</v>
      </c>
      <c r="C446" s="30">
        <v>15000</v>
      </c>
      <c r="D446" s="30">
        <f>C446</f>
        <v>15000</v>
      </c>
      <c r="E446" s="30">
        <f>D446</f>
        <v>15000</v>
      </c>
    </row>
    <row r="447" spans="1:5" ht="15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customHeight="1" outlineLevel="3">
      <c r="A448" s="28"/>
      <c r="B448" s="28" t="s">
        <v>361</v>
      </c>
      <c r="C448" s="30">
        <v>6000</v>
      </c>
      <c r="D448" s="30">
        <f t="shared" si="44"/>
        <v>6000</v>
      </c>
      <c r="E448" s="30">
        <f t="shared" si="44"/>
        <v>6000</v>
      </c>
    </row>
    <row r="449" spans="1:5" ht="15" customHeight="1" outlineLevel="3">
      <c r="A449" s="28"/>
      <c r="B449" s="28" t="s">
        <v>362</v>
      </c>
      <c r="C449" s="30">
        <v>60000</v>
      </c>
      <c r="D449" s="30">
        <f t="shared" si="44"/>
        <v>60000</v>
      </c>
      <c r="E449" s="30">
        <f t="shared" si="44"/>
        <v>60000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350000</v>
      </c>
      <c r="D450" s="5">
        <f>SUM(D451:D453)</f>
        <v>350000</v>
      </c>
      <c r="E450" s="5">
        <f>SUM(E451:E453)</f>
        <v>350000</v>
      </c>
    </row>
    <row r="451" spans="1:5" ht="15" customHeight="1" outlineLevel="3">
      <c r="A451" s="28"/>
      <c r="B451" s="28" t="s">
        <v>364</v>
      </c>
      <c r="C451" s="30">
        <v>350000</v>
      </c>
      <c r="D451" s="30">
        <f>C451</f>
        <v>350000</v>
      </c>
      <c r="E451" s="30">
        <f>D451</f>
        <v>350000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</row>
    <row r="455" spans="1:5" outlineLevel="2">
      <c r="A455" s="6">
        <v>2202</v>
      </c>
      <c r="B455" s="4" t="s">
        <v>120</v>
      </c>
      <c r="C455" s="5">
        <f>SUM(C456:C458)</f>
        <v>46000</v>
      </c>
      <c r="D455" s="5">
        <f>SUM(D456:D458)</f>
        <v>46000</v>
      </c>
      <c r="E455" s="5">
        <f>SUM(E456:E458)</f>
        <v>46000</v>
      </c>
    </row>
    <row r="456" spans="1:5" ht="15" customHeight="1" outlineLevel="3">
      <c r="A456" s="28"/>
      <c r="B456" s="28" t="s">
        <v>367</v>
      </c>
      <c r="C456" s="30">
        <v>44000</v>
      </c>
      <c r="D456" s="30">
        <f>C456</f>
        <v>44000</v>
      </c>
      <c r="E456" s="30">
        <f>D456</f>
        <v>44000</v>
      </c>
    </row>
    <row r="457" spans="1:5" ht="15" customHeight="1" outlineLevel="3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customHeight="1" outlineLevel="3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 ht="15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</row>
    <row r="478" spans="1:5" ht="15" customHeight="1" outlineLevel="3">
      <c r="A478" s="28"/>
      <c r="B478" s="28" t="s">
        <v>383</v>
      </c>
      <c r="C478" s="30">
        <v>4000</v>
      </c>
      <c r="D478" s="30">
        <f t="shared" ref="D478:E481" si="50">C478</f>
        <v>4000</v>
      </c>
      <c r="E478" s="30">
        <f t="shared" si="50"/>
        <v>4000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7000</v>
      </c>
      <c r="D480" s="5">
        <f t="shared" si="50"/>
        <v>7000</v>
      </c>
      <c r="E480" s="5">
        <f t="shared" si="50"/>
        <v>7000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292130</v>
      </c>
      <c r="D483" s="35">
        <f>D484+D504+D509+D522+D528+D538</f>
        <v>292130</v>
      </c>
      <c r="E483" s="35">
        <f>E484+E504+E509+E522+E528+E538</f>
        <v>292130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3" t="s">
        <v>390</v>
      </c>
      <c r="B484" s="204"/>
      <c r="C484" s="32">
        <f>C485+C486+C490+C491+C494+C497+C500+C501+C502+C503</f>
        <v>148100</v>
      </c>
      <c r="D484" s="32">
        <f>D485+D486+D490+D491+D494+D497+D500+D501+D502+D503</f>
        <v>148100</v>
      </c>
      <c r="E484" s="32">
        <f>E485+E486+E490+E491+E494+E497+E500+E501+E502+E503</f>
        <v>148100</v>
      </c>
    </row>
    <row r="485" spans="1:10" outlineLevel="2">
      <c r="A485" s="6">
        <v>3302</v>
      </c>
      <c r="B485" s="4" t="s">
        <v>391</v>
      </c>
      <c r="C485" s="5">
        <v>53000</v>
      </c>
      <c r="D485" s="5">
        <f>C485</f>
        <v>53000</v>
      </c>
      <c r="E485" s="5">
        <f>D485</f>
        <v>53000</v>
      </c>
    </row>
    <row r="486" spans="1:10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</row>
    <row r="487" spans="1:10" ht="15" customHeight="1" outlineLevel="3">
      <c r="A487" s="28"/>
      <c r="B487" s="28" t="s">
        <v>393</v>
      </c>
      <c r="C487" s="30">
        <v>35000</v>
      </c>
      <c r="D487" s="30">
        <f>C487</f>
        <v>35000</v>
      </c>
      <c r="E487" s="30">
        <f>D487</f>
        <v>35000</v>
      </c>
    </row>
    <row r="488" spans="1:10" ht="15" customHeight="1" outlineLevel="3">
      <c r="A488" s="28"/>
      <c r="B488" s="28" t="s">
        <v>394</v>
      </c>
      <c r="C488" s="30">
        <v>25000</v>
      </c>
      <c r="D488" s="30">
        <f t="shared" ref="D488:E489" si="51">C488</f>
        <v>25000</v>
      </c>
      <c r="E488" s="30">
        <f t="shared" si="51"/>
        <v>25000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9000</v>
      </c>
      <c r="D497" s="5">
        <f>SUM(D498:D499)</f>
        <v>9000</v>
      </c>
      <c r="E497" s="5">
        <f>SUM(E498:E499)</f>
        <v>9000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2">C498</f>
        <v>3000</v>
      </c>
      <c r="E498" s="30">
        <f t="shared" si="52"/>
        <v>3000</v>
      </c>
    </row>
    <row r="499" spans="1:12" ht="15" customHeight="1" outlineLevel="3">
      <c r="A499" s="28"/>
      <c r="B499" s="28" t="s">
        <v>405</v>
      </c>
      <c r="C499" s="30">
        <v>6000</v>
      </c>
      <c r="D499" s="30">
        <f t="shared" si="52"/>
        <v>6000</v>
      </c>
      <c r="E499" s="30">
        <f t="shared" si="52"/>
        <v>6000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25000</v>
      </c>
      <c r="D502" s="5">
        <f t="shared" si="52"/>
        <v>25000</v>
      </c>
      <c r="E502" s="5">
        <f t="shared" si="52"/>
        <v>25000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3" t="s">
        <v>410</v>
      </c>
      <c r="B504" s="204"/>
      <c r="C504" s="32">
        <f>SUM(C505:C508)</f>
        <v>7190</v>
      </c>
      <c r="D504" s="32">
        <f>SUM(D505:D508)</f>
        <v>7190</v>
      </c>
      <c r="E504" s="32">
        <f>SUM(E505:E508)</f>
        <v>7190</v>
      </c>
    </row>
    <row r="505" spans="1:12" outlineLevel="2" collapsed="1">
      <c r="A505" s="6">
        <v>3303</v>
      </c>
      <c r="B505" s="4" t="s">
        <v>411</v>
      </c>
      <c r="C505" s="5">
        <v>7190</v>
      </c>
      <c r="D505" s="5">
        <f>C505</f>
        <v>7190</v>
      </c>
      <c r="E505" s="5">
        <f>D505</f>
        <v>7190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3" t="s">
        <v>414</v>
      </c>
      <c r="B509" s="204"/>
      <c r="C509" s="32">
        <f>C510+C511+C512+C513+C517+C518+C519+C520+C521</f>
        <v>133300</v>
      </c>
      <c r="D509" s="32">
        <f>D510+D511+D512+D513+D517+D518+D519+D520+D521</f>
        <v>133300</v>
      </c>
      <c r="E509" s="32">
        <f>E510+E511+E512+E513+E517+E518+E519+E520+E521</f>
        <v>133300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2500</v>
      </c>
      <c r="D513" s="5">
        <f>SUM(D514:D516)</f>
        <v>2500</v>
      </c>
      <c r="E513" s="5">
        <f>SUM(E514:E516)</f>
        <v>2500</v>
      </c>
    </row>
    <row r="514" spans="1:5" ht="15" customHeight="1" outlineLevel="3">
      <c r="A514" s="29"/>
      <c r="B514" s="28" t="s">
        <v>419</v>
      </c>
      <c r="C514" s="30">
        <v>2500</v>
      </c>
      <c r="D514" s="30">
        <f t="shared" ref="D514:E521" si="55">C514</f>
        <v>2500</v>
      </c>
      <c r="E514" s="30">
        <f t="shared" si="55"/>
        <v>2500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18300</v>
      </c>
      <c r="D517" s="5">
        <f t="shared" si="55"/>
        <v>18300</v>
      </c>
      <c r="E517" s="5">
        <f t="shared" si="55"/>
        <v>18300</v>
      </c>
    </row>
    <row r="518" spans="1:5" outlineLevel="2">
      <c r="A518" s="6">
        <v>3305</v>
      </c>
      <c r="B518" s="4" t="s">
        <v>423</v>
      </c>
      <c r="C518" s="5">
        <v>2000</v>
      </c>
      <c r="D518" s="5">
        <f t="shared" si="55"/>
        <v>2000</v>
      </c>
      <c r="E518" s="5">
        <f t="shared" si="55"/>
        <v>2000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110000</v>
      </c>
      <c r="D520" s="5">
        <f t="shared" si="55"/>
        <v>110000</v>
      </c>
      <c r="E520" s="5">
        <f t="shared" si="55"/>
        <v>110000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3" t="s">
        <v>441</v>
      </c>
      <c r="B538" s="204"/>
      <c r="C538" s="32">
        <f>SUM(C539:C544)</f>
        <v>3540</v>
      </c>
      <c r="D538" s="32">
        <f>SUM(D539:D544)</f>
        <v>3540</v>
      </c>
      <c r="E538" s="32">
        <f>SUM(E539:E544)</f>
        <v>3540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3540</v>
      </c>
      <c r="D540" s="5">
        <f t="shared" ref="D540:E543" si="58">C540</f>
        <v>3540</v>
      </c>
      <c r="E540" s="5">
        <f t="shared" si="58"/>
        <v>3540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30000</v>
      </c>
      <c r="D547" s="35">
        <f>D548+D549</f>
        <v>30000</v>
      </c>
      <c r="E547" s="35">
        <f>E548+E549</f>
        <v>30000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 outlineLevel="1">
      <c r="A549" s="203" t="s">
        <v>451</v>
      </c>
      <c r="B549" s="204"/>
      <c r="C549" s="32">
        <v>30000</v>
      </c>
      <c r="D549" s="32">
        <f>C549</f>
        <v>30000</v>
      </c>
      <c r="E549" s="32">
        <f>D549</f>
        <v>30000</v>
      </c>
    </row>
    <row r="550" spans="1:10">
      <c r="A550" s="201" t="s">
        <v>455</v>
      </c>
      <c r="B550" s="202"/>
      <c r="C550" s="36">
        <f>C551</f>
        <v>121649</v>
      </c>
      <c r="D550" s="36">
        <f>D551</f>
        <v>121649</v>
      </c>
      <c r="E550" s="36">
        <f>E551</f>
        <v>121649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121649</v>
      </c>
      <c r="D551" s="33">
        <f>D552+D556</f>
        <v>121649</v>
      </c>
      <c r="E551" s="33">
        <f>E552+E556</f>
        <v>121649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3" t="s">
        <v>457</v>
      </c>
      <c r="B552" s="204"/>
      <c r="C552" s="32">
        <f>SUM(C553:C555)</f>
        <v>121649</v>
      </c>
      <c r="D552" s="32">
        <f>SUM(D553:D555)</f>
        <v>121649</v>
      </c>
      <c r="E552" s="32">
        <f>SUM(E553:E555)</f>
        <v>121649</v>
      </c>
    </row>
    <row r="553" spans="1:10" outlineLevel="2" collapsed="1">
      <c r="A553" s="6">
        <v>5500</v>
      </c>
      <c r="B553" s="4" t="s">
        <v>458</v>
      </c>
      <c r="C553" s="5">
        <v>121649</v>
      </c>
      <c r="D553" s="5">
        <f t="shared" ref="D553:E555" si="59">C553</f>
        <v>121649</v>
      </c>
      <c r="E553" s="5">
        <f t="shared" si="59"/>
        <v>121649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1420937</v>
      </c>
      <c r="D559" s="37">
        <v>1945720.1769999999</v>
      </c>
      <c r="E559" s="37">
        <v>1945720.1769999999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1" t="s">
        <v>464</v>
      </c>
      <c r="B560" s="202"/>
      <c r="C560" s="36">
        <f>C561+C638+C642+C645</f>
        <v>784384</v>
      </c>
      <c r="D560" s="36">
        <f>D561+D638+D642+D645</f>
        <v>784384</v>
      </c>
      <c r="E560" s="36">
        <f>E561+E638+E642+E645</f>
        <v>784384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609268</v>
      </c>
      <c r="D561" s="38">
        <f>D562+D567+D568+D569+D576+D577+D581+D584+D585+D586+D587+D592+D595+D599+D603+D610+D616+D628</f>
        <v>609268</v>
      </c>
      <c r="E561" s="38">
        <f>E562+E567+E568+E569+E576+E577+E581+E584+E585+E586+E587+E592+E595+E599+E603+E610+E616+E628</f>
        <v>609268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3" t="s">
        <v>466</v>
      </c>
      <c r="B562" s="204"/>
      <c r="C562" s="32">
        <f>SUM(C563:C566)</f>
        <v>55268</v>
      </c>
      <c r="D562" s="32">
        <f>SUM(D563:D566)</f>
        <v>55268</v>
      </c>
      <c r="E562" s="32">
        <f>SUM(E563:E566)</f>
        <v>55268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55268</v>
      </c>
      <c r="D566" s="5">
        <f t="shared" si="60"/>
        <v>55268</v>
      </c>
      <c r="E566" s="5">
        <f t="shared" si="60"/>
        <v>55268</v>
      </c>
    </row>
    <row r="567" spans="1:10" outlineLevel="1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3" t="s">
        <v>473</v>
      </c>
      <c r="B569" s="204"/>
      <c r="C569" s="32">
        <f>SUM(C570:C575)</f>
        <v>60000</v>
      </c>
      <c r="D569" s="32">
        <f>SUM(D570:D575)</f>
        <v>60000</v>
      </c>
      <c r="E569" s="32">
        <f>SUM(E570:E575)</f>
        <v>60000</v>
      </c>
    </row>
    <row r="570" spans="1:10" outlineLevel="2">
      <c r="A570" s="7">
        <v>6603</v>
      </c>
      <c r="B570" s="4" t="s">
        <v>474</v>
      </c>
      <c r="C570" s="5">
        <v>10000</v>
      </c>
      <c r="D570" s="5">
        <f>C570</f>
        <v>10000</v>
      </c>
      <c r="E570" s="5">
        <f>D570</f>
        <v>10000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61"/>
        <v>50000</v>
      </c>
      <c r="E575" s="5">
        <f t="shared" si="61"/>
        <v>50000</v>
      </c>
    </row>
    <row r="576" spans="1:10" outlineLevel="1">
      <c r="A576" s="203" t="s">
        <v>480</v>
      </c>
      <c r="B576" s="20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3" t="s">
        <v>481</v>
      </c>
      <c r="B577" s="204"/>
      <c r="C577" s="32">
        <f>SUM(C578:C580)</f>
        <v>4000</v>
      </c>
      <c r="D577" s="32">
        <f>SUM(D578:D580)</f>
        <v>4000</v>
      </c>
      <c r="E577" s="32">
        <f>SUM(E578:E580)</f>
        <v>4000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4000</v>
      </c>
      <c r="D580" s="5">
        <f t="shared" si="62"/>
        <v>4000</v>
      </c>
      <c r="E580" s="5">
        <f t="shared" si="62"/>
        <v>4000</v>
      </c>
    </row>
    <row r="581" spans="1:5" outlineLevel="1">
      <c r="A581" s="203" t="s">
        <v>485</v>
      </c>
      <c r="B581" s="204"/>
      <c r="C581" s="32">
        <f>SUM(C582:C583)</f>
        <v>70000</v>
      </c>
      <c r="D581" s="32">
        <f>SUM(D582:D583)</f>
        <v>70000</v>
      </c>
      <c r="E581" s="32">
        <f>SUM(E582:E583)</f>
        <v>70000</v>
      </c>
    </row>
    <row r="582" spans="1:5" outlineLevel="2">
      <c r="A582" s="7">
        <v>6606</v>
      </c>
      <c r="B582" s="4" t="s">
        <v>486</v>
      </c>
      <c r="C582" s="5">
        <v>60000</v>
      </c>
      <c r="D582" s="5">
        <f t="shared" ref="D582:E586" si="63">C582</f>
        <v>60000</v>
      </c>
      <c r="E582" s="5">
        <f t="shared" si="63"/>
        <v>60000</v>
      </c>
    </row>
    <row r="583" spans="1:5" outlineLevel="2">
      <c r="A583" s="7">
        <v>6606</v>
      </c>
      <c r="B583" s="4" t="s">
        <v>487</v>
      </c>
      <c r="C583" s="5">
        <v>10000</v>
      </c>
      <c r="D583" s="5">
        <f t="shared" si="63"/>
        <v>10000</v>
      </c>
      <c r="E583" s="5">
        <f t="shared" si="63"/>
        <v>10000</v>
      </c>
    </row>
    <row r="584" spans="1:5" outlineLevel="1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3" t="s">
        <v>489</v>
      </c>
      <c r="B585" s="20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3" t="s">
        <v>491</v>
      </c>
      <c r="B587" s="204"/>
      <c r="C587" s="32">
        <f>SUM(C588:C591)</f>
        <v>20000</v>
      </c>
      <c r="D587" s="32">
        <f>SUM(D588:D591)</f>
        <v>20000</v>
      </c>
      <c r="E587" s="32">
        <f>SUM(E588:E591)</f>
        <v>20000</v>
      </c>
    </row>
    <row r="588" spans="1:5" outlineLevel="2">
      <c r="A588" s="7">
        <v>6610</v>
      </c>
      <c r="B588" s="4" t="s">
        <v>492</v>
      </c>
      <c r="C588" s="5">
        <v>20000</v>
      </c>
      <c r="D588" s="5">
        <f>C588</f>
        <v>20000</v>
      </c>
      <c r="E588" s="5">
        <f>D588</f>
        <v>20000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3" t="s">
        <v>503</v>
      </c>
      <c r="B599" s="204"/>
      <c r="C599" s="32">
        <f>SUM(C600:C602)</f>
        <v>80000</v>
      </c>
      <c r="D599" s="32">
        <f>SUM(D600:D602)</f>
        <v>80000</v>
      </c>
      <c r="E599" s="32">
        <f>SUM(E600:E602)</f>
        <v>80000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80000</v>
      </c>
      <c r="D601" s="5">
        <f t="shared" si="66"/>
        <v>80000</v>
      </c>
      <c r="E601" s="5">
        <f t="shared" si="66"/>
        <v>80000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3" t="s">
        <v>506</v>
      </c>
      <c r="B603" s="204"/>
      <c r="C603" s="32">
        <f>SUM(C604:C609)</f>
        <v>10000</v>
      </c>
      <c r="D603" s="32">
        <f>SUM(D604:D609)</f>
        <v>10000</v>
      </c>
      <c r="E603" s="32">
        <f>SUM(E604:E609)</f>
        <v>10000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5000</v>
      </c>
      <c r="D606" s="5">
        <f t="shared" si="67"/>
        <v>5000</v>
      </c>
      <c r="E606" s="5">
        <f t="shared" si="67"/>
        <v>5000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5000</v>
      </c>
      <c r="D608" s="5">
        <f t="shared" si="67"/>
        <v>5000</v>
      </c>
      <c r="E608" s="5">
        <f t="shared" si="67"/>
        <v>5000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3" t="s">
        <v>513</v>
      </c>
      <c r="B610" s="204"/>
      <c r="C610" s="32">
        <f>SUM(C611:C615)</f>
        <v>29000</v>
      </c>
      <c r="D610" s="32">
        <f>SUM(D611:D615)</f>
        <v>29000</v>
      </c>
      <c r="E610" s="32">
        <f>SUM(E611:E615)</f>
        <v>29000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12000</v>
      </c>
      <c r="D612" s="5">
        <f t="shared" ref="D612:E615" si="68">C612</f>
        <v>12000</v>
      </c>
      <c r="E612" s="5">
        <f t="shared" si="68"/>
        <v>12000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7000</v>
      </c>
      <c r="D614" s="5">
        <f t="shared" si="68"/>
        <v>7000</v>
      </c>
      <c r="E614" s="5">
        <f t="shared" si="68"/>
        <v>7000</v>
      </c>
    </row>
    <row r="615" spans="1:5" outlineLevel="2">
      <c r="A615" s="7">
        <v>6615</v>
      </c>
      <c r="B615" s="4" t="s">
        <v>518</v>
      </c>
      <c r="C615" s="5">
        <v>10000</v>
      </c>
      <c r="D615" s="5">
        <f t="shared" si="68"/>
        <v>10000</v>
      </c>
      <c r="E615" s="5">
        <f t="shared" si="68"/>
        <v>10000</v>
      </c>
    </row>
    <row r="616" spans="1:5" outlineLevel="1">
      <c r="A616" s="203" t="s">
        <v>519</v>
      </c>
      <c r="B616" s="204"/>
      <c r="C616" s="32">
        <f>SUM(C617:C627)</f>
        <v>155000</v>
      </c>
      <c r="D616" s="32">
        <f>SUM(D617:D627)</f>
        <v>155000</v>
      </c>
      <c r="E616" s="32">
        <f>SUM(E617:E627)</f>
        <v>155000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155000</v>
      </c>
      <c r="D620" s="5">
        <f t="shared" si="69"/>
        <v>155000</v>
      </c>
      <c r="E620" s="5">
        <f t="shared" si="69"/>
        <v>155000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3" t="s">
        <v>531</v>
      </c>
      <c r="B628" s="204"/>
      <c r="C628" s="32">
        <f>SUM(C629:C637)</f>
        <v>126000</v>
      </c>
      <c r="D628" s="32">
        <f>SUM(D629:D637)</f>
        <v>126000</v>
      </c>
      <c r="E628" s="32">
        <f>SUM(E629:E637)</f>
        <v>126000</v>
      </c>
    </row>
    <row r="629" spans="1:10" outlineLevel="2">
      <c r="A629" s="7">
        <v>6617</v>
      </c>
      <c r="B629" s="4" t="s">
        <v>532</v>
      </c>
      <c r="C629" s="5">
        <v>126000</v>
      </c>
      <c r="D629" s="5">
        <f>C629</f>
        <v>126000</v>
      </c>
      <c r="E629" s="5">
        <f>D629</f>
        <v>126000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3" t="s">
        <v>544</v>
      </c>
      <c r="B641" s="20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9" t="s">
        <v>545</v>
      </c>
      <c r="B642" s="200"/>
      <c r="C642" s="38">
        <f>C643+C644</f>
        <v>175116</v>
      </c>
      <c r="D642" s="38">
        <f>D643+D644</f>
        <v>175116</v>
      </c>
      <c r="E642" s="38">
        <f>E643+E644</f>
        <v>175116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3" t="s">
        <v>547</v>
      </c>
      <c r="B644" s="204"/>
      <c r="C644" s="32">
        <v>175116</v>
      </c>
      <c r="D644" s="32">
        <f>C644</f>
        <v>175116</v>
      </c>
      <c r="E644" s="32">
        <f>D644</f>
        <v>175116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188050</v>
      </c>
      <c r="D716" s="36">
        <f>D717</f>
        <v>188050</v>
      </c>
      <c r="E716" s="36">
        <f>E717</f>
        <v>188050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188050</v>
      </c>
      <c r="D717" s="33">
        <f>D718+D722</f>
        <v>188050</v>
      </c>
      <c r="E717" s="33">
        <f>E718+E722</f>
        <v>188050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7" t="s">
        <v>851</v>
      </c>
      <c r="B718" s="198"/>
      <c r="C718" s="31">
        <f>SUM(C719:C721)</f>
        <v>188050</v>
      </c>
      <c r="D718" s="31">
        <f>SUM(D719:D721)</f>
        <v>188050</v>
      </c>
      <c r="E718" s="31">
        <f>SUM(E719:E721)</f>
        <v>188050</v>
      </c>
    </row>
    <row r="719" spans="1:10" ht="15" customHeight="1" outlineLevel="2">
      <c r="A719" s="6">
        <v>10950</v>
      </c>
      <c r="B719" s="4" t="s">
        <v>572</v>
      </c>
      <c r="C719" s="5">
        <v>188050</v>
      </c>
      <c r="D719" s="5">
        <f>C719</f>
        <v>188050</v>
      </c>
      <c r="E719" s="5">
        <f>D719</f>
        <v>188050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7" t="s">
        <v>850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448503</v>
      </c>
      <c r="D725" s="36">
        <f>D726</f>
        <v>448503</v>
      </c>
      <c r="E725" s="36">
        <f>E726</f>
        <v>448503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448503</v>
      </c>
      <c r="D726" s="33">
        <f>D727+D730+D733+D739+D741+D743+D750+D755+D760+D765+D767+D771+D777</f>
        <v>448503</v>
      </c>
      <c r="E726" s="33">
        <f>E727+E730+E733+E739+E741+E743+E750+E755+E760+E765+E767+E771+E777</f>
        <v>448503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7" t="s">
        <v>849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848</v>
      </c>
      <c r="B730" s="198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846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7" t="s">
        <v>843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842</v>
      </c>
      <c r="B741" s="198"/>
      <c r="C741" s="31">
        <f>SUM(C742)</f>
        <v>48</v>
      </c>
      <c r="D741" s="31">
        <f>SUM(D742)</f>
        <v>48</v>
      </c>
      <c r="E741" s="31">
        <f>SUM(E742)</f>
        <v>48</v>
      </c>
    </row>
    <row r="742" spans="1:5" outlineLevel="2">
      <c r="A742" s="6">
        <v>3</v>
      </c>
      <c r="B742" s="4" t="s">
        <v>827</v>
      </c>
      <c r="C742" s="5">
        <v>48</v>
      </c>
      <c r="D742" s="5">
        <f>C742</f>
        <v>48</v>
      </c>
      <c r="E742" s="5">
        <f>D742</f>
        <v>48</v>
      </c>
    </row>
    <row r="743" spans="1:5" outlineLevel="1">
      <c r="A743" s="197" t="s">
        <v>841</v>
      </c>
      <c r="B743" s="198"/>
      <c r="C743" s="31">
        <f>C744+C748+C749+C746</f>
        <v>29728</v>
      </c>
      <c r="D743" s="31">
        <f>D744+D748+D749+D746</f>
        <v>29728</v>
      </c>
      <c r="E743" s="31">
        <f>E744+E748+E749+E746</f>
        <v>29728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29728</v>
      </c>
      <c r="D746" s="5">
        <f>D747</f>
        <v>29728</v>
      </c>
      <c r="E746" s="5">
        <f>E747</f>
        <v>29728</v>
      </c>
    </row>
    <row r="747" spans="1:5" outlineLevel="3">
      <c r="A747" s="29"/>
      <c r="B747" s="28" t="s">
        <v>838</v>
      </c>
      <c r="C747" s="30">
        <v>29728</v>
      </c>
      <c r="D747" s="30">
        <f t="shared" ref="D747:E749" si="86">C747</f>
        <v>29728</v>
      </c>
      <c r="E747" s="30">
        <f t="shared" si="86"/>
        <v>29728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7" t="s">
        <v>836</v>
      </c>
      <c r="B750" s="198"/>
      <c r="C750" s="31">
        <f>C754++C751</f>
        <v>60000</v>
      </c>
      <c r="D750" s="31">
        <f>D754++D751</f>
        <v>60000</v>
      </c>
      <c r="E750" s="31">
        <f>E754++E751</f>
        <v>60000</v>
      </c>
    </row>
    <row r="751" spans="1:5" outlineLevel="2">
      <c r="A751" s="6">
        <v>2</v>
      </c>
      <c r="B751" s="4" t="s">
        <v>822</v>
      </c>
      <c r="C751" s="5">
        <f>C753+C752</f>
        <v>60000</v>
      </c>
      <c r="D751" s="5">
        <f>D753+D752</f>
        <v>60000</v>
      </c>
      <c r="E751" s="5">
        <f>E753+E752</f>
        <v>60000</v>
      </c>
    </row>
    <row r="752" spans="1:5" s="124" customFormat="1" outlineLevel="3">
      <c r="A752" s="127"/>
      <c r="B752" s="126" t="s">
        <v>835</v>
      </c>
      <c r="C752" s="125">
        <v>60000</v>
      </c>
      <c r="D752" s="125">
        <f t="shared" ref="D752:E754" si="87">C752</f>
        <v>60000</v>
      </c>
      <c r="E752" s="125">
        <f t="shared" si="87"/>
        <v>60000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7" t="s">
        <v>834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7" t="s">
        <v>830</v>
      </c>
      <c r="B760" s="198"/>
      <c r="C760" s="31">
        <f>C761+C764</f>
        <v>352417</v>
      </c>
      <c r="D760" s="31">
        <f>D761+D764</f>
        <v>352417</v>
      </c>
      <c r="E760" s="31">
        <f>E761+E764</f>
        <v>352417</v>
      </c>
    </row>
    <row r="761" spans="1:5" outlineLevel="2">
      <c r="A761" s="6">
        <v>2</v>
      </c>
      <c r="B761" s="4" t="s">
        <v>822</v>
      </c>
      <c r="C761" s="5">
        <f>C762+C763</f>
        <v>352417</v>
      </c>
      <c r="D761" s="5">
        <f>D762+D763</f>
        <v>352417</v>
      </c>
      <c r="E761" s="5">
        <f>E762+E763</f>
        <v>352417</v>
      </c>
    </row>
    <row r="762" spans="1:5" outlineLevel="3">
      <c r="A762" s="29"/>
      <c r="B762" s="28" t="s">
        <v>829</v>
      </c>
      <c r="C762" s="30">
        <v>352417</v>
      </c>
      <c r="D762" s="30">
        <f t="shared" ref="D762:E764" si="89">C762</f>
        <v>352417</v>
      </c>
      <c r="E762" s="30">
        <f t="shared" si="89"/>
        <v>352417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7" t="s">
        <v>828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826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823</v>
      </c>
      <c r="B771" s="19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7" t="s">
        <v>817</v>
      </c>
      <c r="B777" s="198"/>
      <c r="C777" s="31">
        <f>C778</f>
        <v>6310</v>
      </c>
      <c r="D777" s="31">
        <f>D778</f>
        <v>6310</v>
      </c>
      <c r="E777" s="31">
        <f>E778</f>
        <v>6310</v>
      </c>
    </row>
    <row r="778" spans="1:5" outlineLevel="2">
      <c r="A778" s="6"/>
      <c r="B778" s="4" t="s">
        <v>816</v>
      </c>
      <c r="C778" s="5">
        <v>6310</v>
      </c>
      <c r="D778" s="5">
        <f>C778</f>
        <v>6310</v>
      </c>
      <c r="E778" s="5">
        <f>D778</f>
        <v>6310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67:J68 J61 J38" xr:uid="{00000000-0002-0000-0400-000006000000}">
      <formula1>C39+C261</formula1>
    </dataValidation>
    <dataValidation type="custom" allowBlank="1" showInputMessage="1" showErrorMessage="1" sqref="J638 J725:J726 J645 J716:J717 J642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47 J339 J560:J561 J550:J551" xr:uid="{00000000-0002-0000-04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topLeftCell="A553" zoomScale="140" zoomScaleNormal="140" workbookViewId="0">
      <selection activeCell="A568" sqref="A568:B568"/>
    </sheetView>
  </sheetViews>
  <sheetFormatPr defaultColWidth="9.1796875" defaultRowHeight="14.5" outlineLevelRow="3"/>
  <cols>
    <col min="1" max="1" width="7" bestFit="1" customWidth="1"/>
    <col min="2" max="2" width="55.54296875" customWidth="1"/>
    <col min="3" max="3" width="22.54296875" customWidth="1"/>
    <col min="4" max="4" width="17.453125" customWidth="1"/>
    <col min="5" max="5" width="18.54296875" customWidth="1"/>
    <col min="7" max="7" width="15.54296875" bestFit="1" customWidth="1"/>
    <col min="8" max="8" width="24.1796875" customWidth="1"/>
    <col min="9" max="9" width="15.453125" bestFit="1" customWidth="1"/>
    <col min="10" max="10" width="20.453125" bestFit="1" customWidth="1"/>
  </cols>
  <sheetData>
    <row r="1" spans="1:14" ht="18.5">
      <c r="A1" s="213" t="s">
        <v>30</v>
      </c>
      <c r="B1" s="213"/>
      <c r="C1" s="213"/>
      <c r="D1" s="170" t="s">
        <v>853</v>
      </c>
      <c r="E1" s="170" t="s">
        <v>852</v>
      </c>
      <c r="G1" s="43" t="s">
        <v>31</v>
      </c>
      <c r="H1" s="44">
        <f>C2+C114</f>
        <v>5220000</v>
      </c>
      <c r="I1" s="45"/>
      <c r="J1" s="46" t="b">
        <f>AND(H1=I1)</f>
        <v>0</v>
      </c>
    </row>
    <row r="2" spans="1:14">
      <c r="A2" s="221" t="s">
        <v>60</v>
      </c>
      <c r="B2" s="221"/>
      <c r="C2" s="26">
        <f>C3+C67</f>
        <v>4215000</v>
      </c>
      <c r="D2" s="26">
        <f>D3+D67</f>
        <v>4215000</v>
      </c>
      <c r="E2" s="26">
        <f>E3+E67</f>
        <v>4215000</v>
      </c>
      <c r="G2" s="39" t="s">
        <v>60</v>
      </c>
      <c r="H2" s="41">
        <f>C2</f>
        <v>4215000</v>
      </c>
      <c r="I2" s="42"/>
      <c r="J2" s="40" t="b">
        <f>AND(H2=I2)</f>
        <v>0</v>
      </c>
    </row>
    <row r="3" spans="1:14">
      <c r="A3" s="218" t="s">
        <v>578</v>
      </c>
      <c r="B3" s="218"/>
      <c r="C3" s="23">
        <f>C4+C11+C38+C61</f>
        <v>2592700</v>
      </c>
      <c r="D3" s="23">
        <f>D4+D11+D38+D61</f>
        <v>2592700</v>
      </c>
      <c r="E3" s="23">
        <f>E4+E11+E38+E61</f>
        <v>2592700</v>
      </c>
      <c r="G3" s="39" t="s">
        <v>57</v>
      </c>
      <c r="H3" s="41">
        <f t="shared" ref="H3:H66" si="0">C3</f>
        <v>2592700</v>
      </c>
      <c r="I3" s="42"/>
      <c r="J3" s="40" t="b">
        <f>AND(H3=I3)</f>
        <v>0</v>
      </c>
    </row>
    <row r="4" spans="1:14" ht="15" customHeight="1">
      <c r="A4" s="214" t="s">
        <v>124</v>
      </c>
      <c r="B4" s="215"/>
      <c r="C4" s="21">
        <f>SUM(C5:C10)</f>
        <v>1058000</v>
      </c>
      <c r="D4" s="21">
        <f>SUM(D5:D10)</f>
        <v>1058000</v>
      </c>
      <c r="E4" s="21">
        <f>SUM(E5:E10)</f>
        <v>1058000</v>
      </c>
      <c r="F4" s="17"/>
      <c r="G4" s="39" t="s">
        <v>53</v>
      </c>
      <c r="H4" s="41">
        <f t="shared" si="0"/>
        <v>1058000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750000</v>
      </c>
      <c r="D7" s="2">
        <f t="shared" si="1"/>
        <v>750000</v>
      </c>
      <c r="E7" s="2">
        <f t="shared" si="1"/>
        <v>750000</v>
      </c>
      <c r="F7" s="17"/>
      <c r="G7" s="17"/>
      <c r="H7" s="41">
        <f t="shared" si="0"/>
        <v>750000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</v>
      </c>
      <c r="D9" s="2">
        <f t="shared" si="1"/>
        <v>3000</v>
      </c>
      <c r="E9" s="2">
        <f t="shared" si="1"/>
        <v>3000</v>
      </c>
      <c r="F9" s="17"/>
      <c r="G9" s="17"/>
      <c r="H9" s="41">
        <f t="shared" si="0"/>
        <v>3000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1169600</v>
      </c>
      <c r="D11" s="21">
        <f>SUM(D12:D37)</f>
        <v>1169600</v>
      </c>
      <c r="E11" s="21">
        <f>SUM(E12:E37)</f>
        <v>1169600</v>
      </c>
      <c r="F11" s="17"/>
      <c r="G11" s="39" t="s">
        <v>54</v>
      </c>
      <c r="H11" s="41">
        <f t="shared" si="0"/>
        <v>1169600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570300</v>
      </c>
      <c r="D12" s="2">
        <f>C12</f>
        <v>570300</v>
      </c>
      <c r="E12" s="2">
        <f>D12</f>
        <v>570300</v>
      </c>
      <c r="H12" s="41">
        <f t="shared" si="0"/>
        <v>570300</v>
      </c>
    </row>
    <row r="13" spans="1:14" outlineLevel="1">
      <c r="A13" s="3">
        <v>2102</v>
      </c>
      <c r="B13" s="1" t="s">
        <v>126</v>
      </c>
      <c r="C13" s="2">
        <v>450300</v>
      </c>
      <c r="D13" s="2">
        <f t="shared" ref="D13:E28" si="2">C13</f>
        <v>450300</v>
      </c>
      <c r="E13" s="2">
        <f t="shared" si="2"/>
        <v>450300</v>
      </c>
      <c r="H13" s="41">
        <f t="shared" si="0"/>
        <v>450300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70000</v>
      </c>
      <c r="D15" s="2">
        <f t="shared" si="2"/>
        <v>70000</v>
      </c>
      <c r="E15" s="2">
        <f t="shared" si="2"/>
        <v>70000</v>
      </c>
      <c r="H15" s="41">
        <f t="shared" si="0"/>
        <v>70000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10000</v>
      </c>
      <c r="D17" s="2">
        <f t="shared" si="2"/>
        <v>10000</v>
      </c>
      <c r="E17" s="2">
        <f t="shared" si="2"/>
        <v>10000</v>
      </c>
      <c r="H17" s="41">
        <f t="shared" si="0"/>
        <v>10000</v>
      </c>
    </row>
    <row r="18" spans="1:8" outlineLevel="1">
      <c r="A18" s="3">
        <v>2203</v>
      </c>
      <c r="B18" s="1" t="s">
        <v>130</v>
      </c>
      <c r="C18" s="2">
        <v>2000</v>
      </c>
      <c r="D18" s="2">
        <f t="shared" si="2"/>
        <v>2000</v>
      </c>
      <c r="E18" s="2">
        <f t="shared" si="2"/>
        <v>2000</v>
      </c>
      <c r="H18" s="41">
        <f t="shared" si="0"/>
        <v>2000</v>
      </c>
    </row>
    <row r="19" spans="1:8" outlineLevel="1">
      <c r="A19" s="3">
        <v>2204</v>
      </c>
      <c r="B19" s="1" t="s">
        <v>131</v>
      </c>
      <c r="C19" s="2">
        <v>30000</v>
      </c>
      <c r="D19" s="2">
        <f t="shared" si="2"/>
        <v>30000</v>
      </c>
      <c r="E19" s="2">
        <f t="shared" si="2"/>
        <v>30000</v>
      </c>
      <c r="H19" s="41">
        <f t="shared" si="0"/>
        <v>30000</v>
      </c>
    </row>
    <row r="20" spans="1:8" outlineLevel="1">
      <c r="A20" s="3">
        <v>2299</v>
      </c>
      <c r="B20" s="1" t="s">
        <v>132</v>
      </c>
      <c r="C20" s="2">
        <v>7000</v>
      </c>
      <c r="D20" s="2">
        <f t="shared" si="2"/>
        <v>7000</v>
      </c>
      <c r="E20" s="2">
        <f t="shared" si="2"/>
        <v>7000</v>
      </c>
      <c r="H20" s="41">
        <f t="shared" si="0"/>
        <v>7000</v>
      </c>
    </row>
    <row r="21" spans="1:8" outlineLevel="1">
      <c r="A21" s="3">
        <v>2301</v>
      </c>
      <c r="B21" s="1" t="s">
        <v>133</v>
      </c>
      <c r="C21" s="2">
        <v>30000</v>
      </c>
      <c r="D21" s="2">
        <f t="shared" si="2"/>
        <v>30000</v>
      </c>
      <c r="E21" s="2">
        <f t="shared" si="2"/>
        <v>30000</v>
      </c>
      <c r="H21" s="41">
        <f t="shared" si="0"/>
        <v>30000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214" t="s">
        <v>145</v>
      </c>
      <c r="B38" s="215"/>
      <c r="C38" s="21">
        <f>SUM(C39:C60)</f>
        <v>357100</v>
      </c>
      <c r="D38" s="21">
        <f>SUM(D39:D60)</f>
        <v>357100</v>
      </c>
      <c r="E38" s="21">
        <f>SUM(E39:E60)</f>
        <v>357100</v>
      </c>
      <c r="G38" s="39" t="s">
        <v>55</v>
      </c>
      <c r="H38" s="41">
        <f t="shared" si="0"/>
        <v>357100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26000</v>
      </c>
      <c r="D39" s="2">
        <f>C39</f>
        <v>26000</v>
      </c>
      <c r="E39" s="2">
        <f>D39</f>
        <v>26000</v>
      </c>
      <c r="H39" s="41">
        <f t="shared" si="0"/>
        <v>26000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4"/>
        <v>13000</v>
      </c>
      <c r="E41" s="2">
        <f t="shared" si="4"/>
        <v>13000</v>
      </c>
      <c r="H41" s="41">
        <f t="shared" si="0"/>
        <v>13000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35000</v>
      </c>
      <c r="D48" s="2">
        <f t="shared" si="4"/>
        <v>35000</v>
      </c>
      <c r="E48" s="2">
        <f t="shared" si="4"/>
        <v>35000</v>
      </c>
      <c r="H48" s="41">
        <f t="shared" si="0"/>
        <v>35000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3000</v>
      </c>
      <c r="D51" s="2">
        <f t="shared" si="4"/>
        <v>3000</v>
      </c>
      <c r="E51" s="2">
        <f t="shared" si="4"/>
        <v>3000</v>
      </c>
      <c r="H51" s="41">
        <f t="shared" si="0"/>
        <v>3000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>
        <v>250000</v>
      </c>
      <c r="D56" s="2">
        <f t="shared" ref="D56:E60" si="5">C56</f>
        <v>250000</v>
      </c>
      <c r="E56" s="2">
        <f t="shared" si="5"/>
        <v>250000</v>
      </c>
      <c r="H56" s="41">
        <f t="shared" si="0"/>
        <v>250000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14" t="s">
        <v>158</v>
      </c>
      <c r="B61" s="215"/>
      <c r="C61" s="22">
        <f>SUM(C62:C66)</f>
        <v>8000</v>
      </c>
      <c r="D61" s="22">
        <f>SUM(D62:D66)</f>
        <v>8000</v>
      </c>
      <c r="E61" s="22">
        <f>SUM(E62:E66)</f>
        <v>8000</v>
      </c>
      <c r="G61" s="39" t="s">
        <v>105</v>
      </c>
      <c r="H61" s="41">
        <f t="shared" si="0"/>
        <v>8000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8000</v>
      </c>
      <c r="D62" s="2">
        <f>C62</f>
        <v>8000</v>
      </c>
      <c r="E62" s="2">
        <f>D62</f>
        <v>8000</v>
      </c>
      <c r="H62" s="41">
        <f t="shared" si="0"/>
        <v>8000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18" t="s">
        <v>579</v>
      </c>
      <c r="B67" s="218"/>
      <c r="C67" s="25">
        <f>C97+C68</f>
        <v>1622300</v>
      </c>
      <c r="D67" s="25">
        <f>D97+D68</f>
        <v>1622300</v>
      </c>
      <c r="E67" s="25">
        <f>E97+E68</f>
        <v>1622300</v>
      </c>
      <c r="G67" s="39" t="s">
        <v>59</v>
      </c>
      <c r="H67" s="41">
        <f t="shared" ref="H67:H130" si="7">C67</f>
        <v>1622300</v>
      </c>
      <c r="I67" s="42"/>
      <c r="J67" s="40" t="b">
        <f>AND(H67=I67)</f>
        <v>0</v>
      </c>
    </row>
    <row r="68" spans="1:10">
      <c r="A68" s="214" t="s">
        <v>163</v>
      </c>
      <c r="B68" s="215"/>
      <c r="C68" s="21">
        <f>SUM(C69:C96)</f>
        <v>311000</v>
      </c>
      <c r="D68" s="21">
        <f>SUM(D69:D96)</f>
        <v>311000</v>
      </c>
      <c r="E68" s="21">
        <f>SUM(E69:E96)</f>
        <v>311000</v>
      </c>
      <c r="G68" s="39" t="s">
        <v>56</v>
      </c>
      <c r="H68" s="41">
        <f t="shared" si="7"/>
        <v>311000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15000</v>
      </c>
      <c r="D76" s="2">
        <f t="shared" si="8"/>
        <v>15000</v>
      </c>
      <c r="E76" s="2">
        <f t="shared" si="8"/>
        <v>15000</v>
      </c>
      <c r="H76" s="41">
        <f t="shared" si="7"/>
        <v>15000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218000</v>
      </c>
      <c r="D79" s="2">
        <f t="shared" si="8"/>
        <v>218000</v>
      </c>
      <c r="E79" s="2">
        <f t="shared" si="8"/>
        <v>218000</v>
      </c>
      <c r="H79" s="41">
        <f t="shared" si="7"/>
        <v>218000</v>
      </c>
    </row>
    <row r="80" spans="1:10" ht="15" customHeight="1" outlineLevel="1">
      <c r="A80" s="3">
        <v>5202</v>
      </c>
      <c r="B80" s="2" t="s">
        <v>172</v>
      </c>
      <c r="C80" s="2">
        <v>26000</v>
      </c>
      <c r="D80" s="2">
        <f t="shared" si="8"/>
        <v>26000</v>
      </c>
      <c r="E80" s="2">
        <f t="shared" si="8"/>
        <v>26000</v>
      </c>
      <c r="H80" s="41">
        <f t="shared" si="7"/>
        <v>26000</v>
      </c>
    </row>
    <row r="81" spans="1:8" ht="15" customHeight="1" outlineLevel="1">
      <c r="A81" s="3">
        <v>5203</v>
      </c>
      <c r="B81" s="2" t="s">
        <v>21</v>
      </c>
      <c r="C81" s="2">
        <v>50000</v>
      </c>
      <c r="D81" s="2">
        <f t="shared" si="8"/>
        <v>50000</v>
      </c>
      <c r="E81" s="2">
        <f t="shared" si="8"/>
        <v>50000</v>
      </c>
      <c r="H81" s="41">
        <f t="shared" si="7"/>
        <v>50000</v>
      </c>
    </row>
    <row r="82" spans="1:8" ht="15" customHeight="1" outlineLevel="1">
      <c r="A82" s="3">
        <v>5204</v>
      </c>
      <c r="B82" s="2" t="s">
        <v>174</v>
      </c>
      <c r="C82" s="2">
        <v>2000</v>
      </c>
      <c r="D82" s="2">
        <f t="shared" si="8"/>
        <v>2000</v>
      </c>
      <c r="E82" s="2">
        <f t="shared" si="8"/>
        <v>2000</v>
      </c>
      <c r="H82" s="41">
        <f t="shared" si="7"/>
        <v>2000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1311300</v>
      </c>
      <c r="D97" s="21">
        <f>SUM(D98:D113)</f>
        <v>1311300</v>
      </c>
      <c r="E97" s="21">
        <f>SUM(E98:E113)</f>
        <v>1311300</v>
      </c>
      <c r="G97" s="39" t="s">
        <v>58</v>
      </c>
      <c r="H97" s="41">
        <f t="shared" si="7"/>
        <v>1311300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1300000</v>
      </c>
      <c r="D98" s="2">
        <f>C98</f>
        <v>1300000</v>
      </c>
      <c r="E98" s="2">
        <f>D98</f>
        <v>1300000</v>
      </c>
      <c r="H98" s="41">
        <f t="shared" si="7"/>
        <v>1300000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200</v>
      </c>
      <c r="D101" s="2">
        <f t="shared" si="10"/>
        <v>200</v>
      </c>
      <c r="E101" s="2">
        <f t="shared" si="10"/>
        <v>200</v>
      </c>
      <c r="H101" s="41">
        <f t="shared" si="7"/>
        <v>200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700</v>
      </c>
      <c r="D104" s="2">
        <f t="shared" si="10"/>
        <v>700</v>
      </c>
      <c r="E104" s="2">
        <f t="shared" si="10"/>
        <v>700</v>
      </c>
      <c r="H104" s="41">
        <f t="shared" si="7"/>
        <v>700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1400</v>
      </c>
      <c r="D112" s="2">
        <f t="shared" si="10"/>
        <v>1400</v>
      </c>
      <c r="E112" s="2">
        <f t="shared" si="10"/>
        <v>1400</v>
      </c>
      <c r="H112" s="41">
        <f t="shared" si="7"/>
        <v>1400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19" t="s">
        <v>62</v>
      </c>
      <c r="B114" s="220"/>
      <c r="C114" s="26">
        <f>C115+C152+C177</f>
        <v>1005000</v>
      </c>
      <c r="D114" s="26">
        <v>2422506.5690000001</v>
      </c>
      <c r="E114" s="26">
        <v>2422506.5690000001</v>
      </c>
      <c r="G114" s="39" t="s">
        <v>62</v>
      </c>
      <c r="H114" s="41">
        <f t="shared" si="7"/>
        <v>1005000</v>
      </c>
      <c r="I114" s="42"/>
      <c r="J114" s="40" t="b">
        <f>AND(H114=I114)</f>
        <v>0</v>
      </c>
    </row>
    <row r="115" spans="1:10">
      <c r="A115" s="216" t="s">
        <v>580</v>
      </c>
      <c r="B115" s="217"/>
      <c r="C115" s="23">
        <f>C116+C135</f>
        <v>1005000</v>
      </c>
      <c r="D115" s="23">
        <f>D116+D135</f>
        <v>1005000</v>
      </c>
      <c r="E115" s="23">
        <f>E116+E135</f>
        <v>1005000</v>
      </c>
      <c r="G115" s="39" t="s">
        <v>61</v>
      </c>
      <c r="H115" s="41">
        <f t="shared" si="7"/>
        <v>1005000</v>
      </c>
      <c r="I115" s="42"/>
      <c r="J115" s="40" t="b">
        <f>AND(H115=I115)</f>
        <v>0</v>
      </c>
    </row>
    <row r="116" spans="1:10" ht="15" customHeight="1">
      <c r="A116" s="214" t="s">
        <v>195</v>
      </c>
      <c r="B116" s="21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214" t="s">
        <v>202</v>
      </c>
      <c r="B135" s="215"/>
      <c r="C135" s="21">
        <f>C136+C140+C143+C146+C149</f>
        <v>1005000</v>
      </c>
      <c r="D135" s="21">
        <f>D136+D140+D143+D146+D149</f>
        <v>1005000</v>
      </c>
      <c r="E135" s="21">
        <f>E136+E140+E143+E146+E149</f>
        <v>1005000</v>
      </c>
      <c r="G135" s="39" t="s">
        <v>584</v>
      </c>
      <c r="H135" s="41">
        <f t="shared" si="11"/>
        <v>1005000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1005000</v>
      </c>
      <c r="D136" s="2">
        <f>D137+D138+D139</f>
        <v>1005000</v>
      </c>
      <c r="E136" s="2">
        <f>E137+E138+E139</f>
        <v>1005000</v>
      </c>
      <c r="H136" s="41">
        <f t="shared" si="11"/>
        <v>1005000</v>
      </c>
    </row>
    <row r="137" spans="1:10" ht="15" customHeight="1" outlineLevel="2">
      <c r="A137" s="131"/>
      <c r="B137" s="130" t="s">
        <v>855</v>
      </c>
      <c r="C137" s="129">
        <v>272048</v>
      </c>
      <c r="D137" s="129">
        <f>C137</f>
        <v>272048</v>
      </c>
      <c r="E137" s="129">
        <f>D137</f>
        <v>272048</v>
      </c>
      <c r="H137" s="41">
        <f t="shared" si="11"/>
        <v>272048</v>
      </c>
    </row>
    <row r="138" spans="1:10" ht="15" customHeight="1" outlineLevel="2">
      <c r="A138" s="131"/>
      <c r="B138" s="130" t="s">
        <v>862</v>
      </c>
      <c r="C138" s="129">
        <v>554000</v>
      </c>
      <c r="D138" s="129">
        <f t="shared" ref="D138:E139" si="12">C138</f>
        <v>554000</v>
      </c>
      <c r="E138" s="129">
        <f t="shared" si="12"/>
        <v>554000</v>
      </c>
      <c r="H138" s="41">
        <f t="shared" si="11"/>
        <v>554000</v>
      </c>
    </row>
    <row r="139" spans="1:10" ht="15" customHeight="1" outlineLevel="2">
      <c r="A139" s="131"/>
      <c r="B139" s="130" t="s">
        <v>861</v>
      </c>
      <c r="C139" s="129">
        <v>178952</v>
      </c>
      <c r="D139" s="129">
        <f t="shared" si="12"/>
        <v>178952</v>
      </c>
      <c r="E139" s="129">
        <f t="shared" si="12"/>
        <v>178952</v>
      </c>
      <c r="H139" s="41">
        <f t="shared" si="11"/>
        <v>178952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216" t="s">
        <v>581</v>
      </c>
      <c r="B152" s="21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216" t="s">
        <v>582</v>
      </c>
      <c r="B177" s="21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11" t="s">
        <v>849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211" t="s">
        <v>848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211" t="s">
        <v>846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211" t="s">
        <v>843</v>
      </c>
      <c r="B197" s="21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211" t="s">
        <v>842</v>
      </c>
      <c r="B200" s="21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211" t="s">
        <v>841</v>
      </c>
      <c r="B203" s="21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211" t="s">
        <v>836</v>
      </c>
      <c r="B215" s="21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211" t="s">
        <v>834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211" t="s">
        <v>830</v>
      </c>
      <c r="B228" s="21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211" t="s">
        <v>828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211" t="s">
        <v>826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211" t="s">
        <v>823</v>
      </c>
      <c r="B243" s="21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211" t="s">
        <v>817</v>
      </c>
      <c r="B250" s="21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213" t="s">
        <v>67</v>
      </c>
      <c r="B256" s="213"/>
      <c r="C256" s="213"/>
      <c r="D256" s="170" t="s">
        <v>853</v>
      </c>
      <c r="E256" s="170" t="s">
        <v>852</v>
      </c>
      <c r="G256" s="47" t="s">
        <v>589</v>
      </c>
      <c r="H256" s="48">
        <f>C257+C559</f>
        <v>5220000</v>
      </c>
      <c r="I256" s="49"/>
      <c r="J256" s="50" t="b">
        <f>AND(H256=I256)</f>
        <v>0</v>
      </c>
    </row>
    <row r="257" spans="1:10">
      <c r="A257" s="205" t="s">
        <v>60</v>
      </c>
      <c r="B257" s="206"/>
      <c r="C257" s="37">
        <f>C258+C550</f>
        <v>3559250</v>
      </c>
      <c r="D257" s="37">
        <f>D258+D550</f>
        <v>3559250</v>
      </c>
      <c r="E257" s="37">
        <f>E258+E550</f>
        <v>3559250</v>
      </c>
      <c r="G257" s="39" t="s">
        <v>60</v>
      </c>
      <c r="H257" s="41">
        <f>C257</f>
        <v>3559250</v>
      </c>
      <c r="I257" s="42"/>
      <c r="J257" s="40" t="b">
        <f>AND(H257=I257)</f>
        <v>0</v>
      </c>
    </row>
    <row r="258" spans="1:10">
      <c r="A258" s="201" t="s">
        <v>266</v>
      </c>
      <c r="B258" s="202"/>
      <c r="C258" s="36">
        <f>C259+C339+C483+C547</f>
        <v>3419250</v>
      </c>
      <c r="D258" s="36">
        <f>D259+D339+D483+D547</f>
        <v>3419250</v>
      </c>
      <c r="E258" s="36">
        <f>E259+E339+E483+E547</f>
        <v>3419250</v>
      </c>
      <c r="G258" s="39" t="s">
        <v>57</v>
      </c>
      <c r="H258" s="41">
        <f t="shared" ref="H258:H321" si="21">C258</f>
        <v>3419250</v>
      </c>
      <c r="I258" s="42"/>
      <c r="J258" s="40" t="b">
        <f>AND(H258=I258)</f>
        <v>0</v>
      </c>
    </row>
    <row r="259" spans="1:10">
      <c r="A259" s="199" t="s">
        <v>267</v>
      </c>
      <c r="B259" s="200"/>
      <c r="C259" s="33">
        <f>C260+C263+C314</f>
        <v>1765000</v>
      </c>
      <c r="D259" s="33">
        <f>D260+D263+D314</f>
        <v>1765000</v>
      </c>
      <c r="E259" s="33">
        <f>E260+E263+E314</f>
        <v>1765000</v>
      </c>
      <c r="G259" s="39" t="s">
        <v>590</v>
      </c>
      <c r="H259" s="41">
        <f t="shared" si="21"/>
        <v>1765000</v>
      </c>
      <c r="I259" s="42"/>
      <c r="J259" s="40" t="b">
        <f>AND(H259=I259)</f>
        <v>0</v>
      </c>
    </row>
    <row r="260" spans="1:10" outlineLevel="1">
      <c r="A260" s="203" t="s">
        <v>268</v>
      </c>
      <c r="B260" s="204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03" t="s">
        <v>269</v>
      </c>
      <c r="B263" s="204"/>
      <c r="C263" s="32">
        <f>C264+C265+C289+C296+C298+C302+C305+C308+C313</f>
        <v>1726910</v>
      </c>
      <c r="D263" s="32">
        <f>D264+D265+D289+D296+D298+D302+D305+D308+D313</f>
        <v>1726910</v>
      </c>
      <c r="E263" s="32">
        <f>E264+E265+E289+E296+E298+E302+E305+E308+E313</f>
        <v>1726910</v>
      </c>
      <c r="H263" s="41">
        <f t="shared" si="21"/>
        <v>1726910</v>
      </c>
    </row>
    <row r="264" spans="1:10" outlineLevel="2">
      <c r="A264" s="6">
        <v>1101</v>
      </c>
      <c r="B264" s="4" t="s">
        <v>34</v>
      </c>
      <c r="C264" s="5">
        <v>525000</v>
      </c>
      <c r="D264" s="5">
        <f>C264</f>
        <v>525000</v>
      </c>
      <c r="E264" s="5">
        <f>D264</f>
        <v>525000</v>
      </c>
      <c r="H264" s="41">
        <f t="shared" si="21"/>
        <v>525000</v>
      </c>
    </row>
    <row r="265" spans="1:10" outlineLevel="2">
      <c r="A265" s="6">
        <v>1101</v>
      </c>
      <c r="B265" s="4" t="s">
        <v>35</v>
      </c>
      <c r="C265" s="5">
        <f>SUM(C266:C288)</f>
        <v>847770</v>
      </c>
      <c r="D265" s="5">
        <f>SUM(D266:D288)</f>
        <v>847770</v>
      </c>
      <c r="E265" s="5">
        <f>SUM(E266:E288)</f>
        <v>847770</v>
      </c>
      <c r="H265" s="41">
        <f t="shared" si="21"/>
        <v>847770</v>
      </c>
    </row>
    <row r="266" spans="1:10" outlineLevel="3">
      <c r="A266" s="29"/>
      <c r="B266" s="28" t="s">
        <v>218</v>
      </c>
      <c r="C266" s="30">
        <v>30028</v>
      </c>
      <c r="D266" s="30">
        <f>C266</f>
        <v>30028</v>
      </c>
      <c r="E266" s="30">
        <f>D266</f>
        <v>30028</v>
      </c>
      <c r="H266" s="41">
        <f t="shared" si="21"/>
        <v>30028</v>
      </c>
    </row>
    <row r="267" spans="1:10" outlineLevel="3">
      <c r="A267" s="29"/>
      <c r="B267" s="28" t="s">
        <v>219</v>
      </c>
      <c r="C267" s="30">
        <v>279686</v>
      </c>
      <c r="D267" s="30">
        <f t="shared" ref="D267:E282" si="22">C267</f>
        <v>279686</v>
      </c>
      <c r="E267" s="30">
        <f t="shared" si="22"/>
        <v>279686</v>
      </c>
      <c r="H267" s="41">
        <f t="shared" si="21"/>
        <v>279686</v>
      </c>
    </row>
    <row r="268" spans="1:10" outlineLevel="3">
      <c r="A268" s="29"/>
      <c r="B268" s="28" t="s">
        <v>220</v>
      </c>
      <c r="C268" s="30">
        <v>162453</v>
      </c>
      <c r="D268" s="30">
        <f t="shared" si="22"/>
        <v>162453</v>
      </c>
      <c r="E268" s="30">
        <f t="shared" si="22"/>
        <v>162453</v>
      </c>
      <c r="H268" s="41">
        <f t="shared" si="21"/>
        <v>162453</v>
      </c>
    </row>
    <row r="269" spans="1:10" outlineLevel="3">
      <c r="A269" s="29"/>
      <c r="B269" s="28" t="s">
        <v>221</v>
      </c>
      <c r="C269" s="30">
        <v>2285</v>
      </c>
      <c r="D269" s="30">
        <f t="shared" si="22"/>
        <v>2285</v>
      </c>
      <c r="E269" s="30">
        <f t="shared" si="22"/>
        <v>2285</v>
      </c>
      <c r="H269" s="41">
        <f t="shared" si="21"/>
        <v>2285</v>
      </c>
    </row>
    <row r="270" spans="1:10" outlineLevel="3">
      <c r="A270" s="29"/>
      <c r="B270" s="28" t="s">
        <v>222</v>
      </c>
      <c r="C270" s="30">
        <v>17100</v>
      </c>
      <c r="D270" s="30">
        <f t="shared" si="22"/>
        <v>17100</v>
      </c>
      <c r="E270" s="30">
        <f t="shared" si="22"/>
        <v>17100</v>
      </c>
      <c r="H270" s="41">
        <f t="shared" si="21"/>
        <v>17100</v>
      </c>
    </row>
    <row r="271" spans="1:10" outlineLevel="3">
      <c r="A271" s="29"/>
      <c r="B271" s="28" t="s">
        <v>223</v>
      </c>
      <c r="C271" s="30">
        <v>10308</v>
      </c>
      <c r="D271" s="30">
        <f t="shared" si="22"/>
        <v>10308</v>
      </c>
      <c r="E271" s="30">
        <f t="shared" si="22"/>
        <v>10308</v>
      </c>
      <c r="H271" s="41">
        <f t="shared" si="21"/>
        <v>10308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13548</v>
      </c>
      <c r="D276" s="30">
        <f t="shared" si="22"/>
        <v>13548</v>
      </c>
      <c r="E276" s="30">
        <f t="shared" si="22"/>
        <v>13548</v>
      </c>
      <c r="H276" s="41">
        <f t="shared" si="21"/>
        <v>13548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11712</v>
      </c>
      <c r="D280" s="30">
        <f t="shared" si="22"/>
        <v>11712</v>
      </c>
      <c r="E280" s="30">
        <f t="shared" si="22"/>
        <v>11712</v>
      </c>
      <c r="H280" s="41">
        <f t="shared" si="21"/>
        <v>11712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285650</v>
      </c>
      <c r="D286" s="30">
        <f t="shared" si="23"/>
        <v>285650</v>
      </c>
      <c r="E286" s="30">
        <f t="shared" si="23"/>
        <v>285650</v>
      </c>
      <c r="H286" s="41">
        <f t="shared" si="21"/>
        <v>285650</v>
      </c>
    </row>
    <row r="287" spans="1:8" outlineLevel="3">
      <c r="A287" s="29"/>
      <c r="B287" s="28" t="s">
        <v>239</v>
      </c>
      <c r="C287" s="30">
        <v>30000</v>
      </c>
      <c r="D287" s="30">
        <f t="shared" si="23"/>
        <v>30000</v>
      </c>
      <c r="E287" s="30">
        <f t="shared" si="23"/>
        <v>30000</v>
      </c>
      <c r="H287" s="41">
        <f t="shared" si="21"/>
        <v>30000</v>
      </c>
    </row>
    <row r="288" spans="1:8" outlineLevel="3">
      <c r="A288" s="29"/>
      <c r="B288" s="28" t="s">
        <v>240</v>
      </c>
      <c r="C288" s="30">
        <v>5000</v>
      </c>
      <c r="D288" s="30">
        <f t="shared" si="23"/>
        <v>5000</v>
      </c>
      <c r="E288" s="30">
        <f t="shared" si="23"/>
        <v>5000</v>
      </c>
      <c r="H288" s="41">
        <f t="shared" si="21"/>
        <v>5000</v>
      </c>
    </row>
    <row r="289" spans="1:8" outlineLevel="2">
      <c r="A289" s="6">
        <v>1101</v>
      </c>
      <c r="B289" s="4" t="s">
        <v>36</v>
      </c>
      <c r="C289" s="5">
        <f>SUM(C290:C295)</f>
        <v>28440</v>
      </c>
      <c r="D289" s="5">
        <f>SUM(D290:D295)</f>
        <v>28440</v>
      </c>
      <c r="E289" s="5">
        <f>SUM(E290:E295)</f>
        <v>28440</v>
      </c>
      <c r="H289" s="41">
        <f t="shared" si="21"/>
        <v>28440</v>
      </c>
    </row>
    <row r="290" spans="1:8" outlineLevel="3">
      <c r="A290" s="29"/>
      <c r="B290" s="28" t="s">
        <v>241</v>
      </c>
      <c r="C290" s="30">
        <v>19400</v>
      </c>
      <c r="D290" s="30">
        <f>C290</f>
        <v>19400</v>
      </c>
      <c r="E290" s="30">
        <f>D290</f>
        <v>19400</v>
      </c>
      <c r="H290" s="41">
        <f t="shared" si="21"/>
        <v>19400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3800</v>
      </c>
      <c r="D292" s="30">
        <f t="shared" si="24"/>
        <v>3800</v>
      </c>
      <c r="E292" s="30">
        <f t="shared" si="24"/>
        <v>3800</v>
      </c>
      <c r="H292" s="41">
        <f t="shared" si="21"/>
        <v>3800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4700</v>
      </c>
      <c r="D295" s="30">
        <f t="shared" si="24"/>
        <v>4700</v>
      </c>
      <c r="E295" s="30">
        <f t="shared" si="24"/>
        <v>4700</v>
      </c>
      <c r="H295" s="41">
        <f t="shared" si="21"/>
        <v>4700</v>
      </c>
    </row>
    <row r="296" spans="1:8" outlineLevel="2">
      <c r="A296" s="6">
        <v>1101</v>
      </c>
      <c r="B296" s="4" t="s">
        <v>247</v>
      </c>
      <c r="C296" s="5">
        <f>SUM(C297)</f>
        <v>500</v>
      </c>
      <c r="D296" s="5">
        <f>SUM(D297)</f>
        <v>500</v>
      </c>
      <c r="E296" s="5">
        <f>SUM(E297)</f>
        <v>500</v>
      </c>
      <c r="H296" s="41">
        <f t="shared" si="21"/>
        <v>500</v>
      </c>
    </row>
    <row r="297" spans="1:8" outlineLevel="3">
      <c r="A297" s="29"/>
      <c r="B297" s="28" t="s">
        <v>111</v>
      </c>
      <c r="C297" s="30">
        <v>500</v>
      </c>
      <c r="D297" s="30">
        <f>C297</f>
        <v>500</v>
      </c>
      <c r="E297" s="30">
        <f>D297</f>
        <v>500</v>
      </c>
      <c r="H297" s="41">
        <f t="shared" si="21"/>
        <v>500</v>
      </c>
    </row>
    <row r="298" spans="1:8" outlineLevel="2">
      <c r="A298" s="6">
        <v>1101</v>
      </c>
      <c r="B298" s="4" t="s">
        <v>37</v>
      </c>
      <c r="C298" s="5">
        <f>SUM(C299:C301)</f>
        <v>40000</v>
      </c>
      <c r="D298" s="5">
        <f>SUM(D299:D301)</f>
        <v>40000</v>
      </c>
      <c r="E298" s="5">
        <f>SUM(E299:E301)</f>
        <v>40000</v>
      </c>
      <c r="H298" s="41">
        <f t="shared" si="21"/>
        <v>40000</v>
      </c>
    </row>
    <row r="299" spans="1:8" outlineLevel="3">
      <c r="A299" s="29"/>
      <c r="B299" s="28" t="s">
        <v>248</v>
      </c>
      <c r="C299" s="30">
        <v>14000</v>
      </c>
      <c r="D299" s="30">
        <f>C299</f>
        <v>14000</v>
      </c>
      <c r="E299" s="30">
        <f>D299</f>
        <v>14000</v>
      </c>
      <c r="H299" s="41">
        <f t="shared" si="21"/>
        <v>14000</v>
      </c>
    </row>
    <row r="300" spans="1:8" outlineLevel="3">
      <c r="A300" s="29"/>
      <c r="B300" s="28" t="s">
        <v>249</v>
      </c>
      <c r="C300" s="30">
        <v>26000</v>
      </c>
      <c r="D300" s="30">
        <f t="shared" ref="D300:E301" si="25">C300</f>
        <v>26000</v>
      </c>
      <c r="E300" s="30">
        <f t="shared" si="25"/>
        <v>26000</v>
      </c>
      <c r="H300" s="41">
        <f t="shared" si="21"/>
        <v>26000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7000</v>
      </c>
      <c r="D302" s="5">
        <f>SUM(D303:D304)</f>
        <v>7000</v>
      </c>
      <c r="E302" s="5">
        <f>SUM(E303:E304)</f>
        <v>7000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outlineLevel="3">
      <c r="A304" s="29"/>
      <c r="B304" s="28" t="s">
        <v>253</v>
      </c>
      <c r="C304" s="30">
        <v>6000</v>
      </c>
      <c r="D304" s="30">
        <f>C304</f>
        <v>6000</v>
      </c>
      <c r="E304" s="30">
        <f>D304</f>
        <v>6000</v>
      </c>
      <c r="H304" s="41">
        <f t="shared" si="21"/>
        <v>6000</v>
      </c>
    </row>
    <row r="305" spans="1:8" outlineLevel="2">
      <c r="A305" s="6">
        <v>1101</v>
      </c>
      <c r="B305" s="4" t="s">
        <v>38</v>
      </c>
      <c r="C305" s="5">
        <f>SUM(C306:C307)</f>
        <v>15200</v>
      </c>
      <c r="D305" s="5">
        <f>SUM(D306:D307)</f>
        <v>15200</v>
      </c>
      <c r="E305" s="5">
        <f>SUM(E306:E307)</f>
        <v>15200</v>
      </c>
      <c r="H305" s="41">
        <f t="shared" si="21"/>
        <v>15200</v>
      </c>
    </row>
    <row r="306" spans="1:8" outlineLevel="3">
      <c r="A306" s="29"/>
      <c r="B306" s="28" t="s">
        <v>254</v>
      </c>
      <c r="C306" s="30">
        <v>12000</v>
      </c>
      <c r="D306" s="30">
        <f>C306</f>
        <v>12000</v>
      </c>
      <c r="E306" s="30">
        <f>D306</f>
        <v>12000</v>
      </c>
      <c r="H306" s="41">
        <f t="shared" si="21"/>
        <v>12000</v>
      </c>
    </row>
    <row r="307" spans="1:8" outlineLevel="3">
      <c r="A307" s="29"/>
      <c r="B307" s="28" t="s">
        <v>255</v>
      </c>
      <c r="C307" s="30">
        <v>3200</v>
      </c>
      <c r="D307" s="30">
        <f>C307</f>
        <v>3200</v>
      </c>
      <c r="E307" s="30">
        <f>D307</f>
        <v>3200</v>
      </c>
      <c r="H307" s="41">
        <f t="shared" si="21"/>
        <v>3200</v>
      </c>
    </row>
    <row r="308" spans="1:8" outlineLevel="2">
      <c r="A308" s="6">
        <v>1101</v>
      </c>
      <c r="B308" s="4" t="s">
        <v>39</v>
      </c>
      <c r="C308" s="5">
        <f>SUM(C309:C312)</f>
        <v>263000</v>
      </c>
      <c r="D308" s="5">
        <f>SUM(D309:D312)</f>
        <v>263000</v>
      </c>
      <c r="E308" s="5">
        <f>SUM(E309:E312)</f>
        <v>263000</v>
      </c>
      <c r="H308" s="41">
        <f t="shared" si="21"/>
        <v>263000</v>
      </c>
    </row>
    <row r="309" spans="1:8" outlineLevel="3">
      <c r="A309" s="29"/>
      <c r="B309" s="28" t="s">
        <v>256</v>
      </c>
      <c r="C309" s="30">
        <v>188000</v>
      </c>
      <c r="D309" s="30">
        <f>C309</f>
        <v>188000</v>
      </c>
      <c r="E309" s="30">
        <f>D309</f>
        <v>188000</v>
      </c>
      <c r="H309" s="41">
        <f t="shared" si="21"/>
        <v>188000</v>
      </c>
    </row>
    <row r="310" spans="1:8" outlineLevel="3">
      <c r="A310" s="29"/>
      <c r="B310" s="28" t="s">
        <v>257</v>
      </c>
      <c r="C310" s="30">
        <v>60000</v>
      </c>
      <c r="D310" s="30">
        <f t="shared" ref="D310:E312" si="26">C310</f>
        <v>60000</v>
      </c>
      <c r="E310" s="30">
        <f t="shared" si="26"/>
        <v>60000</v>
      </c>
      <c r="H310" s="41">
        <f t="shared" si="21"/>
        <v>60000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15000</v>
      </c>
      <c r="D312" s="30">
        <f t="shared" si="26"/>
        <v>15000</v>
      </c>
      <c r="E312" s="30">
        <f t="shared" si="26"/>
        <v>15000</v>
      </c>
      <c r="H312" s="41">
        <f t="shared" si="21"/>
        <v>15000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03" t="s">
        <v>601</v>
      </c>
      <c r="B314" s="204"/>
      <c r="C314" s="32">
        <f>C315+C325+C331+C336+C337+C338+C328</f>
        <v>37000</v>
      </c>
      <c r="D314" s="32">
        <f>D315+D325+D331+D336+D337+D338+D328</f>
        <v>37000</v>
      </c>
      <c r="E314" s="32">
        <f>E315+E325+E331+E336+E337+E338+E328</f>
        <v>37000</v>
      </c>
      <c r="H314" s="41">
        <f t="shared" si="21"/>
        <v>37000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31370</v>
      </c>
      <c r="D325" s="5">
        <f>SUM(D326:D327)</f>
        <v>31370</v>
      </c>
      <c r="E325" s="5">
        <f>SUM(E326:E327)</f>
        <v>31370</v>
      </c>
      <c r="H325" s="41">
        <f t="shared" si="28"/>
        <v>31370</v>
      </c>
    </row>
    <row r="326" spans="1:8" outlineLevel="3">
      <c r="A326" s="29"/>
      <c r="B326" s="28" t="s">
        <v>264</v>
      </c>
      <c r="C326" s="30">
        <v>31370</v>
      </c>
      <c r="D326" s="30">
        <f>C326</f>
        <v>31370</v>
      </c>
      <c r="E326" s="30">
        <f>D326</f>
        <v>31370</v>
      </c>
      <c r="H326" s="41">
        <f t="shared" si="28"/>
        <v>31370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5630</v>
      </c>
      <c r="D331" s="5">
        <f>SUM(D332:D335)</f>
        <v>5630</v>
      </c>
      <c r="E331" s="5">
        <f>SUM(E332:E335)</f>
        <v>5630</v>
      </c>
      <c r="H331" s="41">
        <f t="shared" si="28"/>
        <v>5630</v>
      </c>
    </row>
    <row r="332" spans="1:8" outlineLevel="3">
      <c r="A332" s="29"/>
      <c r="B332" s="28" t="s">
        <v>256</v>
      </c>
      <c r="C332" s="30">
        <v>4000</v>
      </c>
      <c r="D332" s="30">
        <f>C332</f>
        <v>4000</v>
      </c>
      <c r="E332" s="30">
        <f>D332</f>
        <v>4000</v>
      </c>
      <c r="H332" s="41">
        <f t="shared" si="28"/>
        <v>4000</v>
      </c>
    </row>
    <row r="333" spans="1:8" outlineLevel="3">
      <c r="A333" s="29"/>
      <c r="B333" s="28" t="s">
        <v>257</v>
      </c>
      <c r="C333" s="30">
        <v>1280</v>
      </c>
      <c r="D333" s="30">
        <f t="shared" ref="D333:E335" si="29">C333</f>
        <v>1280</v>
      </c>
      <c r="E333" s="30">
        <f t="shared" si="29"/>
        <v>1280</v>
      </c>
      <c r="H333" s="41">
        <f t="shared" si="28"/>
        <v>1280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350</v>
      </c>
      <c r="D335" s="30">
        <f t="shared" si="29"/>
        <v>350</v>
      </c>
      <c r="E335" s="30">
        <f t="shared" si="29"/>
        <v>350</v>
      </c>
      <c r="H335" s="41">
        <f t="shared" si="28"/>
        <v>350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99" t="s">
        <v>270</v>
      </c>
      <c r="B339" s="200"/>
      <c r="C339" s="33">
        <f>C340+C444+C482</f>
        <v>1250110</v>
      </c>
      <c r="D339" s="33">
        <f>D340+D444+D482</f>
        <v>1250110</v>
      </c>
      <c r="E339" s="33">
        <f>E340+E444+E482</f>
        <v>1250110</v>
      </c>
      <c r="G339" s="39" t="s">
        <v>591</v>
      </c>
      <c r="H339" s="41">
        <f t="shared" si="28"/>
        <v>1250110</v>
      </c>
      <c r="I339" s="42"/>
      <c r="J339" s="40" t="b">
        <f>AND(H339=I339)</f>
        <v>0</v>
      </c>
    </row>
    <row r="340" spans="1:10" outlineLevel="1">
      <c r="A340" s="203" t="s">
        <v>271</v>
      </c>
      <c r="B340" s="204"/>
      <c r="C340" s="32">
        <f>C341+C342+C343+C344+C347+C348+C353+C356+C357+C362+C367+C368+C371+C372+C373+C376+C377+C378+C382+C388+C391+C392+C395+C398+C399+C404+C407+C408+C409+C412+C415+C416+C419+C420+C421+C422+C429+C443</f>
        <v>993546</v>
      </c>
      <c r="D340" s="32">
        <f>D341+D342+D343+D344+D347+D348+D353+D356+D357+D362+D367+BH290668+D371+D372+D373+D376+D377+D378+D382+D388+D391+D392+D395+D398+D399+D404+D407+D408+D409+D412+D415+D416+D419+D420+D421+D422+D429+D443</f>
        <v>993546</v>
      </c>
      <c r="E340" s="32">
        <f>E341+E342+E343+E344+E347+E348+E353+E356+E357+E362+E367+BI290668+E371+E372+E373+E376+E377+E378+E382+E388+E391+E392+E395+E398+E399+E404+E407+E408+E409+E412+E415+E416+E419+E420+E421+E422+E429+E443</f>
        <v>993546</v>
      </c>
      <c r="H340" s="41">
        <f t="shared" si="28"/>
        <v>993546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20400</v>
      </c>
      <c r="D342" s="5">
        <f t="shared" ref="D342:E343" si="31">C342</f>
        <v>20400</v>
      </c>
      <c r="E342" s="5">
        <f t="shared" si="31"/>
        <v>20400</v>
      </c>
      <c r="H342" s="41">
        <f t="shared" si="28"/>
        <v>20400</v>
      </c>
    </row>
    <row r="343" spans="1:10" outlineLevel="2">
      <c r="A343" s="6">
        <v>2201</v>
      </c>
      <c r="B343" s="4" t="s">
        <v>41</v>
      </c>
      <c r="C343" s="5">
        <v>500000</v>
      </c>
      <c r="D343" s="5">
        <f t="shared" si="31"/>
        <v>500000</v>
      </c>
      <c r="E343" s="5">
        <f t="shared" si="31"/>
        <v>500000</v>
      </c>
      <c r="H343" s="41">
        <f t="shared" si="28"/>
        <v>500000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41">
        <f t="shared" si="28"/>
        <v>7000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outlineLevel="2">
      <c r="A348" s="6">
        <v>2201</v>
      </c>
      <c r="B348" s="4" t="s">
        <v>277</v>
      </c>
      <c r="C348" s="5">
        <f>SUM(C349:C352)</f>
        <v>112000</v>
      </c>
      <c r="D348" s="5">
        <f>SUM(D349:D352)</f>
        <v>112000</v>
      </c>
      <c r="E348" s="5">
        <f>SUM(E349:E352)</f>
        <v>112000</v>
      </c>
      <c r="H348" s="41">
        <f t="shared" si="28"/>
        <v>112000</v>
      </c>
    </row>
    <row r="349" spans="1:10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  <c r="H349" s="41">
        <f t="shared" si="28"/>
        <v>100000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12000</v>
      </c>
      <c r="D351" s="30">
        <f t="shared" si="33"/>
        <v>12000</v>
      </c>
      <c r="E351" s="30">
        <f t="shared" si="33"/>
        <v>12000</v>
      </c>
      <c r="H351" s="41">
        <f t="shared" si="28"/>
        <v>12000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2100</v>
      </c>
      <c r="D353" s="5">
        <f>SUM(D354:D355)</f>
        <v>2100</v>
      </c>
      <c r="E353" s="5">
        <f>SUM(E354:E355)</f>
        <v>2100</v>
      </c>
      <c r="H353" s="41">
        <f t="shared" si="28"/>
        <v>2100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17500</v>
      </c>
      <c r="D357" s="5">
        <f>SUM(D358:D361)</f>
        <v>17500</v>
      </c>
      <c r="E357" s="5">
        <f>SUM(E358:E361)</f>
        <v>17500</v>
      </c>
      <c r="H357" s="41">
        <f t="shared" si="28"/>
        <v>17500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2100</v>
      </c>
      <c r="D360" s="30">
        <f t="shared" si="35"/>
        <v>2100</v>
      </c>
      <c r="E360" s="30">
        <f t="shared" si="35"/>
        <v>2100</v>
      </c>
      <c r="H360" s="41">
        <f t="shared" si="28"/>
        <v>2100</v>
      </c>
    </row>
    <row r="361" spans="1:8" outlineLevel="3">
      <c r="A361" s="29"/>
      <c r="B361" s="28" t="s">
        <v>289</v>
      </c>
      <c r="C361" s="30">
        <v>400</v>
      </c>
      <c r="D361" s="30">
        <f t="shared" si="35"/>
        <v>400</v>
      </c>
      <c r="E361" s="30">
        <f t="shared" si="35"/>
        <v>400</v>
      </c>
      <c r="H361" s="41">
        <f t="shared" si="28"/>
        <v>400</v>
      </c>
    </row>
    <row r="362" spans="1:8" outlineLevel="2">
      <c r="A362" s="6">
        <v>2201</v>
      </c>
      <c r="B362" s="4" t="s">
        <v>290</v>
      </c>
      <c r="C362" s="5">
        <f>SUM(C363:C366)</f>
        <v>151000</v>
      </c>
      <c r="D362" s="5">
        <f>SUM(D363:D366)</f>
        <v>151000</v>
      </c>
      <c r="E362" s="5">
        <f>SUM(E363:E366)</f>
        <v>151000</v>
      </c>
      <c r="H362" s="41">
        <f t="shared" si="28"/>
        <v>151000</v>
      </c>
    </row>
    <row r="363" spans="1:8" outlineLevel="3">
      <c r="A363" s="29"/>
      <c r="B363" s="28" t="s">
        <v>291</v>
      </c>
      <c r="C363" s="30">
        <v>45000</v>
      </c>
      <c r="D363" s="30">
        <f>C363</f>
        <v>45000</v>
      </c>
      <c r="E363" s="30">
        <f>D363</f>
        <v>45000</v>
      </c>
      <c r="H363" s="41">
        <f t="shared" si="28"/>
        <v>45000</v>
      </c>
    </row>
    <row r="364" spans="1:8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outlineLevel="3">
      <c r="A365" s="29"/>
      <c r="B365" s="28" t="s">
        <v>293</v>
      </c>
      <c r="C365" s="30">
        <v>6000</v>
      </c>
      <c r="D365" s="30">
        <f t="shared" si="36"/>
        <v>6000</v>
      </c>
      <c r="E365" s="30">
        <f t="shared" si="36"/>
        <v>6000</v>
      </c>
      <c r="H365" s="41">
        <f t="shared" si="28"/>
        <v>6000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4000</v>
      </c>
      <c r="D376" s="5">
        <f t="shared" si="38"/>
        <v>4000</v>
      </c>
      <c r="E376" s="5">
        <f t="shared" si="38"/>
        <v>4000</v>
      </c>
      <c r="H376" s="41">
        <f t="shared" si="28"/>
        <v>4000</v>
      </c>
    </row>
    <row r="377" spans="1:8" outlineLevel="2" collapsed="1">
      <c r="A377" s="6">
        <v>2201</v>
      </c>
      <c r="B377" s="4" t="s">
        <v>302</v>
      </c>
      <c r="C377" s="5">
        <v>6000</v>
      </c>
      <c r="D377" s="5">
        <f t="shared" si="38"/>
        <v>6000</v>
      </c>
      <c r="E377" s="5">
        <f t="shared" si="38"/>
        <v>6000</v>
      </c>
      <c r="H377" s="41">
        <f t="shared" si="28"/>
        <v>6000</v>
      </c>
    </row>
    <row r="378" spans="1:8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  <c r="H378" s="41">
        <f t="shared" si="28"/>
        <v>14000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6000</v>
      </c>
      <c r="D381" s="30">
        <f t="shared" si="39"/>
        <v>6000</v>
      </c>
      <c r="E381" s="30">
        <f t="shared" si="39"/>
        <v>6000</v>
      </c>
      <c r="H381" s="41">
        <f t="shared" si="28"/>
        <v>6000</v>
      </c>
    </row>
    <row r="382" spans="1:8" outlineLevel="2">
      <c r="A382" s="6">
        <v>2201</v>
      </c>
      <c r="B382" s="4" t="s">
        <v>114</v>
      </c>
      <c r="C382" s="5">
        <f>SUM(C383:C387)</f>
        <v>7500</v>
      </c>
      <c r="D382" s="5">
        <f>SUM(D383:D387)</f>
        <v>7500</v>
      </c>
      <c r="E382" s="5">
        <f>SUM(E383:E387)</f>
        <v>7500</v>
      </c>
      <c r="H382" s="41">
        <f t="shared" si="28"/>
        <v>7500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3000</v>
      </c>
      <c r="D387" s="30">
        <f t="shared" si="40"/>
        <v>3000</v>
      </c>
      <c r="E387" s="30">
        <f t="shared" si="40"/>
        <v>3000</v>
      </c>
      <c r="H387" s="41">
        <f t="shared" si="41"/>
        <v>3000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v>18000</v>
      </c>
      <c r="D392" s="5">
        <v>18000</v>
      </c>
      <c r="E392" s="5">
        <v>18000</v>
      </c>
      <c r="H392" s="41">
        <f t="shared" si="41"/>
        <v>18000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2000</v>
      </c>
      <c r="D403" s="30">
        <f t="shared" si="44"/>
        <v>2000</v>
      </c>
      <c r="E403" s="30">
        <f t="shared" si="44"/>
        <v>2000</v>
      </c>
      <c r="H403" s="41">
        <f t="shared" si="41"/>
        <v>2000</v>
      </c>
    </row>
    <row r="404" spans="1:8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1"/>
        <v>4000</v>
      </c>
    </row>
    <row r="405" spans="1:8" outlineLevel="3">
      <c r="A405" s="29"/>
      <c r="B405" s="28" t="s">
        <v>323</v>
      </c>
      <c r="C405" s="30">
        <v>3700</v>
      </c>
      <c r="D405" s="30">
        <f t="shared" ref="D405:E408" si="45">C405</f>
        <v>3700</v>
      </c>
      <c r="E405" s="30">
        <f t="shared" si="45"/>
        <v>3700</v>
      </c>
      <c r="H405" s="41">
        <f t="shared" si="41"/>
        <v>3700</v>
      </c>
    </row>
    <row r="406" spans="1:8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outlineLevel="2">
      <c r="A407" s="6">
        <v>2201</v>
      </c>
      <c r="B407" s="4" t="s">
        <v>325</v>
      </c>
      <c r="C407" s="5">
        <v>2000</v>
      </c>
      <c r="D407" s="5">
        <f t="shared" si="45"/>
        <v>2000</v>
      </c>
      <c r="E407" s="5">
        <f t="shared" si="45"/>
        <v>2000</v>
      </c>
      <c r="H407" s="41">
        <f t="shared" si="41"/>
        <v>2000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H409" s="41">
        <f t="shared" si="41"/>
        <v>10000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outlineLevel="3" collapsed="1">
      <c r="A413" s="29"/>
      <c r="B413" s="28" t="s">
        <v>328</v>
      </c>
      <c r="C413" s="30">
        <v>15000</v>
      </c>
      <c r="D413" s="30">
        <f t="shared" ref="D413:E415" si="46">C413</f>
        <v>15000</v>
      </c>
      <c r="E413" s="30">
        <f t="shared" si="46"/>
        <v>15000</v>
      </c>
      <c r="H413" s="41">
        <f t="shared" si="41"/>
        <v>15000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3500</v>
      </c>
      <c r="D416" s="5">
        <f>SUM(D417:D418)</f>
        <v>3500</v>
      </c>
      <c r="E416" s="5">
        <f>SUM(E417:E418)</f>
        <v>3500</v>
      </c>
      <c r="H416" s="41">
        <f t="shared" si="41"/>
        <v>3500</v>
      </c>
    </row>
    <row r="417" spans="1:8" outlineLevel="3" collapsed="1">
      <c r="A417" s="29"/>
      <c r="B417" s="28" t="s">
        <v>330</v>
      </c>
      <c r="C417" s="30">
        <v>3300</v>
      </c>
      <c r="D417" s="30">
        <f t="shared" ref="D417:E421" si="47">C417</f>
        <v>3300</v>
      </c>
      <c r="E417" s="30">
        <f t="shared" si="47"/>
        <v>3300</v>
      </c>
      <c r="H417" s="41">
        <f t="shared" si="41"/>
        <v>3300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11000</v>
      </c>
      <c r="D420" s="5">
        <f t="shared" si="47"/>
        <v>11000</v>
      </c>
      <c r="E420" s="5">
        <f t="shared" si="47"/>
        <v>11000</v>
      </c>
      <c r="H420" s="41">
        <f t="shared" si="41"/>
        <v>11000</v>
      </c>
    </row>
    <row r="421" spans="1:8" outlineLevel="2" collapsed="1">
      <c r="A421" s="6">
        <v>2201</v>
      </c>
      <c r="B421" s="4" t="s">
        <v>335</v>
      </c>
      <c r="C421" s="5">
        <v>2000</v>
      </c>
      <c r="D421" s="5">
        <f t="shared" si="47"/>
        <v>2000</v>
      </c>
      <c r="E421" s="5">
        <f t="shared" si="47"/>
        <v>2000</v>
      </c>
      <c r="H421" s="41">
        <f t="shared" si="41"/>
        <v>2000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39446</v>
      </c>
      <c r="D429" s="5">
        <f>SUM(D430:D442)</f>
        <v>39446</v>
      </c>
      <c r="E429" s="5">
        <f>SUM(E430:E442)</f>
        <v>39446</v>
      </c>
      <c r="H429" s="41">
        <f t="shared" si="41"/>
        <v>39446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1718</v>
      </c>
      <c r="D431" s="30">
        <f t="shared" ref="D431:E442" si="49">C431</f>
        <v>1718</v>
      </c>
      <c r="E431" s="30">
        <f t="shared" si="49"/>
        <v>1718</v>
      </c>
      <c r="H431" s="41">
        <f t="shared" si="41"/>
        <v>1718</v>
      </c>
    </row>
    <row r="432" spans="1:8" outlineLevel="3">
      <c r="A432" s="29"/>
      <c r="B432" s="28" t="s">
        <v>345</v>
      </c>
      <c r="C432" s="30">
        <v>16376</v>
      </c>
      <c r="D432" s="30">
        <f t="shared" si="49"/>
        <v>16376</v>
      </c>
      <c r="E432" s="30">
        <f t="shared" si="49"/>
        <v>16376</v>
      </c>
      <c r="H432" s="41">
        <f t="shared" si="41"/>
        <v>16376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21352</v>
      </c>
      <c r="D442" s="30">
        <f t="shared" si="49"/>
        <v>21352</v>
      </c>
      <c r="E442" s="30">
        <f t="shared" si="49"/>
        <v>21352</v>
      </c>
      <c r="H442" s="41">
        <f t="shared" si="41"/>
        <v>21352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203" t="s">
        <v>357</v>
      </c>
      <c r="B444" s="204"/>
      <c r="C444" s="32">
        <f>C445+C454+C455+C459+C462+C463+C468+C474+C477+C480+C481+C450</f>
        <v>256564</v>
      </c>
      <c r="D444" s="32">
        <f>D445+D454+D455+D459+D462+D463+D468+D474+D477+D480+D481+D450</f>
        <v>256564</v>
      </c>
      <c r="E444" s="32">
        <f>E445+E454+E455+E459+E462+E463+E468+E474+E477+E480+E481+E450</f>
        <v>256564</v>
      </c>
      <c r="H444" s="41">
        <f t="shared" si="41"/>
        <v>256564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90000</v>
      </c>
      <c r="D445" s="5">
        <f>SUM(D446:D449)</f>
        <v>90000</v>
      </c>
      <c r="E445" s="5">
        <f>SUM(E446:E449)</f>
        <v>90000</v>
      </c>
      <c r="H445" s="41">
        <f t="shared" si="41"/>
        <v>90000</v>
      </c>
    </row>
    <row r="446" spans="1:8" ht="15" customHeight="1" outlineLevel="3">
      <c r="A446" s="28"/>
      <c r="B446" s="28" t="s">
        <v>359</v>
      </c>
      <c r="C446" s="30">
        <v>20000</v>
      </c>
      <c r="D446" s="30">
        <f>C446</f>
        <v>20000</v>
      </c>
      <c r="E446" s="30">
        <f>D446</f>
        <v>20000</v>
      </c>
      <c r="H446" s="41">
        <f t="shared" si="41"/>
        <v>20000</v>
      </c>
    </row>
    <row r="447" spans="1:8" ht="15" customHeight="1" outlineLevel="3">
      <c r="A447" s="28"/>
      <c r="B447" s="28" t="s">
        <v>360</v>
      </c>
      <c r="C447" s="30">
        <v>4000</v>
      </c>
      <c r="D447" s="30">
        <f t="shared" ref="D447:E449" si="50">C447</f>
        <v>4000</v>
      </c>
      <c r="E447" s="30">
        <f t="shared" si="50"/>
        <v>4000</v>
      </c>
      <c r="H447" s="41">
        <f t="shared" si="41"/>
        <v>4000</v>
      </c>
    </row>
    <row r="448" spans="1:8" ht="15" customHeight="1" outlineLevel="3">
      <c r="A448" s="28"/>
      <c r="B448" s="28" t="s">
        <v>361</v>
      </c>
      <c r="C448" s="30">
        <v>6000</v>
      </c>
      <c r="D448" s="30">
        <f t="shared" si="50"/>
        <v>6000</v>
      </c>
      <c r="E448" s="30">
        <f t="shared" si="50"/>
        <v>6000</v>
      </c>
      <c r="H448" s="41">
        <f t="shared" si="41"/>
        <v>6000</v>
      </c>
    </row>
    <row r="449" spans="1:8" ht="15" customHeight="1" outlineLevel="3">
      <c r="A449" s="28"/>
      <c r="B449" s="28" t="s">
        <v>362</v>
      </c>
      <c r="C449" s="30">
        <v>60000</v>
      </c>
      <c r="D449" s="30">
        <f t="shared" si="50"/>
        <v>60000</v>
      </c>
      <c r="E449" s="30">
        <f t="shared" si="50"/>
        <v>60000</v>
      </c>
      <c r="H449" s="41">
        <f t="shared" si="41"/>
        <v>60000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87000</v>
      </c>
      <c r="D455" s="5">
        <f>SUM(D456:D458)</f>
        <v>87000</v>
      </c>
      <c r="E455" s="5">
        <f>SUM(E456:E458)</f>
        <v>87000</v>
      </c>
      <c r="H455" s="41">
        <f t="shared" si="51"/>
        <v>87000</v>
      </c>
    </row>
    <row r="456" spans="1:8" ht="15" customHeight="1" outlineLevel="3">
      <c r="A456" s="28"/>
      <c r="B456" s="28" t="s">
        <v>367</v>
      </c>
      <c r="C456" s="30">
        <v>80000</v>
      </c>
      <c r="D456" s="30">
        <f>C456</f>
        <v>80000</v>
      </c>
      <c r="E456" s="30">
        <f>D456</f>
        <v>80000</v>
      </c>
      <c r="H456" s="41">
        <f t="shared" si="51"/>
        <v>80000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8000</v>
      </c>
      <c r="D460" s="30">
        <f t="shared" ref="D460:E462" si="54">C460</f>
        <v>8000</v>
      </c>
      <c r="E460" s="30">
        <f t="shared" si="54"/>
        <v>8000</v>
      </c>
      <c r="H460" s="41">
        <f t="shared" si="51"/>
        <v>8000</v>
      </c>
    </row>
    <row r="461" spans="1:8" ht="15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  <c r="H474" s="41">
        <f t="shared" si="51"/>
        <v>15000</v>
      </c>
    </row>
    <row r="475" spans="1:8" ht="15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  <c r="H475" s="41">
        <f t="shared" si="51"/>
        <v>15000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18564</v>
      </c>
      <c r="D480" s="5">
        <f t="shared" si="57"/>
        <v>18564</v>
      </c>
      <c r="E480" s="5">
        <f t="shared" si="57"/>
        <v>18564</v>
      </c>
      <c r="H480" s="41">
        <f t="shared" si="51"/>
        <v>18564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09" t="s">
        <v>389</v>
      </c>
      <c r="B483" s="210"/>
      <c r="C483" s="35">
        <f>C484+C504+C509+C522+C528+C538</f>
        <v>404140</v>
      </c>
      <c r="D483" s="35">
        <f>D484+D504+D509+D522+D528+D538</f>
        <v>404140</v>
      </c>
      <c r="E483" s="35">
        <f>E484+E504+E509+E522+E528+E538</f>
        <v>404140</v>
      </c>
      <c r="G483" s="39" t="s">
        <v>592</v>
      </c>
      <c r="H483" s="41">
        <f t="shared" si="51"/>
        <v>404140</v>
      </c>
      <c r="I483" s="42"/>
      <c r="J483" s="40" t="b">
        <f>AND(H483=I483)</f>
        <v>0</v>
      </c>
    </row>
    <row r="484" spans="1:10" outlineLevel="1">
      <c r="A484" s="203" t="s">
        <v>390</v>
      </c>
      <c r="B484" s="204"/>
      <c r="C484" s="32">
        <f>C485+C486+C490+C491+C494+C497+C500+C501+C502+C503</f>
        <v>202100</v>
      </c>
      <c r="D484" s="32">
        <f>D485+D486+D490+D491+D494+D497+D500+D501+D502+D503</f>
        <v>202100</v>
      </c>
      <c r="E484" s="32">
        <f>E485+E486+E490+E491+E494+E497+E500+E501+E502+E503</f>
        <v>202100</v>
      </c>
      <c r="H484" s="41">
        <f t="shared" si="51"/>
        <v>202100</v>
      </c>
    </row>
    <row r="485" spans="1:10" outlineLevel="2">
      <c r="A485" s="6">
        <v>3302</v>
      </c>
      <c r="B485" s="4" t="s">
        <v>391</v>
      </c>
      <c r="C485" s="5">
        <v>110000</v>
      </c>
      <c r="D485" s="5">
        <f>C485</f>
        <v>110000</v>
      </c>
      <c r="E485" s="5">
        <f>D485</f>
        <v>110000</v>
      </c>
      <c r="H485" s="41">
        <f t="shared" si="51"/>
        <v>110000</v>
      </c>
    </row>
    <row r="486" spans="1:10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  <c r="H486" s="41">
        <f t="shared" si="51"/>
        <v>60000</v>
      </c>
    </row>
    <row r="487" spans="1:10" ht="15" customHeight="1" outlineLevel="3">
      <c r="A487" s="28"/>
      <c r="B487" s="28" t="s">
        <v>393</v>
      </c>
      <c r="C487" s="30">
        <v>35000</v>
      </c>
      <c r="D487" s="30">
        <f>C487</f>
        <v>35000</v>
      </c>
      <c r="E487" s="30">
        <f>D487</f>
        <v>35000</v>
      </c>
      <c r="H487" s="41">
        <f t="shared" si="51"/>
        <v>35000</v>
      </c>
    </row>
    <row r="488" spans="1:10" ht="15" customHeight="1" outlineLevel="3">
      <c r="A488" s="28"/>
      <c r="B488" s="28" t="s">
        <v>394</v>
      </c>
      <c r="C488" s="30">
        <v>25000</v>
      </c>
      <c r="D488" s="30">
        <f t="shared" ref="D488:E489" si="58">C488</f>
        <v>25000</v>
      </c>
      <c r="E488" s="30">
        <f t="shared" si="58"/>
        <v>25000</v>
      </c>
      <c r="H488" s="41">
        <f t="shared" si="51"/>
        <v>25000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customHeight="1" outlineLevel="3">
      <c r="A498" s="28"/>
      <c r="B498" s="28" t="s">
        <v>404</v>
      </c>
      <c r="C498" s="30">
        <v>4000</v>
      </c>
      <c r="D498" s="30">
        <f t="shared" ref="D498:E503" si="59">C498</f>
        <v>4000</v>
      </c>
      <c r="E498" s="30">
        <f t="shared" si="59"/>
        <v>4000</v>
      </c>
      <c r="H498" s="41">
        <f t="shared" si="51"/>
        <v>4000</v>
      </c>
    </row>
    <row r="499" spans="1:12" ht="15" customHeight="1" outlineLevel="3">
      <c r="A499" s="28"/>
      <c r="B499" s="28" t="s">
        <v>405</v>
      </c>
      <c r="C499" s="30">
        <v>6000</v>
      </c>
      <c r="D499" s="30">
        <f t="shared" si="59"/>
        <v>6000</v>
      </c>
      <c r="E499" s="30">
        <f t="shared" si="59"/>
        <v>6000</v>
      </c>
      <c r="H499" s="41">
        <f t="shared" si="51"/>
        <v>6000</v>
      </c>
    </row>
    <row r="500" spans="1:12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1">
        <f t="shared" si="51"/>
        <v>20000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203" t="s">
        <v>410</v>
      </c>
      <c r="B504" s="204"/>
      <c r="C504" s="32">
        <f>SUM(C505:C508)</f>
        <v>8825</v>
      </c>
      <c r="D504" s="32">
        <f>SUM(D505:D508)</f>
        <v>8825</v>
      </c>
      <c r="E504" s="32">
        <f>SUM(E505:E508)</f>
        <v>8825</v>
      </c>
      <c r="H504" s="41">
        <f t="shared" si="51"/>
        <v>8825</v>
      </c>
    </row>
    <row r="505" spans="1:12" outlineLevel="2" collapsed="1">
      <c r="A505" s="6">
        <v>3303</v>
      </c>
      <c r="B505" s="4" t="s">
        <v>411</v>
      </c>
      <c r="C505" s="5">
        <v>8825</v>
      </c>
      <c r="D505" s="5">
        <f>C505</f>
        <v>8825</v>
      </c>
      <c r="E505" s="5">
        <f>D505</f>
        <v>8825</v>
      </c>
      <c r="H505" s="41">
        <f t="shared" si="51"/>
        <v>8825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203" t="s">
        <v>414</v>
      </c>
      <c r="B509" s="204"/>
      <c r="C509" s="32">
        <f>C510+C511+C512+C513+C517+C518+C519+C520+C521</f>
        <v>189000</v>
      </c>
      <c r="D509" s="32">
        <f>D510+D511+D512+D513+D517+D518+D519+D520+D521</f>
        <v>189000</v>
      </c>
      <c r="E509" s="32">
        <f>E510+E511+E512+E513+E517+E518+E519+E520+E521</f>
        <v>189000</v>
      </c>
      <c r="F509" s="51"/>
      <c r="H509" s="41">
        <f t="shared" si="51"/>
        <v>189000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v>2500</v>
      </c>
      <c r="D513" s="5">
        <v>2500</v>
      </c>
      <c r="E513" s="5">
        <v>2500</v>
      </c>
      <c r="H513" s="41">
        <f t="shared" si="51"/>
        <v>2500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20000</v>
      </c>
      <c r="D517" s="5">
        <f t="shared" si="62"/>
        <v>20000</v>
      </c>
      <c r="E517" s="5">
        <f t="shared" si="62"/>
        <v>20000</v>
      </c>
      <c r="H517" s="41">
        <f t="shared" si="63"/>
        <v>20000</v>
      </c>
    </row>
    <row r="518" spans="1:8" outlineLevel="2">
      <c r="A518" s="6">
        <v>3305</v>
      </c>
      <c r="B518" s="4" t="s">
        <v>423</v>
      </c>
      <c r="C518" s="5">
        <v>3000</v>
      </c>
      <c r="D518" s="5">
        <f t="shared" si="62"/>
        <v>3000</v>
      </c>
      <c r="E518" s="5">
        <f t="shared" si="62"/>
        <v>3000</v>
      </c>
      <c r="H518" s="41">
        <f t="shared" si="63"/>
        <v>3000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163000</v>
      </c>
      <c r="D520" s="5">
        <f t="shared" si="62"/>
        <v>163000</v>
      </c>
      <c r="E520" s="5">
        <f t="shared" si="62"/>
        <v>163000</v>
      </c>
      <c r="H520" s="41">
        <f t="shared" si="63"/>
        <v>163000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203" t="s">
        <v>441</v>
      </c>
      <c r="B538" s="204"/>
      <c r="C538" s="32">
        <f>SUM(C539:C544)</f>
        <v>4215</v>
      </c>
      <c r="D538" s="32">
        <f>SUM(D539:D544)</f>
        <v>4215</v>
      </c>
      <c r="E538" s="32">
        <f>SUM(E539:E544)</f>
        <v>4215</v>
      </c>
      <c r="H538" s="41">
        <f t="shared" si="63"/>
        <v>4215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4215</v>
      </c>
      <c r="D540" s="5">
        <f t="shared" ref="D540:E543" si="66">C540</f>
        <v>4215</v>
      </c>
      <c r="E540" s="5">
        <f t="shared" si="66"/>
        <v>4215</v>
      </c>
      <c r="H540" s="41">
        <f t="shared" si="63"/>
        <v>4215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01" t="s">
        <v>455</v>
      </c>
      <c r="B550" s="202"/>
      <c r="C550" s="36">
        <f>C551</f>
        <v>140000</v>
      </c>
      <c r="D550" s="36">
        <f>D551</f>
        <v>140000</v>
      </c>
      <c r="E550" s="36">
        <f>E551</f>
        <v>140000</v>
      </c>
      <c r="G550" s="39" t="s">
        <v>59</v>
      </c>
      <c r="H550" s="41">
        <f t="shared" si="63"/>
        <v>140000</v>
      </c>
      <c r="I550" s="42"/>
      <c r="J550" s="40" t="b">
        <f>AND(H550=I550)</f>
        <v>0</v>
      </c>
    </row>
    <row r="551" spans="1:10">
      <c r="A551" s="199" t="s">
        <v>456</v>
      </c>
      <c r="B551" s="200"/>
      <c r="C551" s="33">
        <f>C552+C556</f>
        <v>140000</v>
      </c>
      <c r="D551" s="33">
        <f>D552+D556</f>
        <v>140000</v>
      </c>
      <c r="E551" s="33">
        <f>E552+E556</f>
        <v>140000</v>
      </c>
      <c r="G551" s="39" t="s">
        <v>594</v>
      </c>
      <c r="H551" s="41">
        <f t="shared" si="63"/>
        <v>140000</v>
      </c>
      <c r="I551" s="42"/>
      <c r="J551" s="40" t="b">
        <f>AND(H551=I551)</f>
        <v>0</v>
      </c>
    </row>
    <row r="552" spans="1:10" outlineLevel="1">
      <c r="A552" s="203" t="s">
        <v>457</v>
      </c>
      <c r="B552" s="204"/>
      <c r="C552" s="32">
        <f>SUM(C553:C555)</f>
        <v>140000</v>
      </c>
      <c r="D552" s="32">
        <f>SUM(D553:D555)</f>
        <v>140000</v>
      </c>
      <c r="E552" s="32">
        <f>SUM(E553:E555)</f>
        <v>140000</v>
      </c>
      <c r="H552" s="41">
        <f t="shared" si="63"/>
        <v>140000</v>
      </c>
    </row>
    <row r="553" spans="1:10" outlineLevel="2" collapsed="1">
      <c r="A553" s="6">
        <v>5500</v>
      </c>
      <c r="B553" s="4" t="s">
        <v>458</v>
      </c>
      <c r="C553" s="5">
        <v>140000</v>
      </c>
      <c r="D553" s="5">
        <f t="shared" ref="D553:E555" si="67">C553</f>
        <v>140000</v>
      </c>
      <c r="E553" s="5">
        <f t="shared" si="67"/>
        <v>140000</v>
      </c>
      <c r="H553" s="41">
        <f t="shared" si="63"/>
        <v>140000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05" t="s">
        <v>62</v>
      </c>
      <c r="B559" s="206"/>
      <c r="C559" s="37">
        <f>C560+C716+C725</f>
        <v>1660750</v>
      </c>
      <c r="D559" s="37">
        <v>3078256.5690000001</v>
      </c>
      <c r="E559" s="37">
        <v>3078256.5690000001</v>
      </c>
      <c r="G559" s="39" t="s">
        <v>62</v>
      </c>
      <c r="H559" s="41">
        <f t="shared" si="63"/>
        <v>1660750</v>
      </c>
      <c r="I559" s="42"/>
      <c r="J559" s="40" t="b">
        <f>AND(H559=I559)</f>
        <v>0</v>
      </c>
    </row>
    <row r="560" spans="1:10">
      <c r="A560" s="201" t="s">
        <v>464</v>
      </c>
      <c r="B560" s="202"/>
      <c r="C560" s="36">
        <f>C561+C638+C642+C645</f>
        <v>1452015</v>
      </c>
      <c r="D560" s="36">
        <f>D561+D638+D642+D645</f>
        <v>1452015</v>
      </c>
      <c r="E560" s="36">
        <f>E561+E638+E642+E645</f>
        <v>1452015</v>
      </c>
      <c r="G560" s="39" t="s">
        <v>61</v>
      </c>
      <c r="H560" s="41">
        <f t="shared" si="63"/>
        <v>1452015</v>
      </c>
      <c r="I560" s="42"/>
      <c r="J560" s="40" t="b">
        <f>AND(H560=I560)</f>
        <v>0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1047000</v>
      </c>
      <c r="D561" s="38">
        <f>D562+D567+D568+D569+D576+D577+D581+D584+D585+D586+D587+D592+D595+D599+D603+D610+D616+D628</f>
        <v>1047000</v>
      </c>
      <c r="E561" s="38">
        <f>E562+E567+E568+E569+E576+E577+E581+E584+E585+E586+E587+E592+E595+E599+E603+E610+E616+E628</f>
        <v>1047000</v>
      </c>
      <c r="G561" s="39" t="s">
        <v>595</v>
      </c>
      <c r="H561" s="41">
        <f t="shared" si="63"/>
        <v>1047000</v>
      </c>
      <c r="I561" s="42"/>
      <c r="J561" s="40" t="b">
        <f>AND(H561=I561)</f>
        <v>0</v>
      </c>
    </row>
    <row r="562" spans="1:10" outlineLevel="1">
      <c r="A562" s="203" t="s">
        <v>466</v>
      </c>
      <c r="B562" s="204"/>
      <c r="C562" s="32">
        <f>SUM(C563:C566)</f>
        <v>56000</v>
      </c>
      <c r="D562" s="32">
        <f>SUM(D563:D566)</f>
        <v>56000</v>
      </c>
      <c r="E562" s="32">
        <f>SUM(E563:E566)</f>
        <v>56000</v>
      </c>
      <c r="H562" s="41">
        <f t="shared" si="63"/>
        <v>56000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56000</v>
      </c>
      <c r="D566" s="5">
        <f t="shared" si="68"/>
        <v>56000</v>
      </c>
      <c r="E566" s="5">
        <f t="shared" si="68"/>
        <v>56000</v>
      </c>
      <c r="H566" s="41">
        <f t="shared" si="63"/>
        <v>56000</v>
      </c>
    </row>
    <row r="567" spans="1:10" outlineLevel="1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203" t="s">
        <v>473</v>
      </c>
      <c r="B569" s="20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203" t="s">
        <v>480</v>
      </c>
      <c r="B576" s="204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203" t="s">
        <v>481</v>
      </c>
      <c r="B577" s="204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outlineLevel="1">
      <c r="A581" s="203" t="s">
        <v>485</v>
      </c>
      <c r="B581" s="204"/>
      <c r="C581" s="32">
        <f>SUM(C582:C583)</f>
        <v>130000</v>
      </c>
      <c r="D581" s="32">
        <f>SUM(D582:D583)</f>
        <v>130000</v>
      </c>
      <c r="E581" s="32">
        <f>SUM(E582:E583)</f>
        <v>130000</v>
      </c>
      <c r="H581" s="41">
        <f t="shared" si="71"/>
        <v>130000</v>
      </c>
    </row>
    <row r="582" spans="1:8" outlineLevel="2">
      <c r="A582" s="7">
        <v>6606</v>
      </c>
      <c r="B582" s="4" t="s">
        <v>486</v>
      </c>
      <c r="C582" s="5">
        <v>120000</v>
      </c>
      <c r="D582" s="5">
        <f t="shared" ref="D582:E586" si="72">C582</f>
        <v>120000</v>
      </c>
      <c r="E582" s="5">
        <f t="shared" si="72"/>
        <v>120000</v>
      </c>
      <c r="H582" s="41">
        <f t="shared" si="71"/>
        <v>120000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203" t="s">
        <v>488</v>
      </c>
      <c r="B584" s="20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203" t="s">
        <v>489</v>
      </c>
      <c r="B585" s="204"/>
      <c r="C585" s="32">
        <v>87000</v>
      </c>
      <c r="D585" s="32">
        <f t="shared" si="72"/>
        <v>87000</v>
      </c>
      <c r="E585" s="32">
        <f t="shared" si="72"/>
        <v>87000</v>
      </c>
      <c r="H585" s="41">
        <f t="shared" si="71"/>
        <v>87000</v>
      </c>
    </row>
    <row r="586" spans="1:8" outlineLevel="1" collapsed="1">
      <c r="A586" s="203" t="s">
        <v>490</v>
      </c>
      <c r="B586" s="20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203" t="s">
        <v>491</v>
      </c>
      <c r="B587" s="204"/>
      <c r="C587" s="32">
        <f>SUM(C588:C591)</f>
        <v>60000</v>
      </c>
      <c r="D587" s="32">
        <f>SUM(D588:D591)</f>
        <v>60000</v>
      </c>
      <c r="E587" s="32">
        <f>SUM(E588:E591)</f>
        <v>60000</v>
      </c>
      <c r="H587" s="41">
        <f t="shared" si="71"/>
        <v>60000</v>
      </c>
    </row>
    <row r="588" spans="1:8" outlineLevel="2">
      <c r="A588" s="7">
        <v>6610</v>
      </c>
      <c r="B588" s="4" t="s">
        <v>492</v>
      </c>
      <c r="C588" s="5">
        <v>60000</v>
      </c>
      <c r="D588" s="5">
        <f>C588</f>
        <v>60000</v>
      </c>
      <c r="E588" s="5">
        <f>D588</f>
        <v>60000</v>
      </c>
      <c r="H588" s="41">
        <f t="shared" si="71"/>
        <v>60000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203" t="s">
        <v>503</v>
      </c>
      <c r="B599" s="204"/>
      <c r="C599" s="32">
        <f>SUM(C600:C602)</f>
        <v>150000</v>
      </c>
      <c r="D599" s="32">
        <f>SUM(D600:D602)</f>
        <v>150000</v>
      </c>
      <c r="E599" s="32">
        <f>SUM(E600:E602)</f>
        <v>150000</v>
      </c>
      <c r="H599" s="41">
        <f t="shared" si="71"/>
        <v>150000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150000</v>
      </c>
      <c r="D601" s="5">
        <f t="shared" si="75"/>
        <v>150000</v>
      </c>
      <c r="E601" s="5">
        <f t="shared" si="75"/>
        <v>150000</v>
      </c>
      <c r="H601" s="41">
        <f t="shared" si="71"/>
        <v>150000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203" t="s">
        <v>506</v>
      </c>
      <c r="B603" s="204"/>
      <c r="C603" s="32">
        <f>SUM(C604:C609)</f>
        <v>10000</v>
      </c>
      <c r="D603" s="32">
        <f>SUM(D604:D609)</f>
        <v>10000</v>
      </c>
      <c r="E603" s="32">
        <f>SUM(E604:E609)</f>
        <v>10000</v>
      </c>
      <c r="H603" s="41">
        <f t="shared" si="71"/>
        <v>10000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5000</v>
      </c>
      <c r="D606" s="5">
        <f t="shared" si="76"/>
        <v>5000</v>
      </c>
      <c r="E606" s="5">
        <f t="shared" si="76"/>
        <v>5000</v>
      </c>
      <c r="H606" s="41">
        <f t="shared" si="71"/>
        <v>5000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5000</v>
      </c>
      <c r="D608" s="5">
        <f t="shared" si="76"/>
        <v>5000</v>
      </c>
      <c r="E608" s="5">
        <f t="shared" si="76"/>
        <v>5000</v>
      </c>
      <c r="H608" s="41">
        <f t="shared" si="71"/>
        <v>5000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203" t="s">
        <v>513</v>
      </c>
      <c r="B610" s="204"/>
      <c r="C610" s="32">
        <f>SUM(C611:C615)</f>
        <v>29000</v>
      </c>
      <c r="D610" s="32">
        <f>SUM(D611:D615)</f>
        <v>29000</v>
      </c>
      <c r="E610" s="32">
        <f>SUM(E611:E615)</f>
        <v>29000</v>
      </c>
      <c r="H610" s="41">
        <f t="shared" si="71"/>
        <v>29000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12000</v>
      </c>
      <c r="D612" s="5">
        <f t="shared" ref="D612:E615" si="77">C612</f>
        <v>12000</v>
      </c>
      <c r="E612" s="5">
        <f t="shared" si="77"/>
        <v>12000</v>
      </c>
      <c r="H612" s="41">
        <f t="shared" si="71"/>
        <v>12000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7000</v>
      </c>
      <c r="D614" s="5">
        <f t="shared" si="77"/>
        <v>7000</v>
      </c>
      <c r="E614" s="5">
        <f t="shared" si="77"/>
        <v>7000</v>
      </c>
      <c r="H614" s="41">
        <f t="shared" si="71"/>
        <v>7000</v>
      </c>
    </row>
    <row r="615" spans="1:8" outlineLevel="2">
      <c r="A615" s="7">
        <v>6615</v>
      </c>
      <c r="B615" s="4" t="s">
        <v>518</v>
      </c>
      <c r="C615" s="5">
        <v>10000</v>
      </c>
      <c r="D615" s="5">
        <f t="shared" si="77"/>
        <v>10000</v>
      </c>
      <c r="E615" s="5">
        <f t="shared" si="77"/>
        <v>10000</v>
      </c>
      <c r="H615" s="41">
        <f t="shared" si="71"/>
        <v>10000</v>
      </c>
    </row>
    <row r="616" spans="1:8" outlineLevel="1">
      <c r="A616" s="203" t="s">
        <v>519</v>
      </c>
      <c r="B616" s="204"/>
      <c r="C616" s="32">
        <f>SUM(C617:C627)</f>
        <v>435000</v>
      </c>
      <c r="D616" s="32">
        <f>SUM(D617:D627)</f>
        <v>435000</v>
      </c>
      <c r="E616" s="32">
        <f>SUM(E617:E627)</f>
        <v>435000</v>
      </c>
      <c r="H616" s="41">
        <f t="shared" si="71"/>
        <v>435000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435000</v>
      </c>
      <c r="D620" s="5">
        <f t="shared" si="78"/>
        <v>435000</v>
      </c>
      <c r="E620" s="5">
        <f t="shared" si="78"/>
        <v>435000</v>
      </c>
      <c r="H620" s="41">
        <f t="shared" si="71"/>
        <v>435000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203" t="s">
        <v>531</v>
      </c>
      <c r="B628" s="204"/>
      <c r="C628" s="32">
        <f>SUM(C629:C637)</f>
        <v>60000</v>
      </c>
      <c r="D628" s="32">
        <f>SUM(D629:D637)</f>
        <v>60000</v>
      </c>
      <c r="E628" s="32">
        <f>SUM(E629:E637)</f>
        <v>60000</v>
      </c>
      <c r="H628" s="41">
        <f t="shared" si="71"/>
        <v>60000</v>
      </c>
    </row>
    <row r="629" spans="1:10" outlineLevel="2">
      <c r="A629" s="7">
        <v>6617</v>
      </c>
      <c r="B629" s="4" t="s">
        <v>532</v>
      </c>
      <c r="C629" s="5">
        <v>60000</v>
      </c>
      <c r="D629" s="5">
        <f>C629</f>
        <v>60000</v>
      </c>
      <c r="E629" s="5">
        <f>D629</f>
        <v>60000</v>
      </c>
      <c r="H629" s="41">
        <f t="shared" si="71"/>
        <v>60000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99" t="s">
        <v>541</v>
      </c>
      <c r="B638" s="200"/>
      <c r="C638" s="38">
        <f>C639+C640+C641</f>
        <v>130000</v>
      </c>
      <c r="D638" s="38">
        <f>D639+D640+D641</f>
        <v>130000</v>
      </c>
      <c r="E638" s="38">
        <f>E639+E640+E641</f>
        <v>130000</v>
      </c>
      <c r="G638" s="39" t="s">
        <v>596</v>
      </c>
      <c r="H638" s="41">
        <f t="shared" si="71"/>
        <v>130000</v>
      </c>
      <c r="I638" s="42"/>
      <c r="J638" s="40" t="b">
        <f>AND(H638=I638)</f>
        <v>0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203" t="s">
        <v>544</v>
      </c>
      <c r="B641" s="204"/>
      <c r="C641" s="32">
        <v>130000</v>
      </c>
      <c r="D641" s="32">
        <f t="shared" si="80"/>
        <v>130000</v>
      </c>
      <c r="E641" s="32">
        <f t="shared" si="80"/>
        <v>130000</v>
      </c>
      <c r="H641" s="41">
        <f t="shared" si="71"/>
        <v>130000</v>
      </c>
    </row>
    <row r="642" spans="1:10">
      <c r="A642" s="199" t="s">
        <v>545</v>
      </c>
      <c r="B642" s="200"/>
      <c r="C642" s="38">
        <f>C643+C644</f>
        <v>275015</v>
      </c>
      <c r="D642" s="38">
        <f>D643+D644</f>
        <v>275015</v>
      </c>
      <c r="E642" s="38">
        <f>E643+E644</f>
        <v>275015</v>
      </c>
      <c r="G642" s="39" t="s">
        <v>597</v>
      </c>
      <c r="H642" s="41">
        <f t="shared" ref="H642:H705" si="81">C642</f>
        <v>275015</v>
      </c>
      <c r="I642" s="42"/>
      <c r="J642" s="40" t="b">
        <f>AND(H642=I642)</f>
        <v>0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203" t="s">
        <v>547</v>
      </c>
      <c r="B644" s="204"/>
      <c r="C644" s="32">
        <v>275015</v>
      </c>
      <c r="D644" s="32">
        <f>C644</f>
        <v>275015</v>
      </c>
      <c r="E644" s="32">
        <f>D644</f>
        <v>275015</v>
      </c>
      <c r="H644" s="41">
        <f t="shared" si="81"/>
        <v>275015</v>
      </c>
    </row>
    <row r="645" spans="1:10">
      <c r="A645" s="199" t="s">
        <v>548</v>
      </c>
      <c r="B645" s="200"/>
      <c r="C645" s="38"/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203" t="s">
        <v>556</v>
      </c>
      <c r="B668" s="20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203" t="s">
        <v>557</v>
      </c>
      <c r="B669" s="20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203" t="s">
        <v>558</v>
      </c>
      <c r="B670" s="20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1" t="s">
        <v>570</v>
      </c>
      <c r="B716" s="202"/>
      <c r="C716" s="36">
        <f>C717</f>
        <v>208735</v>
      </c>
      <c r="D716" s="36">
        <f>D717</f>
        <v>208735</v>
      </c>
      <c r="E716" s="36">
        <f>E717</f>
        <v>208735</v>
      </c>
      <c r="G716" s="39" t="s">
        <v>66</v>
      </c>
      <c r="H716" s="41">
        <f t="shared" si="92"/>
        <v>208735</v>
      </c>
      <c r="I716" s="42"/>
      <c r="J716" s="40" t="b">
        <f>AND(H716=I716)</f>
        <v>0</v>
      </c>
    </row>
    <row r="717" spans="1:10">
      <c r="A717" s="199" t="s">
        <v>571</v>
      </c>
      <c r="B717" s="200"/>
      <c r="C717" s="33">
        <f>C718+C722</f>
        <v>208735</v>
      </c>
      <c r="D717" s="33">
        <f>D718+D722</f>
        <v>208735</v>
      </c>
      <c r="E717" s="33">
        <f>E718+E722</f>
        <v>208735</v>
      </c>
      <c r="G717" s="39" t="s">
        <v>599</v>
      </c>
      <c r="H717" s="41">
        <f t="shared" si="92"/>
        <v>208735</v>
      </c>
      <c r="I717" s="42"/>
      <c r="J717" s="40" t="b">
        <f>AND(H717=I717)</f>
        <v>0</v>
      </c>
    </row>
    <row r="718" spans="1:10" outlineLevel="1" collapsed="1">
      <c r="A718" s="197" t="s">
        <v>851</v>
      </c>
      <c r="B718" s="198"/>
      <c r="C718" s="31">
        <f>SUM(C719:C721)</f>
        <v>208735</v>
      </c>
      <c r="D718" s="31">
        <f>SUM(D719:D721)</f>
        <v>208735</v>
      </c>
      <c r="E718" s="31">
        <f>SUM(E719:E721)</f>
        <v>208735</v>
      </c>
      <c r="H718" s="41">
        <f t="shared" si="92"/>
        <v>208735</v>
      </c>
    </row>
    <row r="719" spans="1:10" ht="15" customHeight="1" outlineLevel="2">
      <c r="A719" s="6">
        <v>10950</v>
      </c>
      <c r="B719" s="4" t="s">
        <v>572</v>
      </c>
      <c r="C719" s="5">
        <v>208735</v>
      </c>
      <c r="D719" s="5">
        <f>C719</f>
        <v>208735</v>
      </c>
      <c r="E719" s="5">
        <f>D719</f>
        <v>208735</v>
      </c>
      <c r="H719" s="41">
        <f t="shared" si="92"/>
        <v>208735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7" t="s">
        <v>850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1" t="s">
        <v>577</v>
      </c>
      <c r="B725" s="20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7" t="s">
        <v>849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848</v>
      </c>
      <c r="B730" s="19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846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7" t="s">
        <v>843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842</v>
      </c>
      <c r="B741" s="19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7" t="s">
        <v>841</v>
      </c>
      <c r="B743" s="19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7" t="s">
        <v>836</v>
      </c>
      <c r="B750" s="19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7" t="s">
        <v>834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7" t="s">
        <v>830</v>
      </c>
      <c r="B760" s="19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7" t="s">
        <v>828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826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823</v>
      </c>
      <c r="B771" s="19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7" t="s">
        <v>817</v>
      </c>
      <c r="B777" s="19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abSelected="1" topLeftCell="A249" workbookViewId="0">
      <selection activeCell="C269" sqref="C269"/>
    </sheetView>
  </sheetViews>
  <sheetFormatPr defaultColWidth="9.1796875" defaultRowHeight="14.5"/>
  <cols>
    <col min="1" max="1" width="30.7265625" customWidth="1"/>
    <col min="2" max="2" width="78.7265625" customWidth="1"/>
    <col min="3" max="5" width="13.7265625" bestFit="1" customWidth="1"/>
  </cols>
  <sheetData>
    <row r="1" spans="1:11" ht="18.5">
      <c r="A1" s="213" t="s">
        <v>30</v>
      </c>
      <c r="B1" s="213"/>
      <c r="C1" s="213"/>
      <c r="D1" s="171" t="s">
        <v>853</v>
      </c>
      <c r="E1" s="17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21" t="s">
        <v>60</v>
      </c>
      <c r="B2" s="221"/>
      <c r="C2" s="26">
        <f>C3+C67</f>
        <v>3356610</v>
      </c>
      <c r="D2" s="26">
        <f>D3+D67</f>
        <v>3356610</v>
      </c>
      <c r="E2" s="26">
        <f>E3+E67</f>
        <v>3356610</v>
      </c>
      <c r="G2" s="39" t="s">
        <v>60</v>
      </c>
      <c r="H2" s="41"/>
      <c r="I2" s="42"/>
      <c r="J2" s="40" t="b">
        <f>AND(H2=I2)</f>
        <v>1</v>
      </c>
    </row>
    <row r="3" spans="1:11">
      <c r="A3" s="218" t="s">
        <v>578</v>
      </c>
      <c r="B3" s="218"/>
      <c r="C3" s="23">
        <f>C4+C11+C38+C61</f>
        <v>3036400</v>
      </c>
      <c r="D3" s="23">
        <f>D4+D11+D38+D61</f>
        <v>3036400</v>
      </c>
      <c r="E3" s="23">
        <f>E4+E11+E38+E61</f>
        <v>3036400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214" t="s">
        <v>124</v>
      </c>
      <c r="B4" s="215"/>
      <c r="C4" s="21">
        <f>SUM(C5:C10)</f>
        <v>1278000</v>
      </c>
      <c r="D4" s="21">
        <f>SUM(D5:D10)</f>
        <v>1278000</v>
      </c>
      <c r="E4" s="21">
        <f>SUM(E5:E10)</f>
        <v>1278000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250000</v>
      </c>
      <c r="D5" s="2">
        <f>C5</f>
        <v>250000</v>
      </c>
      <c r="E5" s="2">
        <f>D5</f>
        <v>250000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100000</v>
      </c>
      <c r="D6" s="2">
        <f t="shared" ref="D6:E10" si="0">C6</f>
        <v>100000</v>
      </c>
      <c r="E6" s="2">
        <f t="shared" si="0"/>
        <v>100000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600000</v>
      </c>
      <c r="D7" s="2">
        <f t="shared" si="0"/>
        <v>600000</v>
      </c>
      <c r="E7" s="2">
        <f t="shared" si="0"/>
        <v>600000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300000</v>
      </c>
      <c r="D8" s="2">
        <f t="shared" si="0"/>
        <v>300000</v>
      </c>
      <c r="E8" s="2">
        <f t="shared" si="0"/>
        <v>300000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25000</v>
      </c>
      <c r="D9" s="2">
        <f t="shared" si="0"/>
        <v>25000</v>
      </c>
      <c r="E9" s="2">
        <f t="shared" si="0"/>
        <v>25000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F10" s="17"/>
      <c r="G10" s="17"/>
      <c r="H10" s="17"/>
      <c r="I10" s="17"/>
      <c r="J10" s="17"/>
      <c r="K10" s="17"/>
    </row>
    <row r="11" spans="1:11" ht="21" customHeight="1">
      <c r="A11" s="214" t="s">
        <v>125</v>
      </c>
      <c r="B11" s="215"/>
      <c r="C11" s="21">
        <f>SUM(C12:C37)</f>
        <v>1238900</v>
      </c>
      <c r="D11" s="21">
        <f>SUM(D12:D37)</f>
        <v>1238900</v>
      </c>
      <c r="E11" s="21">
        <f>SUM(E12:E37)</f>
        <v>1238900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470000</v>
      </c>
      <c r="D12" s="2">
        <f>C12</f>
        <v>470000</v>
      </c>
      <c r="E12" s="2">
        <f>D12</f>
        <v>470000</v>
      </c>
    </row>
    <row r="13" spans="1:11">
      <c r="A13" s="3">
        <v>2102</v>
      </c>
      <c r="B13" s="1" t="s">
        <v>126</v>
      </c>
      <c r="C13" s="2">
        <v>600000</v>
      </c>
      <c r="D13" s="2">
        <f t="shared" ref="D13:E28" si="1">C13</f>
        <v>600000</v>
      </c>
      <c r="E13" s="2">
        <f t="shared" si="1"/>
        <v>600000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>
        <v>79900</v>
      </c>
      <c r="D15" s="2">
        <f t="shared" si="1"/>
        <v>79900</v>
      </c>
      <c r="E15" s="2">
        <f t="shared" si="1"/>
        <v>79900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>
      <c r="A34" s="3">
        <v>2404</v>
      </c>
      <c r="B34" s="1" t="s">
        <v>7</v>
      </c>
      <c r="C34" s="2">
        <v>40000</v>
      </c>
      <c r="D34" s="2">
        <f t="shared" si="2"/>
        <v>40000</v>
      </c>
      <c r="E34" s="2">
        <f t="shared" si="2"/>
        <v>40000</v>
      </c>
    </row>
    <row r="35" spans="1:10">
      <c r="A35" s="3">
        <v>2405</v>
      </c>
      <c r="B35" s="1" t="s">
        <v>8</v>
      </c>
      <c r="C35" s="2">
        <v>7000</v>
      </c>
      <c r="D35" s="2">
        <f t="shared" si="2"/>
        <v>7000</v>
      </c>
      <c r="E35" s="2">
        <f t="shared" si="2"/>
        <v>7000</v>
      </c>
    </row>
    <row r="36" spans="1:10">
      <c r="A36" s="3">
        <v>2406</v>
      </c>
      <c r="B36" s="1" t="s">
        <v>9</v>
      </c>
      <c r="C36" s="2">
        <v>30000</v>
      </c>
      <c r="D36" s="2">
        <f t="shared" si="2"/>
        <v>30000</v>
      </c>
      <c r="E36" s="2">
        <f t="shared" si="2"/>
        <v>30000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511500</v>
      </c>
      <c r="D38" s="21">
        <f>SUM(D39:D60)</f>
        <v>511500</v>
      </c>
      <c r="E38" s="21">
        <f>SUM(E39:E60)</f>
        <v>511500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45000</v>
      </c>
      <c r="D39" s="2">
        <f>C39</f>
        <v>45000</v>
      </c>
      <c r="E39" s="2">
        <f>D39</f>
        <v>45000</v>
      </c>
    </row>
    <row r="40" spans="1:10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>
      <c r="A41" s="20">
        <v>3103</v>
      </c>
      <c r="B41" s="20" t="s">
        <v>13</v>
      </c>
      <c r="C41" s="2">
        <v>35000</v>
      </c>
      <c r="D41" s="2">
        <f t="shared" si="3"/>
        <v>35000</v>
      </c>
      <c r="E41" s="2">
        <f t="shared" si="3"/>
        <v>35000</v>
      </c>
    </row>
    <row r="42" spans="1:10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10000</v>
      </c>
      <c r="D44" s="2">
        <f t="shared" si="3"/>
        <v>10000</v>
      </c>
      <c r="E44" s="2">
        <f t="shared" si="3"/>
        <v>10000</v>
      </c>
    </row>
    <row r="45" spans="1:10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45000</v>
      </c>
      <c r="D48" s="2">
        <f t="shared" si="3"/>
        <v>45000</v>
      </c>
      <c r="E48" s="2">
        <f t="shared" si="3"/>
        <v>45000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3000</v>
      </c>
      <c r="D51" s="2">
        <f t="shared" si="3"/>
        <v>3000</v>
      </c>
      <c r="E51" s="2">
        <f t="shared" si="3"/>
        <v>3000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10000</v>
      </c>
      <c r="D54" s="2">
        <f t="shared" si="3"/>
        <v>10000</v>
      </c>
      <c r="E54" s="2">
        <f t="shared" si="3"/>
        <v>10000</v>
      </c>
    </row>
    <row r="55" spans="1:10">
      <c r="A55" s="20">
        <v>3303</v>
      </c>
      <c r="B55" s="20" t="s">
        <v>153</v>
      </c>
      <c r="C55" s="2">
        <v>170000</v>
      </c>
      <c r="D55" s="2">
        <f t="shared" si="3"/>
        <v>170000</v>
      </c>
      <c r="E55" s="2">
        <f t="shared" si="3"/>
        <v>170000</v>
      </c>
    </row>
    <row r="56" spans="1:10">
      <c r="A56" s="20">
        <v>3303</v>
      </c>
      <c r="B56" s="20" t="s">
        <v>154</v>
      </c>
      <c r="C56" s="2">
        <v>180000</v>
      </c>
      <c r="D56" s="2">
        <f t="shared" ref="D56:E60" si="4">C56</f>
        <v>180000</v>
      </c>
      <c r="E56" s="2">
        <f t="shared" si="4"/>
        <v>180000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8000</v>
      </c>
      <c r="D61" s="22">
        <f>SUM(D62:D66)</f>
        <v>8000</v>
      </c>
      <c r="E61" s="22">
        <f>SUM(E62:E66)</f>
        <v>8000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>
        <v>8000</v>
      </c>
      <c r="D62" s="2">
        <f>C62</f>
        <v>8000</v>
      </c>
      <c r="E62" s="2">
        <f>D62</f>
        <v>8000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320210</v>
      </c>
      <c r="D67" s="25">
        <f>D97+D68</f>
        <v>320210</v>
      </c>
      <c r="E67" s="25">
        <f>E97+E68</f>
        <v>320210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302000</v>
      </c>
      <c r="D68" s="21">
        <f>SUM(D69:D96)</f>
        <v>302000</v>
      </c>
      <c r="E68" s="21">
        <f>SUM(E69:E96)</f>
        <v>302000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15000</v>
      </c>
      <c r="D76" s="2">
        <f t="shared" si="6"/>
        <v>15000</v>
      </c>
      <c r="E76" s="2">
        <f t="shared" si="6"/>
        <v>15000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230000</v>
      </c>
      <c r="D79" s="2">
        <f t="shared" si="6"/>
        <v>230000</v>
      </c>
      <c r="E79" s="2">
        <f t="shared" si="6"/>
        <v>230000</v>
      </c>
    </row>
    <row r="80" spans="1:10">
      <c r="A80" s="3">
        <v>5202</v>
      </c>
      <c r="B80" s="2" t="s">
        <v>172</v>
      </c>
      <c r="C80" s="2">
        <v>30000</v>
      </c>
      <c r="D80" s="2">
        <f t="shared" si="6"/>
        <v>30000</v>
      </c>
      <c r="E80" s="2">
        <f t="shared" si="6"/>
        <v>30000</v>
      </c>
    </row>
    <row r="81" spans="1:11">
      <c r="A81" s="3">
        <v>5203</v>
      </c>
      <c r="B81" s="2" t="s">
        <v>21</v>
      </c>
      <c r="C81" s="2">
        <v>25000</v>
      </c>
      <c r="D81" s="2">
        <f t="shared" si="6"/>
        <v>25000</v>
      </c>
      <c r="E81" s="2">
        <f t="shared" si="6"/>
        <v>25000</v>
      </c>
    </row>
    <row r="82" spans="1:11">
      <c r="A82" s="3">
        <v>5204</v>
      </c>
      <c r="B82" s="2" t="s">
        <v>174</v>
      </c>
      <c r="C82" s="2">
        <v>2000</v>
      </c>
      <c r="D82" s="2">
        <f t="shared" si="6"/>
        <v>2000</v>
      </c>
      <c r="E82" s="2">
        <f t="shared" si="6"/>
        <v>2000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18210</v>
      </c>
      <c r="D97" s="21">
        <f>SUM(D98:D113)</f>
        <v>18210</v>
      </c>
      <c r="E97" s="21">
        <f>SUM(E98:E113)</f>
        <v>18210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1610</v>
      </c>
      <c r="D98" s="2">
        <f>C98</f>
        <v>1610</v>
      </c>
      <c r="E98" s="2">
        <f>D98</f>
        <v>1610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>
        <v>700</v>
      </c>
      <c r="D101" s="2">
        <f t="shared" si="8"/>
        <v>700</v>
      </c>
      <c r="E101" s="2">
        <f t="shared" si="8"/>
        <v>700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>
        <v>900</v>
      </c>
      <c r="D104" s="2">
        <f t="shared" si="8"/>
        <v>900</v>
      </c>
      <c r="E104" s="2">
        <f t="shared" si="8"/>
        <v>900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5000</v>
      </c>
      <c r="D106" s="2">
        <f t="shared" si="8"/>
        <v>5000</v>
      </c>
      <c r="E106" s="2">
        <f t="shared" si="8"/>
        <v>5000</v>
      </c>
    </row>
    <row r="107" spans="1:10">
      <c r="A107" s="3">
        <v>6010</v>
      </c>
      <c r="B107" s="1" t="s">
        <v>189</v>
      </c>
      <c r="C107" s="2">
        <v>5000</v>
      </c>
      <c r="D107" s="2">
        <f t="shared" si="8"/>
        <v>5000</v>
      </c>
      <c r="E107" s="2">
        <f t="shared" si="8"/>
        <v>5000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3000</v>
      </c>
      <c r="D109" s="2">
        <f t="shared" si="8"/>
        <v>3000</v>
      </c>
      <c r="E109" s="2">
        <f t="shared" si="8"/>
        <v>3000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741154.11100000003</v>
      </c>
      <c r="D114" s="26">
        <f>D115+D152+D177</f>
        <v>741154.11100000003</v>
      </c>
      <c r="E114" s="26">
        <f>E115+E152+E177</f>
        <v>741154.11100000003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6" t="s">
        <v>580</v>
      </c>
      <c r="B115" s="217"/>
      <c r="C115" s="23">
        <f>C116+C135</f>
        <v>741154.11100000003</v>
      </c>
      <c r="D115" s="23">
        <f>D116+D135</f>
        <v>741154.11100000003</v>
      </c>
      <c r="E115" s="23">
        <f>E116+E135</f>
        <v>741154.11100000003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14" t="s">
        <v>195</v>
      </c>
      <c r="B116" s="215"/>
      <c r="C116" s="21">
        <f>C117+C120+C123+C126+C129+C132</f>
        <v>200000</v>
      </c>
      <c r="D116" s="21">
        <f>D117+D120+D123+D126+D129+D132</f>
        <v>200000</v>
      </c>
      <c r="E116" s="21">
        <f>E117+E120+E123+E126+E129+E132</f>
        <v>200000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200000</v>
      </c>
      <c r="D117" s="2">
        <f>D118+D119</f>
        <v>200000</v>
      </c>
      <c r="E117" s="2">
        <f>E118+E119</f>
        <v>200000</v>
      </c>
    </row>
    <row r="118" spans="1:10">
      <c r="A118" s="131"/>
      <c r="B118" s="130" t="s">
        <v>855</v>
      </c>
      <c r="C118" s="129">
        <v>200000</v>
      </c>
      <c r="D118" s="129">
        <f>C118</f>
        <v>200000</v>
      </c>
      <c r="E118" s="129">
        <f>D118</f>
        <v>200000</v>
      </c>
    </row>
    <row r="119" spans="1:10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14" t="s">
        <v>202</v>
      </c>
      <c r="B135" s="215"/>
      <c r="C135" s="21">
        <f>C136+C140+C143+C146+C149</f>
        <v>541154.11100000003</v>
      </c>
      <c r="D135" s="21">
        <f>D136+D140+D143+D146+D149</f>
        <v>541154.11100000003</v>
      </c>
      <c r="E135" s="21">
        <f>E136+E140+E143+E146+E149</f>
        <v>541154.11100000003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541154.11100000003</v>
      </c>
      <c r="D136" s="2">
        <f>D137+D138+D139</f>
        <v>541154.11100000003</v>
      </c>
      <c r="E136" s="2">
        <f>E137+E138+E139</f>
        <v>541154.11100000003</v>
      </c>
    </row>
    <row r="137" spans="1:10">
      <c r="A137" s="131"/>
      <c r="B137" s="130" t="s">
        <v>855</v>
      </c>
      <c r="C137" s="129">
        <v>1265.1110000000001</v>
      </c>
      <c r="D137" s="129">
        <f>C137</f>
        <v>1265.1110000000001</v>
      </c>
      <c r="E137" s="129">
        <f>D137</f>
        <v>1265.1110000000001</v>
      </c>
    </row>
    <row r="138" spans="1:10">
      <c r="A138" s="131"/>
      <c r="B138" s="130" t="s">
        <v>862</v>
      </c>
      <c r="C138" s="129">
        <v>400000</v>
      </c>
      <c r="D138" s="129">
        <f t="shared" ref="D138:E139" si="9">C138</f>
        <v>400000</v>
      </c>
      <c r="E138" s="129">
        <f t="shared" si="9"/>
        <v>400000</v>
      </c>
    </row>
    <row r="139" spans="1:10">
      <c r="A139" s="131"/>
      <c r="B139" s="130" t="s">
        <v>861</v>
      </c>
      <c r="C139" s="129">
        <v>139889</v>
      </c>
      <c r="D139" s="129">
        <f t="shared" si="9"/>
        <v>139889</v>
      </c>
      <c r="E139" s="129">
        <f t="shared" si="9"/>
        <v>139889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16" t="s">
        <v>581</v>
      </c>
      <c r="B152" s="21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16" t="s">
        <v>582</v>
      </c>
      <c r="B177" s="21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211" t="s">
        <v>849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211" t="s">
        <v>848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211" t="s">
        <v>846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211" t="s">
        <v>843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211" t="s">
        <v>842</v>
      </c>
      <c r="B200" s="212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211" t="s">
        <v>841</v>
      </c>
      <c r="B203" s="21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211" t="s">
        <v>836</v>
      </c>
      <c r="B215" s="212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211" t="s">
        <v>834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211" t="s">
        <v>830</v>
      </c>
      <c r="B228" s="212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211" t="s">
        <v>828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211" t="s">
        <v>826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211" t="s">
        <v>823</v>
      </c>
      <c r="B243" s="212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211" t="s">
        <v>817</v>
      </c>
      <c r="B250" s="212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213" t="s">
        <v>67</v>
      </c>
      <c r="B256" s="213"/>
      <c r="C256" s="213"/>
      <c r="D256" s="171" t="s">
        <v>853</v>
      </c>
      <c r="E256" s="17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5" t="s">
        <v>60</v>
      </c>
      <c r="B257" s="206"/>
      <c r="C257" s="37">
        <f>C258+C550</f>
        <v>4371242</v>
      </c>
      <c r="D257" s="37">
        <f>D258+D550</f>
        <v>4371242</v>
      </c>
      <c r="E257" s="37">
        <f>E258+E550</f>
        <v>4371242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1" t="s">
        <v>266</v>
      </c>
      <c r="B258" s="202"/>
      <c r="C258" s="36">
        <f>C259+C339+C483+C547</f>
        <v>4261242</v>
      </c>
      <c r="D258" s="36">
        <f>D259+D339+D483+D547</f>
        <v>4261242</v>
      </c>
      <c r="E258" s="36">
        <f>E259+E339+E483+E547</f>
        <v>4261242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2085500</v>
      </c>
      <c r="D259" s="33">
        <f>D260+D263+D314</f>
        <v>2085500</v>
      </c>
      <c r="E259" s="33">
        <f>E260+E263+E314</f>
        <v>2085500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203" t="s">
        <v>268</v>
      </c>
      <c r="B260" s="204"/>
      <c r="C260" s="32">
        <f>SUM(C261:C262)</f>
        <v>5000</v>
      </c>
      <c r="D260" s="32">
        <f>SUM(D261:D262)</f>
        <v>5000</v>
      </c>
      <c r="E260" s="32">
        <f>SUM(E261:E262)</f>
        <v>5000</v>
      </c>
    </row>
    <row r="261" spans="1:10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>
      <c r="A262" s="6">
        <v>1100</v>
      </c>
      <c r="B262" s="4" t="s">
        <v>33</v>
      </c>
      <c r="C262" s="5">
        <v>3910</v>
      </c>
      <c r="D262" s="5">
        <f>C262</f>
        <v>3910</v>
      </c>
      <c r="E262" s="5">
        <f>D262</f>
        <v>3910</v>
      </c>
    </row>
    <row r="263" spans="1:10">
      <c r="A263" s="203" t="s">
        <v>269</v>
      </c>
      <c r="B263" s="204"/>
      <c r="C263" s="32">
        <f>C264+C265+C289+C296+C298+C302+C305+C308+C313</f>
        <v>2036000</v>
      </c>
      <c r="D263" s="32">
        <f>D264+D265+D289+D296+D298+D302+D305+D308+D313</f>
        <v>2036000</v>
      </c>
      <c r="E263" s="32">
        <f>E264+E265+E289+E296+E298+E302+E305+E308+E313</f>
        <v>2036000</v>
      </c>
    </row>
    <row r="264" spans="1:10">
      <c r="A264" s="6">
        <v>1101</v>
      </c>
      <c r="B264" s="4" t="s">
        <v>34</v>
      </c>
      <c r="C264" s="5">
        <v>540000</v>
      </c>
      <c r="D264" s="5">
        <f>C264</f>
        <v>540000</v>
      </c>
      <c r="E264" s="5">
        <f>D264</f>
        <v>540000</v>
      </c>
    </row>
    <row r="265" spans="1:10">
      <c r="A265" s="6">
        <v>1101</v>
      </c>
      <c r="B265" s="4" t="s">
        <v>35</v>
      </c>
      <c r="C265" s="5">
        <f>SUM(C266:C288)</f>
        <v>1091611</v>
      </c>
      <c r="D265" s="5">
        <f>SUM(D266:D288)</f>
        <v>1091611</v>
      </c>
      <c r="E265" s="5">
        <f>SUM(E266:E288)</f>
        <v>1091611</v>
      </c>
    </row>
    <row r="266" spans="1:10">
      <c r="A266" s="29"/>
      <c r="B266" s="28" t="s">
        <v>218</v>
      </c>
      <c r="C266" s="30">
        <v>28698</v>
      </c>
      <c r="D266" s="30">
        <f>C266</f>
        <v>28698</v>
      </c>
      <c r="E266" s="30">
        <f>D266</f>
        <v>28698</v>
      </c>
    </row>
    <row r="267" spans="1:10">
      <c r="A267" s="29"/>
      <c r="B267" s="28" t="s">
        <v>219</v>
      </c>
      <c r="C267" s="30">
        <v>348700</v>
      </c>
      <c r="D267" s="30">
        <f t="shared" ref="D267:E282" si="18">C267</f>
        <v>348700</v>
      </c>
      <c r="E267" s="30">
        <f t="shared" si="18"/>
        <v>348700</v>
      </c>
    </row>
    <row r="268" spans="1:10">
      <c r="A268" s="29"/>
      <c r="B268" s="28" t="s">
        <v>220</v>
      </c>
      <c r="C268" s="30">
        <v>131465</v>
      </c>
      <c r="D268" s="30">
        <f t="shared" si="18"/>
        <v>131465</v>
      </c>
      <c r="E268" s="30">
        <f t="shared" si="18"/>
        <v>131465</v>
      </c>
    </row>
    <row r="269" spans="1:10">
      <c r="A269" s="29"/>
      <c r="B269" s="28" t="s">
        <v>221</v>
      </c>
      <c r="C269" s="30">
        <v>2520</v>
      </c>
      <c r="D269" s="30">
        <f t="shared" si="18"/>
        <v>2520</v>
      </c>
      <c r="E269" s="30">
        <f t="shared" si="18"/>
        <v>2520</v>
      </c>
    </row>
    <row r="270" spans="1:10">
      <c r="A270" s="29"/>
      <c r="B270" s="28" t="s">
        <v>222</v>
      </c>
      <c r="C270" s="30">
        <v>35538</v>
      </c>
      <c r="D270" s="30">
        <f t="shared" si="18"/>
        <v>35538</v>
      </c>
      <c r="E270" s="30">
        <f t="shared" si="18"/>
        <v>35538</v>
      </c>
    </row>
    <row r="271" spans="1:10">
      <c r="A271" s="29"/>
      <c r="B271" s="28" t="s">
        <v>223</v>
      </c>
      <c r="C271" s="30">
        <v>16242</v>
      </c>
      <c r="D271" s="30">
        <f t="shared" si="18"/>
        <v>16242</v>
      </c>
      <c r="E271" s="30">
        <f t="shared" si="18"/>
        <v>16242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>
        <v>16758</v>
      </c>
      <c r="D276" s="30">
        <f t="shared" si="18"/>
        <v>16758</v>
      </c>
      <c r="E276" s="30">
        <f t="shared" si="18"/>
        <v>16758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>
        <v>16347</v>
      </c>
      <c r="D280" s="30">
        <f t="shared" si="18"/>
        <v>16347</v>
      </c>
      <c r="E280" s="30">
        <f t="shared" si="18"/>
        <v>16347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448983</v>
      </c>
      <c r="D286" s="30">
        <f t="shared" si="19"/>
        <v>448983</v>
      </c>
      <c r="E286" s="30">
        <f t="shared" si="19"/>
        <v>448983</v>
      </c>
    </row>
    <row r="287" spans="1:5">
      <c r="A287" s="29"/>
      <c r="B287" s="28" t="s">
        <v>239</v>
      </c>
      <c r="C287" s="30">
        <v>27360</v>
      </c>
      <c r="D287" s="30">
        <f t="shared" si="19"/>
        <v>27360</v>
      </c>
      <c r="E287" s="30">
        <f t="shared" si="19"/>
        <v>27360</v>
      </c>
    </row>
    <row r="288" spans="1:5">
      <c r="A288" s="29"/>
      <c r="B288" s="28" t="s">
        <v>240</v>
      </c>
      <c r="C288" s="30">
        <v>19000</v>
      </c>
      <c r="D288" s="30">
        <f t="shared" si="19"/>
        <v>19000</v>
      </c>
      <c r="E288" s="30">
        <f t="shared" si="19"/>
        <v>19000</v>
      </c>
    </row>
    <row r="289" spans="1:5">
      <c r="A289" s="6">
        <v>1101</v>
      </c>
      <c r="B289" s="4" t="s">
        <v>36</v>
      </c>
      <c r="C289" s="5">
        <f>SUM(C290:C295)</f>
        <v>44389</v>
      </c>
      <c r="D289" s="5">
        <f>SUM(D290:D295)</f>
        <v>44389</v>
      </c>
      <c r="E289" s="5">
        <f>SUM(E290:E295)</f>
        <v>44389</v>
      </c>
    </row>
    <row r="290" spans="1:5">
      <c r="A290" s="29"/>
      <c r="B290" s="28" t="s">
        <v>241</v>
      </c>
      <c r="C290" s="30">
        <v>29250</v>
      </c>
      <c r="D290" s="30">
        <f>C290</f>
        <v>29250</v>
      </c>
      <c r="E290" s="30">
        <f>D290</f>
        <v>29250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>
        <v>6864</v>
      </c>
      <c r="D292" s="30">
        <f t="shared" si="20"/>
        <v>6864</v>
      </c>
      <c r="E292" s="30">
        <f t="shared" si="20"/>
        <v>6864</v>
      </c>
    </row>
    <row r="293" spans="1:5">
      <c r="A293" s="29"/>
      <c r="B293" s="28" t="s">
        <v>244</v>
      </c>
      <c r="C293" s="30">
        <v>540</v>
      </c>
      <c r="D293" s="30">
        <f t="shared" si="20"/>
        <v>540</v>
      </c>
      <c r="E293" s="30">
        <f t="shared" si="20"/>
        <v>540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7735</v>
      </c>
      <c r="D295" s="30">
        <f t="shared" si="20"/>
        <v>7735</v>
      </c>
      <c r="E295" s="30">
        <f t="shared" si="20"/>
        <v>7735</v>
      </c>
    </row>
    <row r="296" spans="1:5">
      <c r="A296" s="6">
        <v>1101</v>
      </c>
      <c r="B296" s="4" t="s">
        <v>247</v>
      </c>
      <c r="C296" s="5">
        <f>SUM(C297)</f>
        <v>500</v>
      </c>
      <c r="D296" s="5">
        <f>SUM(D297)</f>
        <v>500</v>
      </c>
      <c r="E296" s="5">
        <f>SUM(E297)</f>
        <v>500</v>
      </c>
    </row>
    <row r="297" spans="1:5">
      <c r="A297" s="29"/>
      <c r="B297" s="28" t="s">
        <v>111</v>
      </c>
      <c r="C297" s="30">
        <v>500</v>
      </c>
      <c r="D297" s="30">
        <f>C297</f>
        <v>500</v>
      </c>
      <c r="E297" s="30">
        <f>D297</f>
        <v>500</v>
      </c>
    </row>
    <row r="298" spans="1:5">
      <c r="A298" s="6">
        <v>1101</v>
      </c>
      <c r="B298" s="4" t="s">
        <v>37</v>
      </c>
      <c r="C298" s="5">
        <f>SUM(C299:C301)</f>
        <v>40000</v>
      </c>
      <c r="D298" s="5">
        <f>SUM(D299:D301)</f>
        <v>40000</v>
      </c>
      <c r="E298" s="5">
        <f>SUM(E299:E301)</f>
        <v>40000</v>
      </c>
    </row>
    <row r="299" spans="1:5">
      <c r="A299" s="29"/>
      <c r="B299" s="28" t="s">
        <v>248</v>
      </c>
      <c r="C299" s="30">
        <v>14000</v>
      </c>
      <c r="D299" s="30">
        <f>C299</f>
        <v>14000</v>
      </c>
      <c r="E299" s="30">
        <f>D299</f>
        <v>14000</v>
      </c>
    </row>
    <row r="300" spans="1:5">
      <c r="A300" s="29"/>
      <c r="B300" s="28" t="s">
        <v>249</v>
      </c>
      <c r="C300" s="30">
        <v>26000</v>
      </c>
      <c r="D300" s="30">
        <f t="shared" ref="D300:E301" si="21">C300</f>
        <v>26000</v>
      </c>
      <c r="E300" s="30">
        <f t="shared" si="21"/>
        <v>26000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7000</v>
      </c>
      <c r="D302" s="5">
        <f>SUM(D303:D304)</f>
        <v>7000</v>
      </c>
      <c r="E302" s="5">
        <f>SUM(E303:E304)</f>
        <v>7000</v>
      </c>
    </row>
    <row r="303" spans="1:5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</row>
    <row r="304" spans="1:5">
      <c r="A304" s="29"/>
      <c r="B304" s="28" t="s">
        <v>253</v>
      </c>
      <c r="C304" s="30">
        <v>6000</v>
      </c>
      <c r="D304" s="30">
        <f>C304</f>
        <v>6000</v>
      </c>
      <c r="E304" s="30">
        <f>D304</f>
        <v>6000</v>
      </c>
    </row>
    <row r="305" spans="1:5">
      <c r="A305" s="6">
        <v>1101</v>
      </c>
      <c r="B305" s="4" t="s">
        <v>38</v>
      </c>
      <c r="C305" s="5">
        <f>SUM(C306:C307)</f>
        <v>17000</v>
      </c>
      <c r="D305" s="5">
        <f>SUM(D306:D307)</f>
        <v>17000</v>
      </c>
      <c r="E305" s="5">
        <f>SUM(E306:E307)</f>
        <v>17000</v>
      </c>
    </row>
    <row r="306" spans="1:5">
      <c r="A306" s="29"/>
      <c r="B306" s="28" t="s">
        <v>254</v>
      </c>
      <c r="C306" s="30">
        <v>13500</v>
      </c>
      <c r="D306" s="30">
        <f>C306</f>
        <v>13500</v>
      </c>
      <c r="E306" s="30">
        <f>D306</f>
        <v>13500</v>
      </c>
    </row>
    <row r="307" spans="1:5">
      <c r="A307" s="29"/>
      <c r="B307" s="28" t="s">
        <v>255</v>
      </c>
      <c r="C307" s="30">
        <v>3500</v>
      </c>
      <c r="D307" s="30">
        <f>C307</f>
        <v>3500</v>
      </c>
      <c r="E307" s="30">
        <f>D307</f>
        <v>3500</v>
      </c>
    </row>
    <row r="308" spans="1:5">
      <c r="A308" s="6">
        <v>1101</v>
      </c>
      <c r="B308" s="4" t="s">
        <v>39</v>
      </c>
      <c r="C308" s="5">
        <f>SUM(C309:C312)</f>
        <v>295500</v>
      </c>
      <c r="D308" s="5">
        <f>SUM(D309:D312)</f>
        <v>295500</v>
      </c>
      <c r="E308" s="5">
        <f>SUM(E309:E312)</f>
        <v>295500</v>
      </c>
    </row>
    <row r="309" spans="1:5">
      <c r="A309" s="29"/>
      <c r="B309" s="28" t="s">
        <v>256</v>
      </c>
      <c r="C309" s="30">
        <v>211000</v>
      </c>
      <c r="D309" s="30">
        <f>C309</f>
        <v>211000</v>
      </c>
      <c r="E309" s="30">
        <f>D309</f>
        <v>211000</v>
      </c>
    </row>
    <row r="310" spans="1:5">
      <c r="A310" s="29"/>
      <c r="B310" s="28" t="s">
        <v>257</v>
      </c>
      <c r="C310" s="30">
        <v>67500</v>
      </c>
      <c r="D310" s="30">
        <f t="shared" ref="D310:E312" si="22">C310</f>
        <v>67500</v>
      </c>
      <c r="E310" s="30">
        <f t="shared" si="22"/>
        <v>67500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17000</v>
      </c>
      <c r="D312" s="30">
        <f t="shared" si="22"/>
        <v>17000</v>
      </c>
      <c r="E312" s="30">
        <f t="shared" si="22"/>
        <v>17000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203" t="s">
        <v>601</v>
      </c>
      <c r="B314" s="204"/>
      <c r="C314" s="32">
        <f>C315+C325+C331+C336+C337+C338+C328</f>
        <v>44500</v>
      </c>
      <c r="D314" s="32">
        <f>D315+D325+D331+D336+D337+D338+D328</f>
        <v>44500</v>
      </c>
      <c r="E314" s="32">
        <f>E315+E325+E331+E336+E337+E338+E328</f>
        <v>44500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36500</v>
      </c>
      <c r="D325" s="5">
        <f>SUM(D326:D327)</f>
        <v>36500</v>
      </c>
      <c r="E325" s="5">
        <f>SUM(E326:E327)</f>
        <v>36500</v>
      </c>
    </row>
    <row r="326" spans="1:5">
      <c r="A326" s="29"/>
      <c r="B326" s="28" t="s">
        <v>264</v>
      </c>
      <c r="C326" s="30">
        <v>36500</v>
      </c>
      <c r="D326" s="30">
        <f>C326</f>
        <v>36500</v>
      </c>
      <c r="E326" s="30">
        <f>D326</f>
        <v>36500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6000</v>
      </c>
      <c r="D331" s="5">
        <f>SUM(D332:D335)</f>
        <v>6000</v>
      </c>
      <c r="E331" s="5">
        <f>SUM(E332:E335)</f>
        <v>6000</v>
      </c>
    </row>
    <row r="332" spans="1:5">
      <c r="A332" s="29"/>
      <c r="B332" s="28" t="s">
        <v>256</v>
      </c>
      <c r="C332" s="30">
        <v>4300</v>
      </c>
      <c r="D332" s="30">
        <f>C332</f>
        <v>4300</v>
      </c>
      <c r="E332" s="30">
        <f>D332</f>
        <v>4300</v>
      </c>
    </row>
    <row r="333" spans="1:5">
      <c r="A333" s="29"/>
      <c r="B333" s="28" t="s">
        <v>257</v>
      </c>
      <c r="C333" s="30">
        <v>1400</v>
      </c>
      <c r="D333" s="30">
        <f t="shared" ref="D333:E335" si="24">C333</f>
        <v>1400</v>
      </c>
      <c r="E333" s="30">
        <f t="shared" si="24"/>
        <v>1400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>
        <v>300</v>
      </c>
      <c r="D335" s="30">
        <f t="shared" si="24"/>
        <v>300</v>
      </c>
      <c r="E335" s="30">
        <f t="shared" si="24"/>
        <v>300</v>
      </c>
    </row>
    <row r="336" spans="1:5">
      <c r="A336" s="6">
        <v>1102</v>
      </c>
      <c r="B336" s="4" t="s">
        <v>453</v>
      </c>
      <c r="C336" s="5">
        <v>2000</v>
      </c>
      <c r="D336" s="5">
        <f>C336</f>
        <v>2000</v>
      </c>
      <c r="E336" s="5">
        <f>D336</f>
        <v>2000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1651250</v>
      </c>
      <c r="D339" s="33">
        <f>D340+D444+D482</f>
        <v>1651250</v>
      </c>
      <c r="E339" s="33">
        <f>E340+E444+E482</f>
        <v>1651250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1308250</v>
      </c>
      <c r="D340" s="32">
        <f>D341+D342+D343+D344+D347+D348+D353+D356+D357+D362+D367+BH290668+D371+D372+D373+D376+D377+D378+D382+D388+D391+D392+D395+D398+D399+D404+D407+D408+D409+D412+D415+D416+D419+D420+D421+D422+D429+D443</f>
        <v>1308250</v>
      </c>
      <c r="E340" s="32">
        <f>E341+E342+E343+E344+E347+E348+E353+E356+E357+E362+E367+BI290668+E371+E372+E373+E376+E377+E378+E382+E388+E391+E392+E395+E398+E399+E404+E407+E408+E409+E412+E415+E416+E419+E420+E421+E422+E429+E443</f>
        <v>1308250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27500</v>
      </c>
      <c r="D342" s="5">
        <f t="shared" ref="D342:E343" si="26">C342</f>
        <v>27500</v>
      </c>
      <c r="E342" s="5">
        <f t="shared" si="26"/>
        <v>27500</v>
      </c>
    </row>
    <row r="343" spans="1:10">
      <c r="A343" s="6">
        <v>2201</v>
      </c>
      <c r="B343" s="4" t="s">
        <v>41</v>
      </c>
      <c r="C343" s="5">
        <v>650000</v>
      </c>
      <c r="D343" s="5">
        <f t="shared" si="26"/>
        <v>650000</v>
      </c>
      <c r="E343" s="5">
        <f t="shared" si="26"/>
        <v>650000</v>
      </c>
    </row>
    <row r="344" spans="1:10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</row>
    <row r="345" spans="1:10">
      <c r="A345" s="29"/>
      <c r="B345" s="28" t="s">
        <v>274</v>
      </c>
      <c r="C345" s="30">
        <v>7000</v>
      </c>
      <c r="D345" s="30">
        <f t="shared" ref="D345:E347" si="27">C345</f>
        <v>7000</v>
      </c>
      <c r="E345" s="30">
        <f t="shared" si="27"/>
        <v>7000</v>
      </c>
    </row>
    <row r="346" spans="1:10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>
      <c r="A347" s="6">
        <v>2201</v>
      </c>
      <c r="B347" s="4" t="s">
        <v>276</v>
      </c>
      <c r="C347" s="5">
        <v>6000</v>
      </c>
      <c r="D347" s="5">
        <f t="shared" si="27"/>
        <v>6000</v>
      </c>
      <c r="E347" s="5">
        <f t="shared" si="27"/>
        <v>6000</v>
      </c>
    </row>
    <row r="348" spans="1:10">
      <c r="A348" s="6">
        <v>2201</v>
      </c>
      <c r="B348" s="4" t="s">
        <v>277</v>
      </c>
      <c r="C348" s="5">
        <f>SUM(C349:C352)</f>
        <v>153000</v>
      </c>
      <c r="D348" s="5">
        <f>SUM(D349:D352)</f>
        <v>153000</v>
      </c>
      <c r="E348" s="5">
        <f>SUM(E349:E352)</f>
        <v>153000</v>
      </c>
    </row>
    <row r="349" spans="1:10">
      <c r="A349" s="29"/>
      <c r="B349" s="28" t="s">
        <v>278</v>
      </c>
      <c r="C349" s="30">
        <v>130000</v>
      </c>
      <c r="D349" s="30">
        <f>C349</f>
        <v>130000</v>
      </c>
      <c r="E349" s="30">
        <f>D349</f>
        <v>130000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23000</v>
      </c>
      <c r="D351" s="30">
        <f t="shared" si="28"/>
        <v>23000</v>
      </c>
      <c r="E351" s="30">
        <f t="shared" si="28"/>
        <v>23000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2100</v>
      </c>
      <c r="D353" s="5">
        <f>SUM(D354:D355)</f>
        <v>2100</v>
      </c>
      <c r="E353" s="5">
        <f>SUM(E354:E355)</f>
        <v>2100</v>
      </c>
    </row>
    <row r="354" spans="1:5">
      <c r="A354" s="29"/>
      <c r="B354" s="28" t="s">
        <v>42</v>
      </c>
      <c r="C354" s="30">
        <v>2000</v>
      </c>
      <c r="D354" s="30">
        <f t="shared" ref="D354:E356" si="29">C354</f>
        <v>2000</v>
      </c>
      <c r="E354" s="30">
        <f t="shared" si="29"/>
        <v>2000</v>
      </c>
    </row>
    <row r="355" spans="1:5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>
      <c r="A357" s="6">
        <v>2201</v>
      </c>
      <c r="B357" s="4" t="s">
        <v>285</v>
      </c>
      <c r="C357" s="5">
        <f>SUM(C358:C361)</f>
        <v>23000</v>
      </c>
      <c r="D357" s="5">
        <f>SUM(D358:D361)</f>
        <v>23000</v>
      </c>
      <c r="E357" s="5">
        <f>SUM(E358:E361)</f>
        <v>23000</v>
      </c>
    </row>
    <row r="358" spans="1:5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2500</v>
      </c>
      <c r="D360" s="30">
        <f t="shared" si="30"/>
        <v>2500</v>
      </c>
      <c r="E360" s="30">
        <f t="shared" si="30"/>
        <v>2500</v>
      </c>
    </row>
    <row r="361" spans="1:5">
      <c r="A361" s="29"/>
      <c r="B361" s="28" t="s">
        <v>289</v>
      </c>
      <c r="C361" s="30">
        <v>500</v>
      </c>
      <c r="D361" s="30">
        <f t="shared" si="30"/>
        <v>500</v>
      </c>
      <c r="E361" s="30">
        <f t="shared" si="30"/>
        <v>500</v>
      </c>
    </row>
    <row r="362" spans="1:5">
      <c r="A362" s="6">
        <v>2201</v>
      </c>
      <c r="B362" s="4" t="s">
        <v>290</v>
      </c>
      <c r="C362" s="5">
        <f>SUM(C363:C366)</f>
        <v>166000</v>
      </c>
      <c r="D362" s="5">
        <f>SUM(D363:D366)</f>
        <v>166000</v>
      </c>
      <c r="E362" s="5">
        <f>SUM(E363:E366)</f>
        <v>166000</v>
      </c>
    </row>
    <row r="363" spans="1:5">
      <c r="A363" s="29"/>
      <c r="B363" s="28" t="s">
        <v>291</v>
      </c>
      <c r="C363" s="30">
        <v>45000</v>
      </c>
      <c r="D363" s="30">
        <f>C363</f>
        <v>45000</v>
      </c>
      <c r="E363" s="30">
        <f>D363</f>
        <v>45000</v>
      </c>
    </row>
    <row r="364" spans="1:5">
      <c r="A364" s="29"/>
      <c r="B364" s="28" t="s">
        <v>292</v>
      </c>
      <c r="C364" s="30">
        <v>115000</v>
      </c>
      <c r="D364" s="30">
        <f t="shared" ref="D364:E366" si="31">C364</f>
        <v>115000</v>
      </c>
      <c r="E364" s="30">
        <f t="shared" si="31"/>
        <v>115000</v>
      </c>
    </row>
    <row r="365" spans="1:5">
      <c r="A365" s="29"/>
      <c r="B365" s="28" t="s">
        <v>293</v>
      </c>
      <c r="C365" s="30">
        <v>6000</v>
      </c>
      <c r="D365" s="30">
        <f t="shared" si="31"/>
        <v>6000</v>
      </c>
      <c r="E365" s="30">
        <f t="shared" si="31"/>
        <v>6000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10000</v>
      </c>
      <c r="D371" s="5">
        <f t="shared" si="32"/>
        <v>10000</v>
      </c>
      <c r="E371" s="5">
        <f t="shared" si="32"/>
        <v>10000</v>
      </c>
    </row>
    <row r="372" spans="1:5">
      <c r="A372" s="6">
        <v>2201</v>
      </c>
      <c r="B372" s="4" t="s">
        <v>45</v>
      </c>
      <c r="C372" s="5">
        <v>15000</v>
      </c>
      <c r="D372" s="5">
        <f t="shared" si="32"/>
        <v>15000</v>
      </c>
      <c r="E372" s="5">
        <f t="shared" si="32"/>
        <v>15000</v>
      </c>
    </row>
    <row r="373" spans="1:5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4000</v>
      </c>
      <c r="D376" s="5">
        <f t="shared" si="33"/>
        <v>4000</v>
      </c>
      <c r="E376" s="5">
        <f t="shared" si="33"/>
        <v>4000</v>
      </c>
    </row>
    <row r="377" spans="1:5">
      <c r="A377" s="6">
        <v>2201</v>
      </c>
      <c r="B377" s="4" t="s">
        <v>302</v>
      </c>
      <c r="C377" s="5">
        <v>8000</v>
      </c>
      <c r="D377" s="5">
        <f t="shared" si="33"/>
        <v>8000</v>
      </c>
      <c r="E377" s="5">
        <f t="shared" si="33"/>
        <v>8000</v>
      </c>
    </row>
    <row r="378" spans="1:5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</row>
    <row r="379" spans="1:5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6000</v>
      </c>
      <c r="D381" s="30">
        <f t="shared" si="34"/>
        <v>6000</v>
      </c>
      <c r="E381" s="30">
        <f t="shared" si="34"/>
        <v>6000</v>
      </c>
    </row>
    <row r="382" spans="1:5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2500</v>
      </c>
      <c r="D384" s="30">
        <f t="shared" ref="D384:E387" si="35">C384</f>
        <v>2500</v>
      </c>
      <c r="E384" s="30">
        <f t="shared" si="35"/>
        <v>2500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>
      <c r="A387" s="29"/>
      <c r="B387" s="28" t="s">
        <v>308</v>
      </c>
      <c r="C387" s="30">
        <v>3500</v>
      </c>
      <c r="D387" s="30">
        <f t="shared" si="35"/>
        <v>3500</v>
      </c>
      <c r="E387" s="30">
        <f t="shared" si="35"/>
        <v>3500</v>
      </c>
    </row>
    <row r="388" spans="1:5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>
      <c r="A389" s="29"/>
      <c r="B389" s="28" t="s">
        <v>48</v>
      </c>
      <c r="C389" s="30">
        <v>3000</v>
      </c>
      <c r="D389" s="30">
        <f t="shared" ref="D389:E391" si="36">C389</f>
        <v>3000</v>
      </c>
      <c r="E389" s="30">
        <f t="shared" si="36"/>
        <v>3000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3000</v>
      </c>
      <c r="D391" s="5">
        <f t="shared" si="36"/>
        <v>3000</v>
      </c>
      <c r="E391" s="5">
        <f t="shared" si="36"/>
        <v>3000</v>
      </c>
    </row>
    <row r="392" spans="1:5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</row>
    <row r="395" spans="1:5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2000</v>
      </c>
      <c r="D403" s="30">
        <f t="shared" si="38"/>
        <v>2000</v>
      </c>
      <c r="E403" s="30">
        <f t="shared" si="38"/>
        <v>2000</v>
      </c>
    </row>
    <row r="404" spans="1:5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</row>
    <row r="405" spans="1:5">
      <c r="A405" s="29"/>
      <c r="B405" s="28" t="s">
        <v>323</v>
      </c>
      <c r="C405" s="30">
        <v>3500</v>
      </c>
      <c r="D405" s="30">
        <f t="shared" ref="D405:E408" si="39">C405</f>
        <v>3500</v>
      </c>
      <c r="E405" s="30">
        <f t="shared" si="39"/>
        <v>3500</v>
      </c>
    </row>
    <row r="406" spans="1:5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>
      <c r="A407" s="6">
        <v>2201</v>
      </c>
      <c r="B407" s="4" t="s">
        <v>325</v>
      </c>
      <c r="C407" s="5">
        <v>4000</v>
      </c>
      <c r="D407" s="5">
        <f t="shared" si="39"/>
        <v>4000</v>
      </c>
      <c r="E407" s="5">
        <f t="shared" si="39"/>
        <v>4000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C410+C411</f>
        <v>10000</v>
      </c>
      <c r="D409" s="5">
        <f>SUM(D410:D411)</f>
        <v>10000</v>
      </c>
      <c r="E409" s="5">
        <f>SUM(E410:E411)</f>
        <v>10000</v>
      </c>
    </row>
    <row r="410" spans="1:5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</row>
    <row r="413" spans="1:5">
      <c r="A413" s="29"/>
      <c r="B413" s="28" t="s">
        <v>328</v>
      </c>
      <c r="C413" s="30">
        <v>14000</v>
      </c>
      <c r="D413" s="30">
        <f t="shared" ref="D413:E415" si="40">C413</f>
        <v>14000</v>
      </c>
      <c r="E413" s="30">
        <f t="shared" si="40"/>
        <v>14000</v>
      </c>
    </row>
    <row r="414" spans="1:5">
      <c r="A414" s="29"/>
      <c r="B414" s="28" t="s">
        <v>329</v>
      </c>
      <c r="C414" s="30">
        <v>1000</v>
      </c>
      <c r="D414" s="30">
        <f t="shared" si="40"/>
        <v>1000</v>
      </c>
      <c r="E414" s="30">
        <f t="shared" si="40"/>
        <v>1000</v>
      </c>
    </row>
    <row r="415" spans="1:5">
      <c r="A415" s="6">
        <v>2201</v>
      </c>
      <c r="B415" s="4" t="s">
        <v>118</v>
      </c>
      <c r="C415" s="5">
        <v>20000</v>
      </c>
      <c r="D415" s="5">
        <f t="shared" si="40"/>
        <v>20000</v>
      </c>
      <c r="E415" s="5">
        <f t="shared" si="40"/>
        <v>20000</v>
      </c>
    </row>
    <row r="416" spans="1:5">
      <c r="A416" s="6">
        <v>2201</v>
      </c>
      <c r="B416" s="4" t="s">
        <v>332</v>
      </c>
      <c r="C416" s="5">
        <f>SUM(C417:C418)</f>
        <v>5200</v>
      </c>
      <c r="D416" s="5">
        <f>SUM(D417:D418)</f>
        <v>5200</v>
      </c>
      <c r="E416" s="5">
        <f>SUM(E417:E418)</f>
        <v>5200</v>
      </c>
    </row>
    <row r="417" spans="1:5">
      <c r="A417" s="29"/>
      <c r="B417" s="28" t="s">
        <v>330</v>
      </c>
      <c r="C417" s="30">
        <v>5000</v>
      </c>
      <c r="D417" s="30">
        <f t="shared" ref="D417:E421" si="41">C417</f>
        <v>5000</v>
      </c>
      <c r="E417" s="30">
        <f t="shared" si="41"/>
        <v>5000</v>
      </c>
    </row>
    <row r="418" spans="1:5">
      <c r="A418" s="29"/>
      <c r="B418" s="28" t="s">
        <v>331</v>
      </c>
      <c r="C418" s="30">
        <v>200</v>
      </c>
      <c r="D418" s="30">
        <f t="shared" si="41"/>
        <v>200</v>
      </c>
      <c r="E418" s="30">
        <f t="shared" si="41"/>
        <v>200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6000</v>
      </c>
      <c r="D420" s="5">
        <f t="shared" si="41"/>
        <v>6000</v>
      </c>
      <c r="E420" s="5">
        <f t="shared" si="41"/>
        <v>6000</v>
      </c>
    </row>
    <row r="421" spans="1:5">
      <c r="A421" s="6">
        <v>2201</v>
      </c>
      <c r="B421" s="4" t="s">
        <v>335</v>
      </c>
      <c r="C421" s="5">
        <v>200</v>
      </c>
      <c r="D421" s="5">
        <f t="shared" si="41"/>
        <v>200</v>
      </c>
      <c r="E421" s="5">
        <f t="shared" si="41"/>
        <v>200</v>
      </c>
    </row>
    <row r="422" spans="1:5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105650</v>
      </c>
      <c r="D429" s="5">
        <f>SUM(D430:D442)</f>
        <v>105650</v>
      </c>
      <c r="E429" s="5">
        <f>SUM(E430:E442)</f>
        <v>105650</v>
      </c>
    </row>
    <row r="430" spans="1:5">
      <c r="A430" s="29"/>
      <c r="B430" s="28" t="s">
        <v>343</v>
      </c>
      <c r="C430" s="30">
        <v>4000</v>
      </c>
      <c r="D430" s="30">
        <f>C430</f>
        <v>4000</v>
      </c>
      <c r="E430" s="30">
        <f>D430</f>
        <v>4000</v>
      </c>
    </row>
    <row r="431" spans="1:5">
      <c r="A431" s="29"/>
      <c r="B431" s="28" t="s">
        <v>344</v>
      </c>
      <c r="C431" s="30">
        <v>27000</v>
      </c>
      <c r="D431" s="30">
        <f t="shared" ref="D431:E442" si="43">C431</f>
        <v>27000</v>
      </c>
      <c r="E431" s="30">
        <f t="shared" si="43"/>
        <v>27000</v>
      </c>
    </row>
    <row r="432" spans="1:5">
      <c r="A432" s="29"/>
      <c r="B432" s="28" t="s">
        <v>345</v>
      </c>
      <c r="C432" s="30">
        <v>3500</v>
      </c>
      <c r="D432" s="30">
        <f t="shared" si="43"/>
        <v>3500</v>
      </c>
      <c r="E432" s="30">
        <f t="shared" si="43"/>
        <v>3500</v>
      </c>
    </row>
    <row r="433" spans="1:5">
      <c r="A433" s="29"/>
      <c r="B433" s="28" t="s">
        <v>346</v>
      </c>
      <c r="C433" s="30">
        <v>1350</v>
      </c>
      <c r="D433" s="30">
        <f t="shared" si="43"/>
        <v>1350</v>
      </c>
      <c r="E433" s="30">
        <f t="shared" si="43"/>
        <v>1350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>
        <v>16000</v>
      </c>
      <c r="D438" s="30">
        <f t="shared" si="43"/>
        <v>16000</v>
      </c>
      <c r="E438" s="30">
        <f t="shared" si="43"/>
        <v>16000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3000</v>
      </c>
      <c r="D441" s="30">
        <f t="shared" si="43"/>
        <v>3000</v>
      </c>
      <c r="E441" s="30">
        <f t="shared" si="43"/>
        <v>3000</v>
      </c>
    </row>
    <row r="442" spans="1:5">
      <c r="A442" s="29"/>
      <c r="B442" s="28" t="s">
        <v>355</v>
      </c>
      <c r="C442" s="30">
        <v>50800</v>
      </c>
      <c r="D442" s="30">
        <f t="shared" si="43"/>
        <v>50800</v>
      </c>
      <c r="E442" s="30">
        <f t="shared" si="43"/>
        <v>50800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203" t="s">
        <v>357</v>
      </c>
      <c r="B444" s="204"/>
      <c r="C444" s="32">
        <f>C445+C454+C455+C459+C462+C463+C468+C474+C477+C480+C481+C450</f>
        <v>343000</v>
      </c>
      <c r="D444" s="32">
        <f>D445+D454+D455+D459+D462+D463+D468+D474+D477+D480+D481+D450</f>
        <v>343000</v>
      </c>
      <c r="E444" s="32">
        <f>E445+E454+E455+E459+E462+E463+E468+E474+E477+E480+E481+E450</f>
        <v>343000</v>
      </c>
    </row>
    <row r="445" spans="1:5">
      <c r="A445" s="6">
        <v>2202</v>
      </c>
      <c r="B445" s="4" t="s">
        <v>358</v>
      </c>
      <c r="C445" s="5">
        <f>SUM(C446:C449)</f>
        <v>110000</v>
      </c>
      <c r="D445" s="5">
        <f>SUM(D446:D449)</f>
        <v>110000</v>
      </c>
      <c r="E445" s="5">
        <f>SUM(E446:E449)</f>
        <v>110000</v>
      </c>
    </row>
    <row r="446" spans="1:5">
      <c r="A446" s="28"/>
      <c r="B446" s="28" t="s">
        <v>359</v>
      </c>
      <c r="C446" s="30">
        <v>20000</v>
      </c>
      <c r="D446" s="30">
        <f>C446</f>
        <v>20000</v>
      </c>
      <c r="E446" s="30">
        <f>D446</f>
        <v>20000</v>
      </c>
    </row>
    <row r="447" spans="1:5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>
      <c r="A448" s="28"/>
      <c r="B448" s="28" t="s">
        <v>361</v>
      </c>
      <c r="C448" s="30">
        <v>6000</v>
      </c>
      <c r="D448" s="30">
        <f t="shared" si="44"/>
        <v>6000</v>
      </c>
      <c r="E448" s="30">
        <f t="shared" si="44"/>
        <v>6000</v>
      </c>
    </row>
    <row r="449" spans="1:5">
      <c r="A449" s="28"/>
      <c r="B449" s="28" t="s">
        <v>362</v>
      </c>
      <c r="C449" s="30">
        <v>80000</v>
      </c>
      <c r="D449" s="30">
        <f t="shared" si="44"/>
        <v>80000</v>
      </c>
      <c r="E449" s="30">
        <f t="shared" si="44"/>
        <v>80000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</row>
    <row r="455" spans="1:5">
      <c r="A455" s="6">
        <v>2202</v>
      </c>
      <c r="B455" s="4" t="s">
        <v>120</v>
      </c>
      <c r="C455" s="5">
        <f>SUM(C456:C458)</f>
        <v>117000</v>
      </c>
      <c r="D455" s="5">
        <f>SUM(D456:D458)</f>
        <v>117000</v>
      </c>
      <c r="E455" s="5">
        <f>SUM(E456:E458)</f>
        <v>117000</v>
      </c>
    </row>
    <row r="456" spans="1:5">
      <c r="A456" s="28"/>
      <c r="B456" s="28" t="s">
        <v>367</v>
      </c>
      <c r="C456" s="30">
        <v>110000</v>
      </c>
      <c r="D456" s="30">
        <f>C456</f>
        <v>110000</v>
      </c>
      <c r="E456" s="30">
        <f>D456</f>
        <v>110000</v>
      </c>
    </row>
    <row r="457" spans="1:5">
      <c r="A457" s="28"/>
      <c r="B457" s="28" t="s">
        <v>368</v>
      </c>
      <c r="C457" s="30">
        <v>5000</v>
      </c>
      <c r="D457" s="30">
        <f t="shared" ref="D457:E458" si="46">C457</f>
        <v>5000</v>
      </c>
      <c r="E457" s="30">
        <f t="shared" si="46"/>
        <v>5000</v>
      </c>
    </row>
    <row r="458" spans="1:5">
      <c r="A458" s="28"/>
      <c r="B458" s="28" t="s">
        <v>361</v>
      </c>
      <c r="C458" s="30">
        <v>2000</v>
      </c>
      <c r="D458" s="30">
        <f t="shared" si="46"/>
        <v>2000</v>
      </c>
      <c r="E458" s="30">
        <f t="shared" si="46"/>
        <v>2000</v>
      </c>
    </row>
    <row r="459" spans="1:5">
      <c r="A459" s="6">
        <v>2202</v>
      </c>
      <c r="B459" s="4" t="s">
        <v>121</v>
      </c>
      <c r="C459" s="5">
        <f>SUM(C460:C461)</f>
        <v>14000</v>
      </c>
      <c r="D459" s="5">
        <f>SUM(D460:D461)</f>
        <v>14000</v>
      </c>
      <c r="E459" s="5">
        <f>SUM(E460:E461)</f>
        <v>14000</v>
      </c>
    </row>
    <row r="460" spans="1:5">
      <c r="A460" s="28"/>
      <c r="B460" s="28" t="s">
        <v>369</v>
      </c>
      <c r="C460" s="30">
        <v>12000</v>
      </c>
      <c r="D460" s="30">
        <f t="shared" ref="D460:E462" si="47">C460</f>
        <v>12000</v>
      </c>
      <c r="E460" s="30">
        <f t="shared" si="47"/>
        <v>12000</v>
      </c>
    </row>
    <row r="461" spans="1:5">
      <c r="A461" s="28"/>
      <c r="B461" s="28" t="s">
        <v>370</v>
      </c>
      <c r="C461" s="30">
        <v>2000</v>
      </c>
      <c r="D461" s="30">
        <f t="shared" si="47"/>
        <v>2000</v>
      </c>
      <c r="E461" s="30">
        <f t="shared" si="47"/>
        <v>2000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</row>
    <row r="464" spans="1:5">
      <c r="A464" s="28"/>
      <c r="B464" s="28" t="s">
        <v>373</v>
      </c>
      <c r="C464" s="30">
        <v>2000</v>
      </c>
      <c r="D464" s="30">
        <f>C464</f>
        <v>2000</v>
      </c>
      <c r="E464" s="30">
        <f>D464</f>
        <v>2000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</row>
    <row r="475" spans="1:5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</row>
    <row r="478" spans="1:5">
      <c r="A478" s="28"/>
      <c r="B478" s="28" t="s">
        <v>383</v>
      </c>
      <c r="C478" s="30">
        <v>5000</v>
      </c>
      <c r="D478" s="30">
        <f t="shared" ref="D478:E481" si="50">C478</f>
        <v>5000</v>
      </c>
      <c r="E478" s="30">
        <f t="shared" si="50"/>
        <v>5000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20000</v>
      </c>
      <c r="D480" s="5">
        <f t="shared" si="50"/>
        <v>20000</v>
      </c>
      <c r="E480" s="5">
        <f t="shared" si="50"/>
        <v>20000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524492</v>
      </c>
      <c r="D483" s="35">
        <f>D484+D504+D509+D522+D528+D538</f>
        <v>524492</v>
      </c>
      <c r="E483" s="35">
        <f>E484+E504+E509+E522+E528+E538</f>
        <v>524492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203" t="s">
        <v>390</v>
      </c>
      <c r="B484" s="204"/>
      <c r="C484" s="32">
        <f>C485+C486+C490+C491+C494+C497+C500+C501+C502+C503</f>
        <v>213600</v>
      </c>
      <c r="D484" s="32">
        <f>D485+D486+D490+D491+D494+D497+D500+D501+D502+D503</f>
        <v>213600</v>
      </c>
      <c r="E484" s="32">
        <f>E485+E486+E490+E491+E494+E497+E500+E501+E502+E503</f>
        <v>213600</v>
      </c>
    </row>
    <row r="485" spans="1:10">
      <c r="A485" s="6">
        <v>3302</v>
      </c>
      <c r="B485" s="4" t="s">
        <v>391</v>
      </c>
      <c r="C485" s="5">
        <v>47500</v>
      </c>
      <c r="D485" s="5">
        <f>C485</f>
        <v>47500</v>
      </c>
      <c r="E485" s="5">
        <f>D485</f>
        <v>47500</v>
      </c>
    </row>
    <row r="486" spans="1:10">
      <c r="A486" s="6">
        <v>3302</v>
      </c>
      <c r="B486" s="4" t="s">
        <v>392</v>
      </c>
      <c r="C486" s="5">
        <f>SUM(C487:C489)</f>
        <v>125000</v>
      </c>
      <c r="D486" s="5">
        <f>SUM(D487:D489)</f>
        <v>125000</v>
      </c>
      <c r="E486" s="5">
        <f>SUM(E487:E489)</f>
        <v>125000</v>
      </c>
    </row>
    <row r="487" spans="1:10">
      <c r="A487" s="28"/>
      <c r="B487" s="28" t="s">
        <v>393</v>
      </c>
      <c r="C487" s="30">
        <v>35000</v>
      </c>
      <c r="D487" s="30">
        <f>C487</f>
        <v>35000</v>
      </c>
      <c r="E487" s="30">
        <f>D487</f>
        <v>35000</v>
      </c>
    </row>
    <row r="488" spans="1:10">
      <c r="A488" s="28"/>
      <c r="B488" s="28" t="s">
        <v>394</v>
      </c>
      <c r="C488" s="30">
        <v>90000</v>
      </c>
      <c r="D488" s="30">
        <f t="shared" ref="D488:E489" si="51">C488</f>
        <v>90000</v>
      </c>
      <c r="E488" s="30">
        <f t="shared" si="51"/>
        <v>90000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9000</v>
      </c>
      <c r="D497" s="5">
        <f>SUM(D498:D499)</f>
        <v>9000</v>
      </c>
      <c r="E497" s="5">
        <f>SUM(E498:E499)</f>
        <v>9000</v>
      </c>
    </row>
    <row r="498" spans="1:6">
      <c r="A498" s="28"/>
      <c r="B498" s="28" t="s">
        <v>404</v>
      </c>
      <c r="C498" s="30">
        <v>3000</v>
      </c>
      <c r="D498" s="30">
        <f t="shared" ref="D498:E503" si="52">C498</f>
        <v>3000</v>
      </c>
      <c r="E498" s="30">
        <f t="shared" si="52"/>
        <v>3000</v>
      </c>
    </row>
    <row r="499" spans="1:6">
      <c r="A499" s="28"/>
      <c r="B499" s="28" t="s">
        <v>405</v>
      </c>
      <c r="C499" s="30">
        <v>6000</v>
      </c>
      <c r="D499" s="30">
        <f t="shared" si="52"/>
        <v>6000</v>
      </c>
      <c r="E499" s="30">
        <f t="shared" si="52"/>
        <v>6000</v>
      </c>
    </row>
    <row r="500" spans="1:6">
      <c r="A500" s="6">
        <v>3302</v>
      </c>
      <c r="B500" s="4" t="s">
        <v>406</v>
      </c>
      <c r="C500" s="5">
        <v>30000</v>
      </c>
      <c r="D500" s="5">
        <f t="shared" si="52"/>
        <v>30000</v>
      </c>
      <c r="E500" s="5">
        <f t="shared" si="52"/>
        <v>30000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203" t="s">
        <v>410</v>
      </c>
      <c r="B504" s="204"/>
      <c r="C504" s="32">
        <f>SUM(C505:C508)</f>
        <v>77427</v>
      </c>
      <c r="D504" s="32">
        <f>SUM(D505:D508)</f>
        <v>77427</v>
      </c>
      <c r="E504" s="32">
        <f>SUM(E505:E508)</f>
        <v>77427</v>
      </c>
    </row>
    <row r="505" spans="1:6">
      <c r="A505" s="6">
        <v>3303</v>
      </c>
      <c r="B505" s="4" t="s">
        <v>411</v>
      </c>
      <c r="C505" s="5">
        <v>10427</v>
      </c>
      <c r="D505" s="5">
        <f>C505</f>
        <v>10427</v>
      </c>
      <c r="E505" s="5">
        <f>D505</f>
        <v>10427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67000</v>
      </c>
      <c r="D508" s="5">
        <f t="shared" si="53"/>
        <v>67000</v>
      </c>
      <c r="E508" s="5">
        <f t="shared" si="53"/>
        <v>67000</v>
      </c>
    </row>
    <row r="509" spans="1:6">
      <c r="A509" s="203" t="s">
        <v>414</v>
      </c>
      <c r="B509" s="204"/>
      <c r="C509" s="32">
        <f>C510+C511+C512+C513+C517+C518+C519+C520+C521</f>
        <v>228500</v>
      </c>
      <c r="D509" s="32">
        <f>D510+D511+D512+D513+D517+D518+D519+D520+D521</f>
        <v>228500</v>
      </c>
      <c r="E509" s="32">
        <f>E510+E511+E512+E513+E517+E518+E519+E520+E521</f>
        <v>228500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2500</v>
      </c>
      <c r="D513" s="5">
        <f>SUM(D514:D516)</f>
        <v>2500</v>
      </c>
      <c r="E513" s="5">
        <f>SUM(E514:E516)</f>
        <v>2500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2500</v>
      </c>
      <c r="D515" s="30">
        <f t="shared" si="55"/>
        <v>2500</v>
      </c>
      <c r="E515" s="30">
        <f t="shared" si="55"/>
        <v>2500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35000</v>
      </c>
      <c r="D517" s="5">
        <f t="shared" si="55"/>
        <v>35000</v>
      </c>
      <c r="E517" s="5">
        <f t="shared" si="55"/>
        <v>35000</v>
      </c>
    </row>
    <row r="518" spans="1:5">
      <c r="A518" s="6">
        <v>3305</v>
      </c>
      <c r="B518" s="4" t="s">
        <v>423</v>
      </c>
      <c r="C518" s="5">
        <v>5000</v>
      </c>
      <c r="D518" s="5">
        <f t="shared" si="55"/>
        <v>5000</v>
      </c>
      <c r="E518" s="5">
        <f t="shared" si="55"/>
        <v>5000</v>
      </c>
    </row>
    <row r="519" spans="1:5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>
      <c r="A520" s="6">
        <v>3305</v>
      </c>
      <c r="B520" s="4" t="s">
        <v>425</v>
      </c>
      <c r="C520" s="5">
        <v>185000</v>
      </c>
      <c r="D520" s="5">
        <f t="shared" si="55"/>
        <v>185000</v>
      </c>
      <c r="E520" s="5">
        <f t="shared" si="55"/>
        <v>185000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203" t="s">
        <v>441</v>
      </c>
      <c r="B538" s="204"/>
      <c r="C538" s="32">
        <f>SUM(C539:C544)</f>
        <v>4965</v>
      </c>
      <c r="D538" s="32">
        <f>SUM(D539:D544)</f>
        <v>4965</v>
      </c>
      <c r="E538" s="32">
        <f>SUM(E539:E544)</f>
        <v>4965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4965</v>
      </c>
      <c r="D540" s="5">
        <f t="shared" ref="D540:E543" si="58">C540</f>
        <v>4965</v>
      </c>
      <c r="E540" s="5">
        <f t="shared" si="58"/>
        <v>4965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</row>
    <row r="550" spans="1:10">
      <c r="A550" s="201" t="s">
        <v>455</v>
      </c>
      <c r="B550" s="202"/>
      <c r="C550" s="36">
        <f>C551</f>
        <v>110000</v>
      </c>
      <c r="D550" s="36">
        <f>D551</f>
        <v>110000</v>
      </c>
      <c r="E550" s="36">
        <f>E551</f>
        <v>110000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110000</v>
      </c>
      <c r="D551" s="33">
        <f>D552+D556</f>
        <v>110000</v>
      </c>
      <c r="E551" s="33">
        <f>E552+E556</f>
        <v>110000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203" t="s">
        <v>457</v>
      </c>
      <c r="B552" s="204"/>
      <c r="C552" s="32">
        <f>SUM(C553:C555)</f>
        <v>110000</v>
      </c>
      <c r="D552" s="32">
        <f>SUM(D553:D555)</f>
        <v>110000</v>
      </c>
      <c r="E552" s="32">
        <f>SUM(E553:E555)</f>
        <v>110000</v>
      </c>
    </row>
    <row r="553" spans="1:10">
      <c r="A553" s="6">
        <v>5500</v>
      </c>
      <c r="B553" s="4" t="s">
        <v>458</v>
      </c>
      <c r="C553" s="5">
        <v>110000</v>
      </c>
      <c r="D553" s="5">
        <f t="shared" ref="D553:E555" si="59">C553</f>
        <v>110000</v>
      </c>
      <c r="E553" s="5">
        <f t="shared" si="59"/>
        <v>110000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2596958</v>
      </c>
      <c r="D559" s="37">
        <f>D560+D716+D725</f>
        <v>2596958</v>
      </c>
      <c r="E559" s="37">
        <f>E560+E716+E725</f>
        <v>2596958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1" t="s">
        <v>464</v>
      </c>
      <c r="B560" s="202"/>
      <c r="C560" s="36">
        <f>C561+C638+C642+C645</f>
        <v>2377958</v>
      </c>
      <c r="D560" s="36">
        <f>D561+D638+D642+D645</f>
        <v>2377958</v>
      </c>
      <c r="E560" s="36">
        <f>E561+E638+E642+E645</f>
        <v>2377958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2176000</v>
      </c>
      <c r="D561" s="38">
        <f>D562+D567+D568+D569+D576+D577+D581+D584+D585+D586+D587+D592+D595+D599+D603+D610+D616+D628</f>
        <v>2176000</v>
      </c>
      <c r="E561" s="38">
        <f>E562+E567+E568+E569+E576+E577+E581+E584+E585+E586+E587+E592+E595+E599+E603+E610+E616+E628</f>
        <v>2176000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203" t="s">
        <v>466</v>
      </c>
      <c r="B562" s="204"/>
      <c r="C562" s="32">
        <f>SUM(C563:C566)</f>
        <v>110000</v>
      </c>
      <c r="D562" s="32">
        <f>SUM(D563:D566)</f>
        <v>110000</v>
      </c>
      <c r="E562" s="32">
        <f>SUM(E563:E566)</f>
        <v>110000</v>
      </c>
    </row>
    <row r="563" spans="1:10">
      <c r="A563" s="7">
        <v>6600</v>
      </c>
      <c r="B563" s="4" t="s">
        <v>468</v>
      </c>
      <c r="C563" s="5">
        <v>40000</v>
      </c>
      <c r="D563" s="5">
        <f>C563</f>
        <v>40000</v>
      </c>
      <c r="E563" s="5">
        <f>D563</f>
        <v>40000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70000</v>
      </c>
      <c r="D566" s="5">
        <f t="shared" si="60"/>
        <v>70000</v>
      </c>
      <c r="E566" s="5">
        <f t="shared" si="60"/>
        <v>70000</v>
      </c>
    </row>
    <row r="567" spans="1:10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>
      <c r="A569" s="203" t="s">
        <v>473</v>
      </c>
      <c r="B569" s="204"/>
      <c r="C569" s="32">
        <f>SUM(C570:C575)</f>
        <v>50000</v>
      </c>
      <c r="D569" s="32">
        <f>SUM(D570:D575)</f>
        <v>50000</v>
      </c>
      <c r="E569" s="32">
        <f>SUM(E570:E575)</f>
        <v>50000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50000</v>
      </c>
      <c r="D575" s="5">
        <f t="shared" si="61"/>
        <v>50000</v>
      </c>
      <c r="E575" s="5">
        <f t="shared" si="61"/>
        <v>50000</v>
      </c>
    </row>
    <row r="576" spans="1:10">
      <c r="A576" s="203" t="s">
        <v>480</v>
      </c>
      <c r="B576" s="204"/>
      <c r="C576" s="32">
        <v>10000</v>
      </c>
      <c r="D576" s="32">
        <f>C576</f>
        <v>10000</v>
      </c>
      <c r="E576" s="32">
        <f>D576</f>
        <v>10000</v>
      </c>
    </row>
    <row r="577" spans="1:5">
      <c r="A577" s="203" t="s">
        <v>481</v>
      </c>
      <c r="B577" s="204"/>
      <c r="C577" s="32">
        <f>SUM(C578:C580)</f>
        <v>20000</v>
      </c>
      <c r="D577" s="32">
        <f>SUM(D578:D580)</f>
        <v>20000</v>
      </c>
      <c r="E577" s="32">
        <f>SUM(E578:E580)</f>
        <v>20000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20000</v>
      </c>
      <c r="D580" s="5">
        <f t="shared" si="62"/>
        <v>20000</v>
      </c>
      <c r="E580" s="5">
        <f t="shared" si="62"/>
        <v>20000</v>
      </c>
    </row>
    <row r="581" spans="1:5">
      <c r="A581" s="203" t="s">
        <v>485</v>
      </c>
      <c r="B581" s="204"/>
      <c r="C581" s="32">
        <f>SUM(C582:C583)</f>
        <v>210000</v>
      </c>
      <c r="D581" s="32">
        <f>SUM(D582:D583)</f>
        <v>210000</v>
      </c>
      <c r="E581" s="32">
        <f>SUM(E582:E583)</f>
        <v>210000</v>
      </c>
    </row>
    <row r="582" spans="1:5">
      <c r="A582" s="7">
        <v>6606</v>
      </c>
      <c r="B582" s="4" t="s">
        <v>486</v>
      </c>
      <c r="C582" s="5">
        <v>200000</v>
      </c>
      <c r="D582" s="5">
        <f t="shared" ref="D582:E586" si="63">C582</f>
        <v>200000</v>
      </c>
      <c r="E582" s="5">
        <f t="shared" si="63"/>
        <v>200000</v>
      </c>
    </row>
    <row r="583" spans="1:5">
      <c r="A583" s="7">
        <v>6606</v>
      </c>
      <c r="B583" s="4" t="s">
        <v>487</v>
      </c>
      <c r="C583" s="5">
        <v>10000</v>
      </c>
      <c r="D583" s="5">
        <f t="shared" si="63"/>
        <v>10000</v>
      </c>
      <c r="E583" s="5">
        <f t="shared" si="63"/>
        <v>10000</v>
      </c>
    </row>
    <row r="584" spans="1:5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203" t="s">
        <v>489</v>
      </c>
      <c r="B585" s="204"/>
      <c r="C585" s="32">
        <v>100000</v>
      </c>
      <c r="D585" s="32">
        <f t="shared" si="63"/>
        <v>100000</v>
      </c>
      <c r="E585" s="32">
        <f t="shared" si="63"/>
        <v>100000</v>
      </c>
    </row>
    <row r="586" spans="1:5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203" t="s">
        <v>491</v>
      </c>
      <c r="B587" s="204"/>
      <c r="C587" s="32">
        <f>SUM(C588:C591)</f>
        <v>135000</v>
      </c>
      <c r="D587" s="32">
        <f>SUM(D588:D591)</f>
        <v>135000</v>
      </c>
      <c r="E587" s="32">
        <f>SUM(E588:E591)</f>
        <v>135000</v>
      </c>
    </row>
    <row r="588" spans="1:5">
      <c r="A588" s="7">
        <v>6610</v>
      </c>
      <c r="B588" s="4" t="s">
        <v>492</v>
      </c>
      <c r="C588" s="5">
        <v>135000</v>
      </c>
      <c r="D588" s="5">
        <f>C588</f>
        <v>135000</v>
      </c>
      <c r="E588" s="5">
        <f>D588</f>
        <v>135000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203" t="s">
        <v>503</v>
      </c>
      <c r="B599" s="204"/>
      <c r="C599" s="32">
        <f>SUM(C600:C602)</f>
        <v>850000</v>
      </c>
      <c r="D599" s="32">
        <f>SUM(D600:D602)</f>
        <v>850000</v>
      </c>
      <c r="E599" s="32">
        <f>SUM(E600:E602)</f>
        <v>850000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850000</v>
      </c>
      <c r="D601" s="5">
        <f t="shared" si="66"/>
        <v>850000</v>
      </c>
      <c r="E601" s="5">
        <f t="shared" si="66"/>
        <v>850000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203" t="s">
        <v>506</v>
      </c>
      <c r="B603" s="204"/>
      <c r="C603" s="32">
        <f>SUM(C604:C609)</f>
        <v>20000</v>
      </c>
      <c r="D603" s="32">
        <f>SUM(D604:D609)</f>
        <v>20000</v>
      </c>
      <c r="E603" s="32">
        <f>SUM(E604:E609)</f>
        <v>20000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5000</v>
      </c>
      <c r="D606" s="5">
        <f t="shared" si="67"/>
        <v>5000</v>
      </c>
      <c r="E606" s="5">
        <f t="shared" si="67"/>
        <v>5000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15000</v>
      </c>
      <c r="D608" s="5">
        <f t="shared" si="67"/>
        <v>15000</v>
      </c>
      <c r="E608" s="5">
        <f t="shared" si="67"/>
        <v>15000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203" t="s">
        <v>513</v>
      </c>
      <c r="B610" s="204"/>
      <c r="C610" s="32">
        <f>SUM(C611:C615)</f>
        <v>36000</v>
      </c>
      <c r="D610" s="32">
        <f>SUM(D611:D615)</f>
        <v>36000</v>
      </c>
      <c r="E610" s="32">
        <f>SUM(E611:E615)</f>
        <v>36000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12000</v>
      </c>
      <c r="D612" s="5">
        <f t="shared" ref="D612:E615" si="68">C612</f>
        <v>12000</v>
      </c>
      <c r="E612" s="5">
        <f t="shared" si="68"/>
        <v>12000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7000</v>
      </c>
      <c r="D614" s="5">
        <f t="shared" si="68"/>
        <v>7000</v>
      </c>
      <c r="E614" s="5">
        <f t="shared" si="68"/>
        <v>7000</v>
      </c>
    </row>
    <row r="615" spans="1:5">
      <c r="A615" s="7">
        <v>6615</v>
      </c>
      <c r="B615" s="4" t="s">
        <v>518</v>
      </c>
      <c r="C615" s="5">
        <v>17000</v>
      </c>
      <c r="D615" s="5">
        <f t="shared" si="68"/>
        <v>17000</v>
      </c>
      <c r="E615" s="5">
        <f t="shared" si="68"/>
        <v>17000</v>
      </c>
    </row>
    <row r="616" spans="1:5">
      <c r="A616" s="203" t="s">
        <v>519</v>
      </c>
      <c r="B616" s="204"/>
      <c r="C616" s="32">
        <f>SUM(C617:C627)</f>
        <v>585000</v>
      </c>
      <c r="D616" s="32">
        <f>SUM(D617:D627)</f>
        <v>585000</v>
      </c>
      <c r="E616" s="32">
        <f>SUM(E617:E627)</f>
        <v>585000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585000</v>
      </c>
      <c r="D620" s="5">
        <f t="shared" si="69"/>
        <v>585000</v>
      </c>
      <c r="E620" s="5">
        <f t="shared" si="69"/>
        <v>585000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203" t="s">
        <v>531</v>
      </c>
      <c r="B628" s="204"/>
      <c r="C628" s="32">
        <f>SUM(C629:C637)</f>
        <v>50000</v>
      </c>
      <c r="D628" s="32">
        <f>SUM(D629:D637)</f>
        <v>50000</v>
      </c>
      <c r="E628" s="32">
        <f>SUM(E629:E637)</f>
        <v>50000</v>
      </c>
    </row>
    <row r="629" spans="1:10">
      <c r="A629" s="7">
        <v>6617</v>
      </c>
      <c r="B629" s="4" t="s">
        <v>532</v>
      </c>
      <c r="C629" s="5">
        <v>50000</v>
      </c>
      <c r="D629" s="5">
        <f>C629</f>
        <v>50000</v>
      </c>
      <c r="E629" s="5">
        <f>D629</f>
        <v>50000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130000</v>
      </c>
      <c r="D638" s="38">
        <f>D639+D640+D641</f>
        <v>130000</v>
      </c>
      <c r="E638" s="38">
        <f>E639+E640+E641</f>
        <v>130000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203" t="s">
        <v>544</v>
      </c>
      <c r="B641" s="204"/>
      <c r="C641" s="32">
        <v>130000</v>
      </c>
      <c r="D641" s="32">
        <f t="shared" si="71"/>
        <v>130000</v>
      </c>
      <c r="E641" s="32">
        <f t="shared" si="71"/>
        <v>130000</v>
      </c>
    </row>
    <row r="642" spans="1:10">
      <c r="A642" s="199" t="s">
        <v>545</v>
      </c>
      <c r="B642" s="200"/>
      <c r="C642" s="38">
        <f>C643+C644</f>
        <v>71958</v>
      </c>
      <c r="D642" s="38">
        <f>D643+D644</f>
        <v>71958</v>
      </c>
      <c r="E642" s="38">
        <f>E643+E644</f>
        <v>71958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>
      <c r="A644" s="203" t="s">
        <v>547</v>
      </c>
      <c r="B644" s="204"/>
      <c r="C644" s="32">
        <v>71958</v>
      </c>
      <c r="D644" s="32">
        <f>C644</f>
        <v>71958</v>
      </c>
      <c r="E644" s="32">
        <f>D644</f>
        <v>71958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219000</v>
      </c>
      <c r="D716" s="36">
        <f>D717</f>
        <v>219000</v>
      </c>
      <c r="E716" s="36">
        <f>E717</f>
        <v>219000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219000</v>
      </c>
      <c r="D717" s="33">
        <f>D718+D722</f>
        <v>219000</v>
      </c>
      <c r="E717" s="33">
        <f>E718+E722</f>
        <v>219000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97" t="s">
        <v>851</v>
      </c>
      <c r="B718" s="198"/>
      <c r="C718" s="31">
        <f>SUM(C719:C721)</f>
        <v>219000</v>
      </c>
      <c r="D718" s="31">
        <f>SUM(D719:D721)</f>
        <v>219000</v>
      </c>
      <c r="E718" s="31">
        <f>SUM(E719:E721)</f>
        <v>219000</v>
      </c>
    </row>
    <row r="719" spans="1:10">
      <c r="A719" s="6">
        <v>10950</v>
      </c>
      <c r="B719" s="4" t="s">
        <v>572</v>
      </c>
      <c r="C719" s="5">
        <v>219000</v>
      </c>
      <c r="D719" s="5">
        <f>C719</f>
        <v>219000</v>
      </c>
      <c r="E719" s="5">
        <f>D719</f>
        <v>219000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97" t="s">
        <v>850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97" t="s">
        <v>849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97" t="s">
        <v>848</v>
      </c>
      <c r="B730" s="19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97" t="s">
        <v>846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97" t="s">
        <v>843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97" t="s">
        <v>842</v>
      </c>
      <c r="B741" s="19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97" t="s">
        <v>841</v>
      </c>
      <c r="B743" s="19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97" t="s">
        <v>836</v>
      </c>
      <c r="B750" s="19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97" t="s">
        <v>834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97" t="s">
        <v>830</v>
      </c>
      <c r="B760" s="19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97" t="s">
        <v>828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97" t="s">
        <v>826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97" t="s">
        <v>823</v>
      </c>
      <c r="B771" s="19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97" t="s">
        <v>817</v>
      </c>
      <c r="B777" s="19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8 J642 J716:J717 J645 J725:J726" xr:uid="{00000000-0002-0000-0600-000007000000}">
      <formula1>C639+C793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" xr:uid="{00000000-0002-0000-0600-00000A000000}">
      <formula1>C484+C595</formula1>
    </dataValidation>
    <dataValidation type="custom" allowBlank="1" showInputMessage="1" showErrorMessage="1" sqref="J559" xr:uid="{00000000-0002-0000-0600-00000B000000}">
      <formula1>C259+C374</formula1>
    </dataValidation>
    <dataValidation type="custom" allowBlank="1" showInputMessage="1" showErrorMessage="1" sqref="J1:J4 J550:J551 J560:J561 J339 J547" xr:uid="{00000000-0002-0000-06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D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4"/>
  <sheetViews>
    <sheetView rightToLeft="1" topLeftCell="B46" zoomScale="80" zoomScaleNormal="80" workbookViewId="0">
      <selection activeCell="F76" sqref="F76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8" width="22" customWidth="1"/>
    <col min="9" max="9" width="20.54296875" customWidth="1"/>
    <col min="10" max="10" width="18.453125" customWidth="1"/>
  </cols>
  <sheetData>
    <row r="1" spans="1:10">
      <c r="A1" s="222" t="s">
        <v>1189</v>
      </c>
      <c r="B1" s="222" t="s">
        <v>1190</v>
      </c>
      <c r="C1" s="222" t="s">
        <v>1191</v>
      </c>
      <c r="D1" s="225" t="s">
        <v>613</v>
      </c>
      <c r="E1" s="226"/>
      <c r="F1" s="226"/>
      <c r="G1" s="226"/>
      <c r="H1" s="226"/>
      <c r="I1" s="226"/>
      <c r="J1" s="227"/>
    </row>
    <row r="2" spans="1:10">
      <c r="A2" s="223"/>
      <c r="B2" s="223"/>
      <c r="C2" s="223"/>
      <c r="D2" s="222" t="s">
        <v>625</v>
      </c>
      <c r="E2" s="222" t="s">
        <v>626</v>
      </c>
      <c r="F2" s="228" t="s">
        <v>1192</v>
      </c>
      <c r="G2" s="228" t="s">
        <v>1193</v>
      </c>
      <c r="H2" s="228" t="s">
        <v>1225</v>
      </c>
      <c r="I2" s="230" t="s">
        <v>1194</v>
      </c>
      <c r="J2" s="231"/>
    </row>
    <row r="3" spans="1:10">
      <c r="A3" s="224"/>
      <c r="B3" s="224"/>
      <c r="C3" s="224"/>
      <c r="D3" s="224"/>
      <c r="E3" s="224"/>
      <c r="F3" s="229"/>
      <c r="G3" s="229"/>
      <c r="H3" s="229"/>
      <c r="I3" s="189" t="s">
        <v>1195</v>
      </c>
      <c r="J3" s="190" t="s">
        <v>1196</v>
      </c>
    </row>
    <row r="4" spans="1:10">
      <c r="A4" s="191" t="s">
        <v>1197</v>
      </c>
      <c r="B4" s="191"/>
      <c r="C4" s="191">
        <f t="shared" ref="C4:J4" si="0">C5+C10+C13+C16+C19+C22+C25</f>
        <v>1225000</v>
      </c>
      <c r="D4" s="191">
        <f t="shared" si="0"/>
        <v>400000</v>
      </c>
      <c r="E4" s="191">
        <f t="shared" si="0"/>
        <v>300000</v>
      </c>
      <c r="F4" s="191">
        <f t="shared" si="0"/>
        <v>0</v>
      </c>
      <c r="G4" s="191">
        <f t="shared" si="0"/>
        <v>125000</v>
      </c>
      <c r="H4" s="191">
        <f>H5+H10+H13+H16+H19+H22+H25</f>
        <v>400000</v>
      </c>
      <c r="I4" s="191">
        <f t="shared" si="0"/>
        <v>0</v>
      </c>
      <c r="J4" s="191">
        <f t="shared" si="0"/>
        <v>0</v>
      </c>
    </row>
    <row r="5" spans="1:10">
      <c r="A5" s="192" t="s">
        <v>1198</v>
      </c>
      <c r="B5" s="193"/>
      <c r="C5" s="193">
        <f t="shared" ref="C5:J5" si="1">SUM(C6:C9)</f>
        <v>825000</v>
      </c>
      <c r="D5" s="193">
        <f t="shared" si="1"/>
        <v>400000</v>
      </c>
      <c r="E5" s="193">
        <f t="shared" si="1"/>
        <v>300000</v>
      </c>
      <c r="F5" s="193">
        <f t="shared" si="1"/>
        <v>0</v>
      </c>
      <c r="G5" s="193">
        <f t="shared" si="1"/>
        <v>125000</v>
      </c>
      <c r="H5" s="193">
        <f>H6+H7+H8+H9</f>
        <v>0</v>
      </c>
      <c r="I5" s="193">
        <f t="shared" si="1"/>
        <v>0</v>
      </c>
      <c r="J5" s="193">
        <f t="shared" si="1"/>
        <v>0</v>
      </c>
    </row>
    <row r="6" spans="1:10">
      <c r="A6" s="10" t="s">
        <v>1175</v>
      </c>
      <c r="B6" s="10">
        <v>2016</v>
      </c>
      <c r="C6" s="10">
        <v>825000</v>
      </c>
      <c r="D6" s="10">
        <v>400000</v>
      </c>
      <c r="E6" s="10">
        <v>300000</v>
      </c>
      <c r="F6" s="10"/>
      <c r="G6" s="10">
        <v>125000</v>
      </c>
      <c r="H6" s="10"/>
      <c r="I6" s="10"/>
      <c r="J6" s="10"/>
    </row>
    <row r="7" spans="1:10">
      <c r="A7" s="10" t="s">
        <v>1199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1200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92" t="s">
        <v>1201</v>
      </c>
      <c r="B10" s="192"/>
      <c r="C10" s="192">
        <f t="shared" ref="C10:J10" si="2">SUM(C11:C12)</f>
        <v>0</v>
      </c>
      <c r="D10" s="192">
        <f t="shared" si="2"/>
        <v>0</v>
      </c>
      <c r="E10" s="192">
        <f t="shared" si="2"/>
        <v>0</v>
      </c>
      <c r="F10" s="192">
        <f t="shared" si="2"/>
        <v>0</v>
      </c>
      <c r="G10" s="192">
        <f t="shared" si="2"/>
        <v>0</v>
      </c>
      <c r="H10" s="192">
        <f>H11+H12</f>
        <v>0</v>
      </c>
      <c r="I10" s="192">
        <f t="shared" si="2"/>
        <v>0</v>
      </c>
      <c r="J10" s="192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92" t="s">
        <v>1202</v>
      </c>
      <c r="B13" s="192"/>
      <c r="C13" s="192">
        <f t="shared" ref="C13:J13" si="3">SUM(C14:C15)</f>
        <v>0</v>
      </c>
      <c r="D13" s="192">
        <f t="shared" si="3"/>
        <v>0</v>
      </c>
      <c r="E13" s="192">
        <f t="shared" si="3"/>
        <v>0</v>
      </c>
      <c r="F13" s="192">
        <f t="shared" si="3"/>
        <v>0</v>
      </c>
      <c r="G13" s="192">
        <f t="shared" si="3"/>
        <v>0</v>
      </c>
      <c r="H13" s="192">
        <f>H14+H15</f>
        <v>0</v>
      </c>
      <c r="I13" s="192">
        <f t="shared" si="3"/>
        <v>0</v>
      </c>
      <c r="J13" s="192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92" t="s">
        <v>1203</v>
      </c>
      <c r="B16" s="192"/>
      <c r="C16" s="192">
        <f t="shared" ref="C16:J16" si="4">SUM(C17:C18)</f>
        <v>0</v>
      </c>
      <c r="D16" s="192">
        <f t="shared" si="4"/>
        <v>0</v>
      </c>
      <c r="E16" s="192">
        <f t="shared" si="4"/>
        <v>0</v>
      </c>
      <c r="F16" s="192">
        <f t="shared" si="4"/>
        <v>0</v>
      </c>
      <c r="G16" s="192">
        <f t="shared" si="4"/>
        <v>0</v>
      </c>
      <c r="H16" s="192">
        <f>H17+H18</f>
        <v>0</v>
      </c>
      <c r="I16" s="192">
        <f t="shared" si="4"/>
        <v>0</v>
      </c>
      <c r="J16" s="192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92" t="s">
        <v>1204</v>
      </c>
      <c r="B19" s="192"/>
      <c r="C19" s="192">
        <f t="shared" ref="C19:J19" si="5">SUM(C20:C21)</f>
        <v>0</v>
      </c>
      <c r="D19" s="192">
        <f t="shared" si="5"/>
        <v>0</v>
      </c>
      <c r="E19" s="192">
        <f t="shared" si="5"/>
        <v>0</v>
      </c>
      <c r="F19" s="192">
        <f t="shared" si="5"/>
        <v>0</v>
      </c>
      <c r="G19" s="192">
        <f t="shared" si="5"/>
        <v>0</v>
      </c>
      <c r="H19" s="192">
        <f>H20+H21</f>
        <v>0</v>
      </c>
      <c r="I19" s="192">
        <f t="shared" si="5"/>
        <v>0</v>
      </c>
      <c r="J19" s="192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92" t="s">
        <v>1205</v>
      </c>
      <c r="B22" s="192"/>
      <c r="C22" s="192">
        <f t="shared" ref="C22:J22" si="6">SUM(C23:C24)</f>
        <v>0</v>
      </c>
      <c r="D22" s="192">
        <f t="shared" si="6"/>
        <v>0</v>
      </c>
      <c r="E22" s="192">
        <f t="shared" si="6"/>
        <v>0</v>
      </c>
      <c r="F22" s="192">
        <f t="shared" si="6"/>
        <v>0</v>
      </c>
      <c r="G22" s="192">
        <f t="shared" si="6"/>
        <v>0</v>
      </c>
      <c r="H22" s="192">
        <f>H23+H24</f>
        <v>0</v>
      </c>
      <c r="I22" s="192">
        <f t="shared" si="6"/>
        <v>0</v>
      </c>
      <c r="J22" s="192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92" t="s">
        <v>1206</v>
      </c>
      <c r="B25" s="192"/>
      <c r="C25" s="192">
        <f t="shared" ref="C25:J25" si="7">C26+C29</f>
        <v>400000</v>
      </c>
      <c r="D25" s="192">
        <f t="shared" si="7"/>
        <v>0</v>
      </c>
      <c r="E25" s="192">
        <f t="shared" si="7"/>
        <v>0</v>
      </c>
      <c r="F25" s="192">
        <f t="shared" si="7"/>
        <v>0</v>
      </c>
      <c r="G25" s="192">
        <f t="shared" si="7"/>
        <v>0</v>
      </c>
      <c r="H25" s="192">
        <f>H26+H29</f>
        <v>400000</v>
      </c>
      <c r="I25" s="192">
        <f t="shared" si="7"/>
        <v>0</v>
      </c>
      <c r="J25" s="192">
        <f t="shared" si="7"/>
        <v>0</v>
      </c>
    </row>
    <row r="26" spans="1:10">
      <c r="A26" s="194" t="s">
        <v>1207</v>
      </c>
      <c r="B26" s="194"/>
      <c r="C26" s="194">
        <f t="shared" ref="C26:J26" si="8">SUM(C27:C28)</f>
        <v>400000</v>
      </c>
      <c r="D26" s="194">
        <f t="shared" si="8"/>
        <v>0</v>
      </c>
      <c r="E26" s="194">
        <f t="shared" si="8"/>
        <v>0</v>
      </c>
      <c r="F26" s="194">
        <f t="shared" si="8"/>
        <v>0</v>
      </c>
      <c r="G26" s="194">
        <f t="shared" si="8"/>
        <v>0</v>
      </c>
      <c r="H26" s="194">
        <f>H27+H28</f>
        <v>400000</v>
      </c>
      <c r="I26" s="194">
        <f t="shared" si="8"/>
        <v>0</v>
      </c>
      <c r="J26" s="194">
        <f t="shared" si="8"/>
        <v>0</v>
      </c>
    </row>
    <row r="27" spans="1:10">
      <c r="A27" s="10" t="s">
        <v>1177</v>
      </c>
      <c r="B27" s="10">
        <v>2016</v>
      </c>
      <c r="C27" s="10">
        <v>400000</v>
      </c>
      <c r="D27" s="10"/>
      <c r="E27" s="10"/>
      <c r="F27" s="10"/>
      <c r="G27" s="10"/>
      <c r="H27" s="10">
        <v>400000</v>
      </c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94" t="s">
        <v>1208</v>
      </c>
      <c r="B29" s="194"/>
      <c r="C29" s="194">
        <f t="shared" ref="C29:J29" si="9">SUM(C30:C31)</f>
        <v>0</v>
      </c>
      <c r="D29" s="194">
        <f t="shared" si="9"/>
        <v>0</v>
      </c>
      <c r="E29" s="194">
        <f t="shared" si="9"/>
        <v>0</v>
      </c>
      <c r="F29" s="194">
        <f t="shared" si="9"/>
        <v>0</v>
      </c>
      <c r="G29" s="194">
        <f t="shared" si="9"/>
        <v>0</v>
      </c>
      <c r="H29" s="194">
        <f>H30+H31</f>
        <v>0</v>
      </c>
      <c r="I29" s="194">
        <f t="shared" si="9"/>
        <v>0</v>
      </c>
      <c r="J29" s="194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95" t="s">
        <v>1209</v>
      </c>
      <c r="B32" s="195"/>
      <c r="C32" s="195">
        <f t="shared" ref="C32:J32" si="10">C33+C48+C51+C54+C57+C60+C63+C70+C73</f>
        <v>200000</v>
      </c>
      <c r="D32" s="195">
        <f t="shared" si="10"/>
        <v>60000</v>
      </c>
      <c r="E32" s="195">
        <f t="shared" si="10"/>
        <v>140000</v>
      </c>
      <c r="F32" s="195">
        <f t="shared" si="10"/>
        <v>0</v>
      </c>
      <c r="G32" s="195">
        <f t="shared" si="10"/>
        <v>0</v>
      </c>
      <c r="H32" s="195">
        <f>H33+H48+H51+H54+H57+H60+H63+H70+H73</f>
        <v>0</v>
      </c>
      <c r="I32" s="195">
        <f t="shared" si="10"/>
        <v>0</v>
      </c>
      <c r="J32" s="195">
        <f t="shared" si="10"/>
        <v>0</v>
      </c>
    </row>
    <row r="33" spans="1:10">
      <c r="A33" s="192" t="s">
        <v>1198</v>
      </c>
      <c r="B33" s="192"/>
      <c r="C33" s="192">
        <f t="shared" ref="C33:J33" si="11">SUM(C34:C47)</f>
        <v>200000</v>
      </c>
      <c r="D33" s="192">
        <f t="shared" si="11"/>
        <v>60000</v>
      </c>
      <c r="E33" s="192">
        <f t="shared" si="11"/>
        <v>140000</v>
      </c>
      <c r="F33" s="192">
        <f t="shared" si="11"/>
        <v>0</v>
      </c>
      <c r="G33" s="192">
        <f t="shared" si="11"/>
        <v>0</v>
      </c>
      <c r="H33" s="192"/>
      <c r="I33" s="192">
        <f t="shared" si="11"/>
        <v>0</v>
      </c>
      <c r="J33" s="192">
        <f t="shared" si="11"/>
        <v>0</v>
      </c>
    </row>
    <row r="34" spans="1:10">
      <c r="A34" s="10" t="s">
        <v>1175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 t="s">
        <v>1210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1211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1176</v>
      </c>
      <c r="B37" s="10">
        <v>2016</v>
      </c>
      <c r="C37" s="10">
        <v>200000</v>
      </c>
      <c r="D37" s="10">
        <v>60000</v>
      </c>
      <c r="E37" s="10">
        <v>140000</v>
      </c>
      <c r="F37" s="10"/>
      <c r="G37" s="10"/>
      <c r="H37" s="10"/>
      <c r="I37" s="10"/>
      <c r="J37" s="10"/>
    </row>
    <row r="38" spans="1:10">
      <c r="A38" s="10" t="s">
        <v>1212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1213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1214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1215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1216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1217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1218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1219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96" t="s">
        <v>1220</v>
      </c>
      <c r="B46" s="196"/>
      <c r="C46" s="196"/>
      <c r="D46" s="196"/>
      <c r="E46" s="196"/>
      <c r="F46" s="196"/>
      <c r="G46" s="196"/>
      <c r="H46" s="196"/>
      <c r="I46" s="196"/>
      <c r="J46" s="196"/>
    </row>
    <row r="47" spans="1:10">
      <c r="A47" s="10" t="s">
        <v>1221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92" t="s">
        <v>1201</v>
      </c>
      <c r="B48" s="192"/>
      <c r="C48" s="192">
        <f t="shared" ref="C48:J48" si="12">SUM(C49:C50)</f>
        <v>0</v>
      </c>
      <c r="D48" s="192">
        <f t="shared" si="12"/>
        <v>0</v>
      </c>
      <c r="E48" s="192">
        <f t="shared" si="12"/>
        <v>0</v>
      </c>
      <c r="F48" s="192">
        <f t="shared" si="12"/>
        <v>0</v>
      </c>
      <c r="G48" s="192">
        <f t="shared" si="12"/>
        <v>0</v>
      </c>
      <c r="H48" s="192"/>
      <c r="I48" s="192">
        <f t="shared" si="12"/>
        <v>0</v>
      </c>
      <c r="J48" s="192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92" t="s">
        <v>1202</v>
      </c>
      <c r="B51" s="192"/>
      <c r="C51" s="192">
        <f t="shared" ref="C51:J51" si="13">SUM(C52:C53)</f>
        <v>0</v>
      </c>
      <c r="D51" s="192">
        <f t="shared" si="13"/>
        <v>0</v>
      </c>
      <c r="E51" s="192">
        <f t="shared" si="13"/>
        <v>0</v>
      </c>
      <c r="F51" s="192">
        <f t="shared" si="13"/>
        <v>0</v>
      </c>
      <c r="G51" s="192">
        <f t="shared" si="13"/>
        <v>0</v>
      </c>
      <c r="H51" s="192"/>
      <c r="I51" s="192">
        <f t="shared" si="13"/>
        <v>0</v>
      </c>
      <c r="J51" s="192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92" t="s">
        <v>1203</v>
      </c>
      <c r="B54" s="192"/>
      <c r="C54" s="192">
        <f t="shared" ref="C54:J54" si="14">SUM(C55:C56)</f>
        <v>0</v>
      </c>
      <c r="D54" s="192">
        <f t="shared" si="14"/>
        <v>0</v>
      </c>
      <c r="E54" s="192">
        <f t="shared" si="14"/>
        <v>0</v>
      </c>
      <c r="F54" s="192">
        <f t="shared" si="14"/>
        <v>0</v>
      </c>
      <c r="G54" s="192">
        <f t="shared" si="14"/>
        <v>0</v>
      </c>
      <c r="H54" s="192"/>
      <c r="I54" s="192">
        <f t="shared" si="14"/>
        <v>0</v>
      </c>
      <c r="J54" s="192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92" t="s">
        <v>1204</v>
      </c>
      <c r="B57" s="192"/>
      <c r="C57" s="192">
        <f t="shared" ref="C57:J57" si="15">SUM(C58:C59)</f>
        <v>0</v>
      </c>
      <c r="D57" s="192">
        <f t="shared" si="15"/>
        <v>0</v>
      </c>
      <c r="E57" s="192">
        <f t="shared" si="15"/>
        <v>0</v>
      </c>
      <c r="F57" s="192">
        <f t="shared" si="15"/>
        <v>0</v>
      </c>
      <c r="G57" s="192">
        <f t="shared" si="15"/>
        <v>0</v>
      </c>
      <c r="H57" s="192"/>
      <c r="I57" s="192">
        <f t="shared" si="15"/>
        <v>0</v>
      </c>
      <c r="J57" s="192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92" t="s">
        <v>1205</v>
      </c>
      <c r="B60" s="192"/>
      <c r="C60" s="192">
        <f t="shared" ref="C60:I60" si="16">SUM(C61:C62)</f>
        <v>0</v>
      </c>
      <c r="D60" s="192">
        <f t="shared" si="16"/>
        <v>0</v>
      </c>
      <c r="E60" s="192">
        <f t="shared" si="16"/>
        <v>0</v>
      </c>
      <c r="F60" s="192">
        <f t="shared" si="16"/>
        <v>0</v>
      </c>
      <c r="G60" s="192">
        <f t="shared" si="16"/>
        <v>0</v>
      </c>
      <c r="H60" s="192"/>
      <c r="I60" s="192">
        <f t="shared" si="16"/>
        <v>0</v>
      </c>
      <c r="J60" s="192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92" t="s">
        <v>1206</v>
      </c>
      <c r="B63" s="192"/>
      <c r="C63" s="192">
        <f t="shared" ref="C63:J63" si="17">C64+C67</f>
        <v>0</v>
      </c>
      <c r="D63" s="192">
        <f t="shared" si="17"/>
        <v>0</v>
      </c>
      <c r="E63" s="192">
        <f t="shared" si="17"/>
        <v>0</v>
      </c>
      <c r="F63" s="192">
        <f t="shared" si="17"/>
        <v>0</v>
      </c>
      <c r="G63" s="192">
        <f t="shared" si="17"/>
        <v>0</v>
      </c>
      <c r="H63" s="192"/>
      <c r="I63" s="192">
        <f t="shared" si="17"/>
        <v>0</v>
      </c>
      <c r="J63" s="192">
        <f t="shared" si="17"/>
        <v>0</v>
      </c>
    </row>
    <row r="64" spans="1:10">
      <c r="A64" s="194" t="s">
        <v>1207</v>
      </c>
      <c r="B64" s="194"/>
      <c r="C64" s="194">
        <f t="shared" ref="C64:J64" si="18">SUM(C65:C66)</f>
        <v>0</v>
      </c>
      <c r="D64" s="194">
        <f t="shared" si="18"/>
        <v>0</v>
      </c>
      <c r="E64" s="194">
        <f t="shared" si="18"/>
        <v>0</v>
      </c>
      <c r="F64" s="194">
        <f t="shared" si="18"/>
        <v>0</v>
      </c>
      <c r="G64" s="194">
        <f t="shared" si="18"/>
        <v>0</v>
      </c>
      <c r="H64" s="194"/>
      <c r="I64" s="194">
        <f t="shared" si="18"/>
        <v>0</v>
      </c>
      <c r="J64" s="194">
        <f t="shared" si="18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94" t="s">
        <v>1208</v>
      </c>
      <c r="B67" s="194"/>
      <c r="C67" s="194">
        <f t="shared" ref="C67:J67" si="19">SUM(C68:C69)</f>
        <v>0</v>
      </c>
      <c r="D67" s="194">
        <f t="shared" si="19"/>
        <v>0</v>
      </c>
      <c r="E67" s="194">
        <f t="shared" si="19"/>
        <v>0</v>
      </c>
      <c r="F67" s="194">
        <f t="shared" si="19"/>
        <v>0</v>
      </c>
      <c r="G67" s="194">
        <f t="shared" si="19"/>
        <v>0</v>
      </c>
      <c r="H67" s="194"/>
      <c r="I67" s="194">
        <f t="shared" si="19"/>
        <v>0</v>
      </c>
      <c r="J67" s="194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92" t="s">
        <v>1222</v>
      </c>
      <c r="B70" s="192"/>
      <c r="C70" s="192">
        <f t="shared" ref="C70:J70" si="20">SUM(C71:C72)</f>
        <v>0</v>
      </c>
      <c r="D70" s="192">
        <f t="shared" si="20"/>
        <v>0</v>
      </c>
      <c r="E70" s="192">
        <f t="shared" si="20"/>
        <v>0</v>
      </c>
      <c r="F70" s="192">
        <f t="shared" si="20"/>
        <v>0</v>
      </c>
      <c r="G70" s="192">
        <f t="shared" si="20"/>
        <v>0</v>
      </c>
      <c r="H70" s="192"/>
      <c r="I70" s="192">
        <f t="shared" si="20"/>
        <v>0</v>
      </c>
      <c r="J70" s="192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92" t="s">
        <v>1223</v>
      </c>
      <c r="B73" s="192"/>
      <c r="C73" s="192"/>
      <c r="D73" s="192"/>
      <c r="E73" s="192"/>
      <c r="F73" s="192"/>
      <c r="G73" s="192"/>
      <c r="H73" s="192"/>
      <c r="I73" s="192"/>
      <c r="J73" s="192"/>
    </row>
    <row r="74" spans="1:10">
      <c r="A74" s="192" t="s">
        <v>1224</v>
      </c>
      <c r="B74" s="192"/>
      <c r="C74" s="192">
        <f>C32+C4</f>
        <v>1425000</v>
      </c>
      <c r="D74" s="192">
        <f t="shared" ref="D74:J74" si="21">D73+D70+D63+D60+D57+D54+D51+D48+D33+D25+D22+D19+D16+D13+D10+D5</f>
        <v>460000</v>
      </c>
      <c r="E74" s="192">
        <f t="shared" si="21"/>
        <v>440000</v>
      </c>
      <c r="F74" s="192">
        <f t="shared" si="21"/>
        <v>0</v>
      </c>
      <c r="G74" s="192">
        <f t="shared" si="21"/>
        <v>125000</v>
      </c>
      <c r="H74" s="192">
        <f>H4+H32</f>
        <v>400000</v>
      </c>
      <c r="I74" s="192">
        <f t="shared" si="21"/>
        <v>0</v>
      </c>
      <c r="J74" s="192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zoomScale="80" zoomScaleNormal="80" workbookViewId="0">
      <selection activeCell="C9" sqref="C9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222" t="s">
        <v>1189</v>
      </c>
      <c r="B1" s="222" t="s">
        <v>1190</v>
      </c>
      <c r="C1" s="222" t="s">
        <v>1191</v>
      </c>
      <c r="D1" s="225" t="s">
        <v>613</v>
      </c>
      <c r="E1" s="226"/>
      <c r="F1" s="226"/>
      <c r="G1" s="226"/>
      <c r="H1" s="226"/>
      <c r="I1" s="227"/>
    </row>
    <row r="2" spans="1:9">
      <c r="A2" s="223"/>
      <c r="B2" s="223"/>
      <c r="C2" s="223"/>
      <c r="D2" s="222" t="s">
        <v>625</v>
      </c>
      <c r="E2" s="222" t="s">
        <v>626</v>
      </c>
      <c r="F2" s="228" t="s">
        <v>1192</v>
      </c>
      <c r="G2" s="228" t="s">
        <v>1193</v>
      </c>
      <c r="H2" s="230" t="s">
        <v>1194</v>
      </c>
      <c r="I2" s="231"/>
    </row>
    <row r="3" spans="1:9">
      <c r="A3" s="224"/>
      <c r="B3" s="224"/>
      <c r="C3" s="224"/>
      <c r="D3" s="224"/>
      <c r="E3" s="224"/>
      <c r="F3" s="229"/>
      <c r="G3" s="229"/>
      <c r="H3" s="189" t="s">
        <v>1195</v>
      </c>
      <c r="I3" s="190" t="s">
        <v>1196</v>
      </c>
    </row>
    <row r="4" spans="1:9">
      <c r="A4" s="191" t="s">
        <v>1197</v>
      </c>
      <c r="B4" s="191"/>
      <c r="C4" s="191">
        <f t="shared" ref="C4:I4" si="0">C5+C10+C13+C16+C19+C22+C25</f>
        <v>900</v>
      </c>
      <c r="D4" s="191">
        <f t="shared" si="0"/>
        <v>0</v>
      </c>
      <c r="E4" s="191">
        <f t="shared" si="0"/>
        <v>0</v>
      </c>
      <c r="F4" s="191">
        <f t="shared" si="0"/>
        <v>0</v>
      </c>
      <c r="G4" s="191">
        <f t="shared" si="0"/>
        <v>0</v>
      </c>
      <c r="H4" s="191">
        <f t="shared" si="0"/>
        <v>0</v>
      </c>
      <c r="I4" s="191">
        <f t="shared" si="0"/>
        <v>0</v>
      </c>
    </row>
    <row r="5" spans="1:9">
      <c r="A5" s="192" t="s">
        <v>1198</v>
      </c>
      <c r="B5" s="193"/>
      <c r="C5" s="193">
        <f t="shared" ref="C5:I5" si="1">SUM(C6:C9)</f>
        <v>900</v>
      </c>
      <c r="D5" s="193">
        <f t="shared" si="1"/>
        <v>0</v>
      </c>
      <c r="E5" s="193">
        <f t="shared" si="1"/>
        <v>0</v>
      </c>
      <c r="F5" s="193">
        <f t="shared" si="1"/>
        <v>0</v>
      </c>
      <c r="G5" s="193">
        <f t="shared" si="1"/>
        <v>0</v>
      </c>
      <c r="H5" s="193">
        <f t="shared" si="1"/>
        <v>0</v>
      </c>
      <c r="I5" s="193">
        <f t="shared" si="1"/>
        <v>0</v>
      </c>
    </row>
    <row r="6" spans="1:9">
      <c r="A6" s="10" t="s">
        <v>1175</v>
      </c>
      <c r="B6" s="10"/>
      <c r="C6" s="10">
        <v>850</v>
      </c>
      <c r="D6" s="10"/>
      <c r="E6" s="10"/>
      <c r="F6" s="10"/>
      <c r="G6" s="10"/>
      <c r="H6" s="10"/>
      <c r="I6" s="10"/>
    </row>
    <row r="7" spans="1:9">
      <c r="A7" s="10" t="s">
        <v>1199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1200</v>
      </c>
      <c r="B8" s="10"/>
      <c r="C8" s="10">
        <v>50</v>
      </c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92" t="s">
        <v>1201</v>
      </c>
      <c r="B10" s="192"/>
      <c r="C10" s="192">
        <f t="shared" ref="C10:I10" si="2">SUM(C11:C12)</f>
        <v>0</v>
      </c>
      <c r="D10" s="192">
        <f t="shared" si="2"/>
        <v>0</v>
      </c>
      <c r="E10" s="192">
        <f t="shared" si="2"/>
        <v>0</v>
      </c>
      <c r="F10" s="192">
        <f t="shared" si="2"/>
        <v>0</v>
      </c>
      <c r="G10" s="192">
        <f t="shared" si="2"/>
        <v>0</v>
      </c>
      <c r="H10" s="192">
        <f t="shared" si="2"/>
        <v>0</v>
      </c>
      <c r="I10" s="192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92" t="s">
        <v>1202</v>
      </c>
      <c r="B13" s="192"/>
      <c r="C13" s="192">
        <f t="shared" ref="C13:I13" si="3">SUM(C14:C15)</f>
        <v>0</v>
      </c>
      <c r="D13" s="192">
        <f t="shared" si="3"/>
        <v>0</v>
      </c>
      <c r="E13" s="192">
        <f t="shared" si="3"/>
        <v>0</v>
      </c>
      <c r="F13" s="192">
        <f t="shared" si="3"/>
        <v>0</v>
      </c>
      <c r="G13" s="192">
        <f t="shared" si="3"/>
        <v>0</v>
      </c>
      <c r="H13" s="192">
        <f t="shared" si="3"/>
        <v>0</v>
      </c>
      <c r="I13" s="192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92" t="s">
        <v>1203</v>
      </c>
      <c r="B16" s="192"/>
      <c r="C16" s="192">
        <f t="shared" ref="C16:I16" si="4">SUM(C17:C18)</f>
        <v>0</v>
      </c>
      <c r="D16" s="192">
        <f t="shared" si="4"/>
        <v>0</v>
      </c>
      <c r="E16" s="192">
        <f t="shared" si="4"/>
        <v>0</v>
      </c>
      <c r="F16" s="192">
        <f t="shared" si="4"/>
        <v>0</v>
      </c>
      <c r="G16" s="192">
        <f t="shared" si="4"/>
        <v>0</v>
      </c>
      <c r="H16" s="192">
        <f t="shared" si="4"/>
        <v>0</v>
      </c>
      <c r="I16" s="192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92" t="s">
        <v>1204</v>
      </c>
      <c r="B19" s="192"/>
      <c r="C19" s="192">
        <f t="shared" ref="C19:I19" si="5">SUM(C20:C21)</f>
        <v>0</v>
      </c>
      <c r="D19" s="192">
        <f t="shared" si="5"/>
        <v>0</v>
      </c>
      <c r="E19" s="192">
        <f t="shared" si="5"/>
        <v>0</v>
      </c>
      <c r="F19" s="192">
        <f t="shared" si="5"/>
        <v>0</v>
      </c>
      <c r="G19" s="192">
        <f t="shared" si="5"/>
        <v>0</v>
      </c>
      <c r="H19" s="192">
        <f t="shared" si="5"/>
        <v>0</v>
      </c>
      <c r="I19" s="192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92" t="s">
        <v>1205</v>
      </c>
      <c r="B22" s="192"/>
      <c r="C22" s="192">
        <f t="shared" ref="C22:I22" si="6">SUM(C23:C24)</f>
        <v>0</v>
      </c>
      <c r="D22" s="192">
        <f t="shared" si="6"/>
        <v>0</v>
      </c>
      <c r="E22" s="192">
        <f t="shared" si="6"/>
        <v>0</v>
      </c>
      <c r="F22" s="192">
        <f t="shared" si="6"/>
        <v>0</v>
      </c>
      <c r="G22" s="192">
        <f t="shared" si="6"/>
        <v>0</v>
      </c>
      <c r="H22" s="192">
        <f t="shared" si="6"/>
        <v>0</v>
      </c>
      <c r="I22" s="192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92" t="s">
        <v>1206</v>
      </c>
      <c r="B25" s="192"/>
      <c r="C25" s="192">
        <f t="shared" ref="C25:I25" si="7">C26+C29</f>
        <v>0</v>
      </c>
      <c r="D25" s="192">
        <f t="shared" si="7"/>
        <v>0</v>
      </c>
      <c r="E25" s="192">
        <f t="shared" si="7"/>
        <v>0</v>
      </c>
      <c r="F25" s="192">
        <f t="shared" si="7"/>
        <v>0</v>
      </c>
      <c r="G25" s="192">
        <f t="shared" si="7"/>
        <v>0</v>
      </c>
      <c r="H25" s="192">
        <f t="shared" si="7"/>
        <v>0</v>
      </c>
      <c r="I25" s="192">
        <f t="shared" si="7"/>
        <v>0</v>
      </c>
    </row>
    <row r="26" spans="1:9">
      <c r="A26" s="194" t="s">
        <v>1207</v>
      </c>
      <c r="B26" s="194"/>
      <c r="C26" s="194">
        <f t="shared" ref="C26:I26" si="8">SUM(C27:C28)</f>
        <v>0</v>
      </c>
      <c r="D26" s="194">
        <f t="shared" si="8"/>
        <v>0</v>
      </c>
      <c r="E26" s="194">
        <f t="shared" si="8"/>
        <v>0</v>
      </c>
      <c r="F26" s="194">
        <f t="shared" si="8"/>
        <v>0</v>
      </c>
      <c r="G26" s="194">
        <f t="shared" si="8"/>
        <v>0</v>
      </c>
      <c r="H26" s="194">
        <f t="shared" si="8"/>
        <v>0</v>
      </c>
      <c r="I26" s="194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94" t="s">
        <v>1208</v>
      </c>
      <c r="B29" s="194"/>
      <c r="C29" s="194">
        <f t="shared" ref="C29:I29" si="9">SUM(C30:C31)</f>
        <v>0</v>
      </c>
      <c r="D29" s="194">
        <f t="shared" si="9"/>
        <v>0</v>
      </c>
      <c r="E29" s="194">
        <f t="shared" si="9"/>
        <v>0</v>
      </c>
      <c r="F29" s="194">
        <f t="shared" si="9"/>
        <v>0</v>
      </c>
      <c r="G29" s="194">
        <f t="shared" si="9"/>
        <v>0</v>
      </c>
      <c r="H29" s="194">
        <f t="shared" si="9"/>
        <v>0</v>
      </c>
      <c r="I29" s="194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95" t="s">
        <v>1209</v>
      </c>
      <c r="B32" s="195"/>
      <c r="C32" s="195">
        <f t="shared" ref="C32:I32" si="10">C33+C48+C51+C54+C57+C60+C63+C70+C73</f>
        <v>0</v>
      </c>
      <c r="D32" s="195">
        <f t="shared" si="10"/>
        <v>0</v>
      </c>
      <c r="E32" s="195">
        <f t="shared" si="10"/>
        <v>0</v>
      </c>
      <c r="F32" s="195">
        <f t="shared" si="10"/>
        <v>0</v>
      </c>
      <c r="G32" s="195">
        <f t="shared" si="10"/>
        <v>0</v>
      </c>
      <c r="H32" s="195">
        <f t="shared" si="10"/>
        <v>0</v>
      </c>
      <c r="I32" s="195">
        <f t="shared" si="10"/>
        <v>0</v>
      </c>
    </row>
    <row r="33" spans="1:9">
      <c r="A33" s="192" t="s">
        <v>1198</v>
      </c>
      <c r="B33" s="192"/>
      <c r="C33" s="192">
        <f t="shared" ref="C33:I33" si="11">SUM(C34:C47)</f>
        <v>0</v>
      </c>
      <c r="D33" s="192">
        <f t="shared" si="11"/>
        <v>0</v>
      </c>
      <c r="E33" s="192">
        <f t="shared" si="11"/>
        <v>0</v>
      </c>
      <c r="F33" s="192">
        <f t="shared" si="11"/>
        <v>0</v>
      </c>
      <c r="G33" s="192">
        <f t="shared" si="11"/>
        <v>0</v>
      </c>
      <c r="H33" s="192">
        <f t="shared" si="11"/>
        <v>0</v>
      </c>
      <c r="I33" s="192">
        <f t="shared" si="11"/>
        <v>0</v>
      </c>
    </row>
    <row r="34" spans="1:9">
      <c r="A34" s="10" t="s">
        <v>1175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1210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1211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1176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1212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1213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1214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1215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1216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1217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1218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1219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96" t="s">
        <v>1220</v>
      </c>
      <c r="B46" s="196"/>
      <c r="C46" s="196"/>
      <c r="D46" s="196"/>
      <c r="E46" s="196"/>
      <c r="F46" s="196"/>
      <c r="G46" s="196"/>
      <c r="H46" s="196"/>
      <c r="I46" s="196"/>
    </row>
    <row r="47" spans="1:9">
      <c r="A47" s="10" t="s">
        <v>1221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92" t="s">
        <v>1201</v>
      </c>
      <c r="B48" s="192"/>
      <c r="C48" s="192">
        <f t="shared" ref="C48:I48" si="12">SUM(C49:C50)</f>
        <v>0</v>
      </c>
      <c r="D48" s="192">
        <f t="shared" si="12"/>
        <v>0</v>
      </c>
      <c r="E48" s="192">
        <f t="shared" si="12"/>
        <v>0</v>
      </c>
      <c r="F48" s="192">
        <f t="shared" si="12"/>
        <v>0</v>
      </c>
      <c r="G48" s="192">
        <f t="shared" si="12"/>
        <v>0</v>
      </c>
      <c r="H48" s="192">
        <f t="shared" si="12"/>
        <v>0</v>
      </c>
      <c r="I48" s="192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92" t="s">
        <v>1202</v>
      </c>
      <c r="B51" s="192"/>
      <c r="C51" s="192">
        <f t="shared" ref="C51:I51" si="13">SUM(C52:C53)</f>
        <v>0</v>
      </c>
      <c r="D51" s="192">
        <f t="shared" si="13"/>
        <v>0</v>
      </c>
      <c r="E51" s="192">
        <f t="shared" si="13"/>
        <v>0</v>
      </c>
      <c r="F51" s="192">
        <f t="shared" si="13"/>
        <v>0</v>
      </c>
      <c r="G51" s="192">
        <f t="shared" si="13"/>
        <v>0</v>
      </c>
      <c r="H51" s="192">
        <f t="shared" si="13"/>
        <v>0</v>
      </c>
      <c r="I51" s="192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92" t="s">
        <v>1203</v>
      </c>
      <c r="B54" s="192"/>
      <c r="C54" s="192">
        <f t="shared" ref="C54:I54" si="14">SUM(C55:C56)</f>
        <v>0</v>
      </c>
      <c r="D54" s="192">
        <f t="shared" si="14"/>
        <v>0</v>
      </c>
      <c r="E54" s="192">
        <f t="shared" si="14"/>
        <v>0</v>
      </c>
      <c r="F54" s="192">
        <f t="shared" si="14"/>
        <v>0</v>
      </c>
      <c r="G54" s="192">
        <f t="shared" si="14"/>
        <v>0</v>
      </c>
      <c r="H54" s="192">
        <f t="shared" si="14"/>
        <v>0</v>
      </c>
      <c r="I54" s="192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92" t="s">
        <v>1204</v>
      </c>
      <c r="B57" s="192"/>
      <c r="C57" s="192">
        <f t="shared" ref="C57:I57" si="15">SUM(C58:C59)</f>
        <v>0</v>
      </c>
      <c r="D57" s="192">
        <f t="shared" si="15"/>
        <v>0</v>
      </c>
      <c r="E57" s="192">
        <f t="shared" si="15"/>
        <v>0</v>
      </c>
      <c r="F57" s="192">
        <f t="shared" si="15"/>
        <v>0</v>
      </c>
      <c r="G57" s="192">
        <f t="shared" si="15"/>
        <v>0</v>
      </c>
      <c r="H57" s="192">
        <f t="shared" si="15"/>
        <v>0</v>
      </c>
      <c r="I57" s="192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92" t="s">
        <v>1205</v>
      </c>
      <c r="B60" s="192"/>
      <c r="C60" s="192">
        <f t="shared" ref="C60:H60" si="16">SUM(C61:C62)</f>
        <v>0</v>
      </c>
      <c r="D60" s="192">
        <f t="shared" si="16"/>
        <v>0</v>
      </c>
      <c r="E60" s="192">
        <f t="shared" si="16"/>
        <v>0</v>
      </c>
      <c r="F60" s="192">
        <f t="shared" si="16"/>
        <v>0</v>
      </c>
      <c r="G60" s="192">
        <f t="shared" si="16"/>
        <v>0</v>
      </c>
      <c r="H60" s="192">
        <f t="shared" si="16"/>
        <v>0</v>
      </c>
      <c r="I60" s="192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92" t="s">
        <v>1206</v>
      </c>
      <c r="B63" s="192"/>
      <c r="C63" s="192">
        <f t="shared" ref="C63:I63" si="17">C64+C67</f>
        <v>0</v>
      </c>
      <c r="D63" s="192">
        <f t="shared" si="17"/>
        <v>0</v>
      </c>
      <c r="E63" s="192">
        <f t="shared" si="17"/>
        <v>0</v>
      </c>
      <c r="F63" s="192">
        <f t="shared" si="17"/>
        <v>0</v>
      </c>
      <c r="G63" s="192">
        <f t="shared" si="17"/>
        <v>0</v>
      </c>
      <c r="H63" s="192">
        <f t="shared" si="17"/>
        <v>0</v>
      </c>
      <c r="I63" s="192">
        <f t="shared" si="17"/>
        <v>0</v>
      </c>
    </row>
    <row r="64" spans="1:9">
      <c r="A64" s="194" t="s">
        <v>1207</v>
      </c>
      <c r="B64" s="194"/>
      <c r="C64" s="194">
        <f t="shared" ref="C64:I64" si="18">SUM(C65:C66)</f>
        <v>0</v>
      </c>
      <c r="D64" s="194">
        <f t="shared" si="18"/>
        <v>0</v>
      </c>
      <c r="E64" s="194">
        <f t="shared" si="18"/>
        <v>0</v>
      </c>
      <c r="F64" s="194">
        <f t="shared" si="18"/>
        <v>0</v>
      </c>
      <c r="G64" s="194">
        <f t="shared" si="18"/>
        <v>0</v>
      </c>
      <c r="H64" s="194">
        <f t="shared" si="18"/>
        <v>0</v>
      </c>
      <c r="I64" s="194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94" t="s">
        <v>1208</v>
      </c>
      <c r="B67" s="194"/>
      <c r="C67" s="194">
        <f t="shared" ref="C67:I67" si="19">SUM(C68:C69)</f>
        <v>0</v>
      </c>
      <c r="D67" s="194">
        <f t="shared" si="19"/>
        <v>0</v>
      </c>
      <c r="E67" s="194">
        <f t="shared" si="19"/>
        <v>0</v>
      </c>
      <c r="F67" s="194">
        <f t="shared" si="19"/>
        <v>0</v>
      </c>
      <c r="G67" s="194">
        <f t="shared" si="19"/>
        <v>0</v>
      </c>
      <c r="H67" s="194">
        <f t="shared" si="19"/>
        <v>0</v>
      </c>
      <c r="I67" s="194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92" t="s">
        <v>1222</v>
      </c>
      <c r="B70" s="192"/>
      <c r="C70" s="192">
        <f t="shared" ref="C70:I70" si="20">SUM(C71:C72)</f>
        <v>0</v>
      </c>
      <c r="D70" s="192">
        <f t="shared" si="20"/>
        <v>0</v>
      </c>
      <c r="E70" s="192">
        <f t="shared" si="20"/>
        <v>0</v>
      </c>
      <c r="F70" s="192">
        <f t="shared" si="20"/>
        <v>0</v>
      </c>
      <c r="G70" s="192">
        <f t="shared" si="20"/>
        <v>0</v>
      </c>
      <c r="H70" s="192">
        <f t="shared" si="20"/>
        <v>0</v>
      </c>
      <c r="I70" s="192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92" t="s">
        <v>1223</v>
      </c>
      <c r="B73" s="192"/>
      <c r="C73" s="192"/>
      <c r="D73" s="192"/>
      <c r="E73" s="192"/>
      <c r="F73" s="192"/>
      <c r="G73" s="192"/>
      <c r="H73" s="192"/>
      <c r="I73" s="192"/>
    </row>
    <row r="74" spans="1:9">
      <c r="A74" s="192" t="s">
        <v>1224</v>
      </c>
      <c r="B74" s="192"/>
      <c r="C74" s="192">
        <f>C32+C4</f>
        <v>900</v>
      </c>
      <c r="D74" s="192">
        <f t="shared" ref="D74:I74" si="21">D73+D70+D63+D60+D57+D54+D51+D48+D33+D25+D22+D19+D16+D13+D10+D5</f>
        <v>0</v>
      </c>
      <c r="E74" s="192">
        <f t="shared" si="21"/>
        <v>0</v>
      </c>
      <c r="F74" s="192">
        <f t="shared" si="21"/>
        <v>0</v>
      </c>
      <c r="G74" s="192">
        <f t="shared" si="21"/>
        <v>0</v>
      </c>
      <c r="H74" s="192">
        <f t="shared" si="21"/>
        <v>0</v>
      </c>
      <c r="I74" s="192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الديون البلدية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النشاط البلدي2012</vt:lpstr>
      <vt:lpstr>النشاط البلدي2013</vt:lpstr>
      <vt:lpstr>النشاط البلدي2014</vt:lpstr>
      <vt:lpstr>النشاط البلدي2015</vt:lpstr>
      <vt:lpstr>النشاط البلدي2016</vt:lpstr>
      <vt:lpstr>النشاط البلدي2017</vt:lpstr>
      <vt:lpstr>المجلس البلدي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2018-04-28T18:07:27Z</dcterms:modified>
</cp:coreProperties>
</file>