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7" activeTab="19"/>
  </bookViews>
  <sheets>
    <sheet name="ميزانية 2011" sheetId="26" r:id="rId1"/>
    <sheet name="ميزانية 2012" sheetId="52" r:id="rId2"/>
    <sheet name="ميزانية 2013 " sheetId="51" r:id="rId3"/>
    <sheet name="ميزانية 2014 " sheetId="46" r:id="rId4"/>
    <sheet name="ميزانية 2015" sheetId="50" r:id="rId5"/>
    <sheet name="ميزانية 2016 " sheetId="53" r:id="rId6"/>
    <sheet name="ميزانية 2017" sheetId="54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4" l="1"/>
  <c r="E778" i="54" s="1"/>
  <c r="E777" i="54" s="1"/>
  <c r="D777" i="54"/>
  <c r="C777" i="54"/>
  <c r="E776" i="54"/>
  <c r="D776" i="54"/>
  <c r="E775" i="54"/>
  <c r="D775" i="54"/>
  <c r="E774" i="54"/>
  <c r="D774" i="54"/>
  <c r="E773" i="54"/>
  <c r="E772" i="54" s="1"/>
  <c r="E771" i="54" s="1"/>
  <c r="D773" i="54"/>
  <c r="D772" i="54"/>
  <c r="C772" i="54"/>
  <c r="C771" i="54" s="1"/>
  <c r="D771" i="54"/>
  <c r="E770" i="54"/>
  <c r="D770" i="54"/>
  <c r="E769" i="54"/>
  <c r="E768" i="54" s="1"/>
  <c r="E767" i="54" s="1"/>
  <c r="D769" i="54"/>
  <c r="D768" i="54" s="1"/>
  <c r="C768" i="54"/>
  <c r="C767" i="54" s="1"/>
  <c r="D767" i="54"/>
  <c r="E766" i="54"/>
  <c r="E765" i="54" s="1"/>
  <c r="D766" i="54"/>
  <c r="D765" i="54" s="1"/>
  <c r="C765" i="54"/>
  <c r="D764" i="54"/>
  <c r="E764" i="54" s="1"/>
  <c r="D763" i="54"/>
  <c r="E763" i="54" s="1"/>
  <c r="D762" i="54"/>
  <c r="E762" i="54" s="1"/>
  <c r="D761" i="54"/>
  <c r="D760" i="54" s="1"/>
  <c r="C761" i="54"/>
  <c r="C760" i="54"/>
  <c r="D759" i="54"/>
  <c r="E759" i="54" s="1"/>
  <c r="D758" i="54"/>
  <c r="E758" i="54" s="1"/>
  <c r="D757" i="54"/>
  <c r="C756" i="54"/>
  <c r="C755" i="54"/>
  <c r="D754" i="54"/>
  <c r="D753" i="54"/>
  <c r="E753" i="54" s="1"/>
  <c r="E751" i="54" s="1"/>
  <c r="D752" i="54"/>
  <c r="E752" i="54" s="1"/>
  <c r="D751" i="54"/>
  <c r="C751" i="54"/>
  <c r="C750" i="54"/>
  <c r="D749" i="54"/>
  <c r="E749" i="54" s="1"/>
  <c r="D748" i="54"/>
  <c r="E748" i="54" s="1"/>
  <c r="D747" i="54"/>
  <c r="C746" i="54"/>
  <c r="E745" i="54"/>
  <c r="D745" i="54"/>
  <c r="E744" i="54"/>
  <c r="D744" i="54"/>
  <c r="C744" i="54"/>
  <c r="C743" i="54" s="1"/>
  <c r="E742" i="54"/>
  <c r="E741" i="54" s="1"/>
  <c r="D742" i="54"/>
  <c r="D741" i="54"/>
  <c r="C741" i="54"/>
  <c r="D740" i="54"/>
  <c r="C739" i="54"/>
  <c r="E738" i="54"/>
  <c r="D738" i="54"/>
  <c r="E737" i="54"/>
  <c r="D737" i="54"/>
  <c r="E736" i="54"/>
  <c r="D736" i="54"/>
  <c r="E735" i="54"/>
  <c r="D735" i="54"/>
  <c r="E734" i="54"/>
  <c r="E733" i="54" s="1"/>
  <c r="D734" i="54"/>
  <c r="C734" i="54"/>
  <c r="C733" i="54" s="1"/>
  <c r="D733" i="54"/>
  <c r="E732" i="54"/>
  <c r="E731" i="54" s="1"/>
  <c r="E730" i="54" s="1"/>
  <c r="D732" i="54"/>
  <c r="D731" i="54"/>
  <c r="C731" i="54"/>
  <c r="C730" i="54" s="1"/>
  <c r="D730" i="54"/>
  <c r="E729" i="54"/>
  <c r="D729" i="54"/>
  <c r="E728" i="54"/>
  <c r="E727" i="54" s="1"/>
  <c r="D728" i="54"/>
  <c r="D727" i="54" s="1"/>
  <c r="C727" i="54"/>
  <c r="H724" i="54"/>
  <c r="E724" i="54"/>
  <c r="D724" i="54"/>
  <c r="H723" i="54"/>
  <c r="D723" i="54"/>
  <c r="C722" i="54"/>
  <c r="H721" i="54"/>
  <c r="E721" i="54"/>
  <c r="D721" i="54"/>
  <c r="H720" i="54"/>
  <c r="D720" i="54"/>
  <c r="E720" i="54" s="1"/>
  <c r="H719" i="54"/>
  <c r="E719" i="54"/>
  <c r="D719" i="54"/>
  <c r="H718" i="54"/>
  <c r="D718" i="54"/>
  <c r="C718" i="54"/>
  <c r="H715" i="54"/>
  <c r="D715" i="54"/>
  <c r="E715" i="54" s="1"/>
  <c r="H714" i="54"/>
  <c r="E714" i="54"/>
  <c r="D714" i="54"/>
  <c r="H713" i="54"/>
  <c r="D713" i="54"/>
  <c r="E713" i="54" s="1"/>
  <c r="H712" i="54"/>
  <c r="E712" i="54"/>
  <c r="D712" i="54"/>
  <c r="H711" i="54"/>
  <c r="D711" i="54"/>
  <c r="E711" i="54" s="1"/>
  <c r="H710" i="54"/>
  <c r="E710" i="54"/>
  <c r="D710" i="54"/>
  <c r="H709" i="54"/>
  <c r="D709" i="54"/>
  <c r="E709" i="54" s="1"/>
  <c r="H708" i="54"/>
  <c r="E708" i="54"/>
  <c r="D708" i="54"/>
  <c r="H707" i="54"/>
  <c r="D707" i="54"/>
  <c r="E707" i="54" s="1"/>
  <c r="H706" i="54"/>
  <c r="E706" i="54"/>
  <c r="D706" i="54"/>
  <c r="H705" i="54"/>
  <c r="D705" i="54"/>
  <c r="E705" i="54" s="1"/>
  <c r="H704" i="54"/>
  <c r="E704" i="54"/>
  <c r="D704" i="54"/>
  <c r="H703" i="54"/>
  <c r="D703" i="54"/>
  <c r="E703" i="54" s="1"/>
  <c r="H702" i="54"/>
  <c r="E702" i="54"/>
  <c r="D702" i="54"/>
  <c r="H701" i="54"/>
  <c r="D701" i="54"/>
  <c r="C700" i="54"/>
  <c r="H700" i="54" s="1"/>
  <c r="H699" i="54"/>
  <c r="E699" i="54"/>
  <c r="D699" i="54"/>
  <c r="H698" i="54"/>
  <c r="D698" i="54"/>
  <c r="E698" i="54" s="1"/>
  <c r="H697" i="54"/>
  <c r="E697" i="54"/>
  <c r="D697" i="54"/>
  <c r="H696" i="54"/>
  <c r="D696" i="54"/>
  <c r="E696" i="54" s="1"/>
  <c r="H695" i="54"/>
  <c r="E695" i="54"/>
  <c r="D695" i="54"/>
  <c r="H694" i="54"/>
  <c r="D694" i="54"/>
  <c r="C694" i="54"/>
  <c r="H693" i="54"/>
  <c r="D693" i="54"/>
  <c r="E693" i="54" s="1"/>
  <c r="H692" i="54"/>
  <c r="E692" i="54"/>
  <c r="D692" i="54"/>
  <c r="H691" i="54"/>
  <c r="D691" i="54"/>
  <c r="E691" i="54" s="1"/>
  <c r="H690" i="54"/>
  <c r="E690" i="54"/>
  <c r="D690" i="54"/>
  <c r="H689" i="54"/>
  <c r="D689" i="54"/>
  <c r="E689" i="54" s="1"/>
  <c r="H688" i="54"/>
  <c r="E688" i="54"/>
  <c r="D688" i="54"/>
  <c r="H687" i="54"/>
  <c r="C687" i="54"/>
  <c r="H686" i="54"/>
  <c r="D686" i="54"/>
  <c r="E686" i="54" s="1"/>
  <c r="H685" i="54"/>
  <c r="E685" i="54"/>
  <c r="D685" i="54"/>
  <c r="H684" i="54"/>
  <c r="D684" i="54"/>
  <c r="C683" i="54"/>
  <c r="H683" i="54" s="1"/>
  <c r="H682" i="54"/>
  <c r="E682" i="54"/>
  <c r="D682" i="54"/>
  <c r="H681" i="54"/>
  <c r="D681" i="54"/>
  <c r="E681" i="54" s="1"/>
  <c r="H680" i="54"/>
  <c r="E680" i="54"/>
  <c r="D680" i="54"/>
  <c r="H679" i="54"/>
  <c r="D679" i="54"/>
  <c r="C679" i="54"/>
  <c r="H678" i="54"/>
  <c r="D678" i="54"/>
  <c r="E678" i="54" s="1"/>
  <c r="H677" i="54"/>
  <c r="E677" i="54"/>
  <c r="E676" i="54" s="1"/>
  <c r="D677" i="54"/>
  <c r="H676" i="54"/>
  <c r="D676" i="54"/>
  <c r="C676" i="54"/>
  <c r="H675" i="54"/>
  <c r="D675" i="54"/>
  <c r="E675" i="54" s="1"/>
  <c r="H674" i="54"/>
  <c r="E674" i="54"/>
  <c r="D674" i="54"/>
  <c r="H673" i="54"/>
  <c r="D673" i="54"/>
  <c r="H672" i="54"/>
  <c r="E672" i="54"/>
  <c r="D672" i="54"/>
  <c r="H671" i="54"/>
  <c r="C671" i="54"/>
  <c r="H670" i="54"/>
  <c r="D670" i="54"/>
  <c r="E670" i="54" s="1"/>
  <c r="H669" i="54"/>
  <c r="E669" i="54"/>
  <c r="D669" i="54"/>
  <c r="H668" i="54"/>
  <c r="D668" i="54"/>
  <c r="E668" i="54" s="1"/>
  <c r="H667" i="54"/>
  <c r="E667" i="54"/>
  <c r="D667" i="54"/>
  <c r="H666" i="54"/>
  <c r="D666" i="54"/>
  <c r="C665" i="54"/>
  <c r="H665" i="54" s="1"/>
  <c r="H664" i="54"/>
  <c r="E664" i="54"/>
  <c r="D664" i="54"/>
  <c r="H663" i="54"/>
  <c r="D663" i="54"/>
  <c r="E663" i="54" s="1"/>
  <c r="H662" i="54"/>
  <c r="E662" i="54"/>
  <c r="D662" i="54"/>
  <c r="H661" i="54"/>
  <c r="D661" i="54"/>
  <c r="C661" i="54"/>
  <c r="H660" i="54"/>
  <c r="D660" i="54"/>
  <c r="E660" i="54" s="1"/>
  <c r="H659" i="54"/>
  <c r="E659" i="54"/>
  <c r="D659" i="54"/>
  <c r="H658" i="54"/>
  <c r="D658" i="54"/>
  <c r="E658" i="54" s="1"/>
  <c r="H657" i="54"/>
  <c r="E657" i="54"/>
  <c r="D657" i="54"/>
  <c r="H656" i="54"/>
  <c r="D656" i="54"/>
  <c r="E656" i="54" s="1"/>
  <c r="H655" i="54"/>
  <c r="E655" i="54"/>
  <c r="D655" i="54"/>
  <c r="H654" i="54"/>
  <c r="D654" i="54"/>
  <c r="C653" i="54"/>
  <c r="H653" i="54" s="1"/>
  <c r="H652" i="54"/>
  <c r="E652" i="54"/>
  <c r="D652" i="54"/>
  <c r="H651" i="54"/>
  <c r="D651" i="54"/>
  <c r="E651" i="54" s="1"/>
  <c r="H650" i="54"/>
  <c r="E650" i="54"/>
  <c r="D650" i="54"/>
  <c r="H649" i="54"/>
  <c r="D649" i="54"/>
  <c r="E649" i="54" s="1"/>
  <c r="H648" i="54"/>
  <c r="E648" i="54"/>
  <c r="D648" i="54"/>
  <c r="H647" i="54"/>
  <c r="D647" i="54"/>
  <c r="C646" i="54"/>
  <c r="H644" i="54"/>
  <c r="D644" i="54"/>
  <c r="H643" i="54"/>
  <c r="E643" i="54"/>
  <c r="D643" i="54"/>
  <c r="J642" i="54"/>
  <c r="C642" i="54"/>
  <c r="H642" i="54" s="1"/>
  <c r="H641" i="54"/>
  <c r="E641" i="54"/>
  <c r="D641" i="54"/>
  <c r="H640" i="54"/>
  <c r="D640" i="54"/>
  <c r="H639" i="54"/>
  <c r="E639" i="54"/>
  <c r="D639" i="54"/>
  <c r="C638" i="54"/>
  <c r="H638" i="54" s="1"/>
  <c r="J638" i="54" s="1"/>
  <c r="H637" i="54"/>
  <c r="E637" i="54"/>
  <c r="D637" i="54"/>
  <c r="H636" i="54"/>
  <c r="D636" i="54"/>
  <c r="E636" i="54" s="1"/>
  <c r="H635" i="54"/>
  <c r="E635" i="54"/>
  <c r="D635" i="54"/>
  <c r="H634" i="54"/>
  <c r="D634" i="54"/>
  <c r="E634" i="54" s="1"/>
  <c r="H633" i="54"/>
  <c r="E633" i="54"/>
  <c r="D633" i="54"/>
  <c r="H632" i="54"/>
  <c r="D632" i="54"/>
  <c r="E632" i="54" s="1"/>
  <c r="H631" i="54"/>
  <c r="E631" i="54"/>
  <c r="D631" i="54"/>
  <c r="H630" i="54"/>
  <c r="D630" i="54"/>
  <c r="H629" i="54"/>
  <c r="E629" i="54"/>
  <c r="D629" i="54"/>
  <c r="H628" i="54"/>
  <c r="C628" i="54"/>
  <c r="H627" i="54"/>
  <c r="D627" i="54"/>
  <c r="E627" i="54" s="1"/>
  <c r="H626" i="54"/>
  <c r="E626" i="54"/>
  <c r="D626" i="54"/>
  <c r="H625" i="54"/>
  <c r="D625" i="54"/>
  <c r="E625" i="54" s="1"/>
  <c r="H624" i="54"/>
  <c r="E624" i="54"/>
  <c r="D624" i="54"/>
  <c r="H623" i="54"/>
  <c r="D623" i="54"/>
  <c r="E623" i="54" s="1"/>
  <c r="H622" i="54"/>
  <c r="E622" i="54"/>
  <c r="D622" i="54"/>
  <c r="H621" i="54"/>
  <c r="D621" i="54"/>
  <c r="E621" i="54" s="1"/>
  <c r="H620" i="54"/>
  <c r="E620" i="54"/>
  <c r="D620" i="54"/>
  <c r="H619" i="54"/>
  <c r="D619" i="54"/>
  <c r="E619" i="54" s="1"/>
  <c r="H618" i="54"/>
  <c r="E618" i="54"/>
  <c r="D618" i="54"/>
  <c r="H617" i="54"/>
  <c r="D617" i="54"/>
  <c r="C616" i="54"/>
  <c r="H616" i="54" s="1"/>
  <c r="H615" i="54"/>
  <c r="D615" i="54"/>
  <c r="E615" i="54" s="1"/>
  <c r="H614" i="54"/>
  <c r="D614" i="54"/>
  <c r="E614" i="54" s="1"/>
  <c r="H613" i="54"/>
  <c r="E613" i="54"/>
  <c r="D613" i="54"/>
  <c r="H612" i="54"/>
  <c r="D612" i="54"/>
  <c r="E612" i="54" s="1"/>
  <c r="H611" i="54"/>
  <c r="E611" i="54"/>
  <c r="D611" i="54"/>
  <c r="C610" i="54"/>
  <c r="H610" i="54" s="1"/>
  <c r="H609" i="54"/>
  <c r="D609" i="54"/>
  <c r="E609" i="54" s="1"/>
  <c r="H608" i="54"/>
  <c r="E608" i="54"/>
  <c r="D608" i="54"/>
  <c r="H607" i="54"/>
  <c r="D607" i="54"/>
  <c r="E607" i="54" s="1"/>
  <c r="H606" i="54"/>
  <c r="E606" i="54"/>
  <c r="D606" i="54"/>
  <c r="H605" i="54"/>
  <c r="D605" i="54"/>
  <c r="E605" i="54" s="1"/>
  <c r="H604" i="54"/>
  <c r="E604" i="54"/>
  <c r="D604" i="54"/>
  <c r="H603" i="54"/>
  <c r="C603" i="54"/>
  <c r="H602" i="54"/>
  <c r="E602" i="54"/>
  <c r="D602" i="54"/>
  <c r="H601" i="54"/>
  <c r="D601" i="54"/>
  <c r="E601" i="54" s="1"/>
  <c r="H600" i="54"/>
  <c r="D600" i="54"/>
  <c r="H599" i="54"/>
  <c r="C599" i="54"/>
  <c r="H598" i="54"/>
  <c r="E598" i="54"/>
  <c r="D598" i="54"/>
  <c r="H597" i="54"/>
  <c r="E597" i="54"/>
  <c r="D597" i="54"/>
  <c r="H596" i="54"/>
  <c r="D596" i="54"/>
  <c r="E596" i="54" s="1"/>
  <c r="E595" i="54" s="1"/>
  <c r="H595" i="54"/>
  <c r="D595" i="54"/>
  <c r="C595" i="54"/>
  <c r="H594" i="54"/>
  <c r="D594" i="54"/>
  <c r="E594" i="54" s="1"/>
  <c r="H593" i="54"/>
  <c r="E593" i="54"/>
  <c r="D593" i="54"/>
  <c r="H592" i="54"/>
  <c r="E592" i="54"/>
  <c r="C592" i="54"/>
  <c r="H591" i="54"/>
  <c r="E591" i="54"/>
  <c r="D591" i="54"/>
  <c r="H590" i="54"/>
  <c r="D590" i="54"/>
  <c r="E590" i="54" s="1"/>
  <c r="H589" i="54"/>
  <c r="D589" i="54"/>
  <c r="H588" i="54"/>
  <c r="E588" i="54"/>
  <c r="D588" i="54"/>
  <c r="H587" i="54"/>
  <c r="C587" i="54"/>
  <c r="H586" i="54"/>
  <c r="D586" i="54"/>
  <c r="E586" i="54" s="1"/>
  <c r="H585" i="54"/>
  <c r="E585" i="54"/>
  <c r="D585" i="54"/>
  <c r="H584" i="54"/>
  <c r="D584" i="54"/>
  <c r="E584" i="54" s="1"/>
  <c r="H583" i="54"/>
  <c r="E583" i="54"/>
  <c r="D583" i="54"/>
  <c r="H582" i="54"/>
  <c r="E582" i="54"/>
  <c r="E581" i="54" s="1"/>
  <c r="D582" i="54"/>
  <c r="D581" i="54" s="1"/>
  <c r="C581" i="54"/>
  <c r="H581" i="54" s="1"/>
  <c r="H580" i="54"/>
  <c r="E580" i="54"/>
  <c r="D580" i="54"/>
  <c r="H579" i="54"/>
  <c r="D579" i="54"/>
  <c r="E579" i="54" s="1"/>
  <c r="H578" i="54"/>
  <c r="E578" i="54"/>
  <c r="D578" i="54"/>
  <c r="H577" i="54"/>
  <c r="E577" i="54"/>
  <c r="C577" i="54"/>
  <c r="H576" i="54"/>
  <c r="E576" i="54"/>
  <c r="D576" i="54"/>
  <c r="H575" i="54"/>
  <c r="D575" i="54"/>
  <c r="E575" i="54" s="1"/>
  <c r="H574" i="54"/>
  <c r="D574" i="54"/>
  <c r="E574" i="54" s="1"/>
  <c r="H573" i="54"/>
  <c r="E573" i="54"/>
  <c r="D573" i="54"/>
  <c r="H572" i="54"/>
  <c r="D572" i="54"/>
  <c r="E572" i="54" s="1"/>
  <c r="H571" i="54"/>
  <c r="E571" i="54"/>
  <c r="D571" i="54"/>
  <c r="H570" i="54"/>
  <c r="D570" i="54"/>
  <c r="H569" i="54"/>
  <c r="C569" i="54"/>
  <c r="H568" i="54"/>
  <c r="E568" i="54"/>
  <c r="D568" i="54"/>
  <c r="H567" i="54"/>
  <c r="D567" i="54"/>
  <c r="H566" i="54"/>
  <c r="E566" i="54"/>
  <c r="D566" i="54"/>
  <c r="H565" i="54"/>
  <c r="D565" i="54"/>
  <c r="E565" i="54" s="1"/>
  <c r="H564" i="54"/>
  <c r="E564" i="54"/>
  <c r="D564" i="54"/>
  <c r="H563" i="54"/>
  <c r="E563" i="54"/>
  <c r="E562" i="54" s="1"/>
  <c r="D563" i="54"/>
  <c r="D562" i="54"/>
  <c r="C562" i="54"/>
  <c r="H558" i="54"/>
  <c r="D558" i="54"/>
  <c r="E558" i="54" s="1"/>
  <c r="H557" i="54"/>
  <c r="E557" i="54"/>
  <c r="E556" i="54" s="1"/>
  <c r="D557" i="54"/>
  <c r="H556" i="54"/>
  <c r="D556" i="54"/>
  <c r="C556" i="54"/>
  <c r="H555" i="54"/>
  <c r="D555" i="54"/>
  <c r="E555" i="54" s="1"/>
  <c r="H554" i="54"/>
  <c r="E554" i="54"/>
  <c r="D554" i="54"/>
  <c r="H553" i="54"/>
  <c r="D553" i="54"/>
  <c r="C552" i="54"/>
  <c r="H549" i="54"/>
  <c r="E549" i="54"/>
  <c r="D549" i="54"/>
  <c r="H548" i="54"/>
  <c r="D548" i="54"/>
  <c r="E548" i="54" s="1"/>
  <c r="E547" i="54" s="1"/>
  <c r="H547" i="54"/>
  <c r="J547" i="54" s="1"/>
  <c r="D547" i="54"/>
  <c r="C547" i="54"/>
  <c r="H546" i="54"/>
  <c r="D546" i="54"/>
  <c r="E546" i="54" s="1"/>
  <c r="H545" i="54"/>
  <c r="E545" i="54"/>
  <c r="D545" i="54"/>
  <c r="H544" i="54"/>
  <c r="D544" i="54"/>
  <c r="C544" i="54"/>
  <c r="H543" i="54"/>
  <c r="D543" i="54"/>
  <c r="E543" i="54" s="1"/>
  <c r="H542" i="54"/>
  <c r="E542" i="54"/>
  <c r="D542" i="54"/>
  <c r="H541" i="54"/>
  <c r="D541" i="54"/>
  <c r="E541" i="54" s="1"/>
  <c r="H540" i="54"/>
  <c r="E540" i="54"/>
  <c r="D540" i="54"/>
  <c r="H539" i="54"/>
  <c r="D539" i="54"/>
  <c r="C538" i="54"/>
  <c r="H538" i="54" s="1"/>
  <c r="H537" i="54"/>
  <c r="E537" i="54"/>
  <c r="D537" i="54"/>
  <c r="H536" i="54"/>
  <c r="D536" i="54"/>
  <c r="E536" i="54" s="1"/>
  <c r="H535" i="54"/>
  <c r="E535" i="54"/>
  <c r="D535" i="54"/>
  <c r="H534" i="54"/>
  <c r="D534" i="54"/>
  <c r="E534" i="54" s="1"/>
  <c r="H533" i="54"/>
  <c r="E533" i="54"/>
  <c r="D533" i="54"/>
  <c r="H532" i="54"/>
  <c r="D532" i="54"/>
  <c r="C531" i="54"/>
  <c r="H530" i="54"/>
  <c r="E530" i="54"/>
  <c r="E529" i="54" s="1"/>
  <c r="D530" i="54"/>
  <c r="H529" i="54"/>
  <c r="D529" i="54"/>
  <c r="C529" i="54"/>
  <c r="H527" i="54"/>
  <c r="D527" i="54"/>
  <c r="E527" i="54" s="1"/>
  <c r="H526" i="54"/>
  <c r="E526" i="54"/>
  <c r="D526" i="54"/>
  <c r="H525" i="54"/>
  <c r="D525" i="54"/>
  <c r="E525" i="54" s="1"/>
  <c r="H524" i="54"/>
  <c r="E524" i="54"/>
  <c r="D524" i="54"/>
  <c r="H523" i="54"/>
  <c r="D523" i="54"/>
  <c r="C522" i="54"/>
  <c r="H522" i="54" s="1"/>
  <c r="H521" i="54"/>
  <c r="E521" i="54"/>
  <c r="D521" i="54"/>
  <c r="H520" i="54"/>
  <c r="D520" i="54"/>
  <c r="E520" i="54" s="1"/>
  <c r="H519" i="54"/>
  <c r="E519" i="54"/>
  <c r="D519" i="54"/>
  <c r="H518" i="54"/>
  <c r="D518" i="54"/>
  <c r="E518" i="54" s="1"/>
  <c r="H517" i="54"/>
  <c r="E517" i="54"/>
  <c r="D517" i="54"/>
  <c r="H516" i="54"/>
  <c r="D516" i="54"/>
  <c r="E516" i="54" s="1"/>
  <c r="H515" i="54"/>
  <c r="E515" i="54"/>
  <c r="D515" i="54"/>
  <c r="H514" i="54"/>
  <c r="D514" i="54"/>
  <c r="C513" i="54"/>
  <c r="H512" i="54"/>
  <c r="E512" i="54"/>
  <c r="D512" i="54"/>
  <c r="H511" i="54"/>
  <c r="D511" i="54"/>
  <c r="E511" i="54" s="1"/>
  <c r="H510" i="54"/>
  <c r="E510" i="54"/>
  <c r="D510" i="54"/>
  <c r="H508" i="54"/>
  <c r="D508" i="54"/>
  <c r="E508" i="54" s="1"/>
  <c r="H507" i="54"/>
  <c r="E507" i="54"/>
  <c r="D507" i="54"/>
  <c r="H506" i="54"/>
  <c r="D506" i="54"/>
  <c r="E506" i="54" s="1"/>
  <c r="H505" i="54"/>
  <c r="E505" i="54"/>
  <c r="D505" i="54"/>
  <c r="H504" i="54"/>
  <c r="D504" i="54"/>
  <c r="C504" i="54"/>
  <c r="H503" i="54"/>
  <c r="D503" i="54"/>
  <c r="E503" i="54" s="1"/>
  <c r="H502" i="54"/>
  <c r="E502" i="54"/>
  <c r="D502" i="54"/>
  <c r="H501" i="54"/>
  <c r="D501" i="54"/>
  <c r="E501" i="54" s="1"/>
  <c r="H500" i="54"/>
  <c r="E500" i="54"/>
  <c r="D500" i="54"/>
  <c r="H499" i="54"/>
  <c r="D499" i="54"/>
  <c r="E499" i="54" s="1"/>
  <c r="H498" i="54"/>
  <c r="E498" i="54"/>
  <c r="D498" i="54"/>
  <c r="H497" i="54"/>
  <c r="D497" i="54"/>
  <c r="C497" i="54"/>
  <c r="H496" i="54"/>
  <c r="D496" i="54"/>
  <c r="E496" i="54" s="1"/>
  <c r="H495" i="54"/>
  <c r="E495" i="54"/>
  <c r="D495" i="54"/>
  <c r="H494" i="54"/>
  <c r="D494" i="54"/>
  <c r="C494" i="54"/>
  <c r="H493" i="54"/>
  <c r="D493" i="54"/>
  <c r="E493" i="54" s="1"/>
  <c r="H492" i="54"/>
  <c r="E492" i="54"/>
  <c r="D492" i="54"/>
  <c r="H491" i="54"/>
  <c r="D491" i="54"/>
  <c r="C491" i="54"/>
  <c r="H490" i="54"/>
  <c r="D490" i="54"/>
  <c r="E490" i="54" s="1"/>
  <c r="H489" i="54"/>
  <c r="E489" i="54"/>
  <c r="D489" i="54"/>
  <c r="H488" i="54"/>
  <c r="D488" i="54"/>
  <c r="H487" i="54"/>
  <c r="E487" i="54"/>
  <c r="D487" i="54"/>
  <c r="H486" i="54"/>
  <c r="C486" i="54"/>
  <c r="H485" i="54"/>
  <c r="D485" i="54"/>
  <c r="C484" i="54"/>
  <c r="H482" i="54"/>
  <c r="H481" i="54"/>
  <c r="E481" i="54"/>
  <c r="D481" i="54"/>
  <c r="H480" i="54"/>
  <c r="D480" i="54"/>
  <c r="E480" i="54" s="1"/>
  <c r="H479" i="54"/>
  <c r="E479" i="54"/>
  <c r="D479" i="54"/>
  <c r="H478" i="54"/>
  <c r="D478" i="54"/>
  <c r="C477" i="54"/>
  <c r="H477" i="54" s="1"/>
  <c r="H476" i="54"/>
  <c r="E476" i="54"/>
  <c r="D476" i="54"/>
  <c r="H475" i="54"/>
  <c r="D475" i="54"/>
  <c r="C474" i="54"/>
  <c r="H474" i="54" s="1"/>
  <c r="H473" i="54"/>
  <c r="E473" i="54"/>
  <c r="D473" i="54"/>
  <c r="H472" i="54"/>
  <c r="D472" i="54"/>
  <c r="E472" i="54" s="1"/>
  <c r="H471" i="54"/>
  <c r="E471" i="54"/>
  <c r="D471" i="54"/>
  <c r="H470" i="54"/>
  <c r="D470" i="54"/>
  <c r="H469" i="54"/>
  <c r="E469" i="54"/>
  <c r="D469" i="54"/>
  <c r="H468" i="54"/>
  <c r="C468" i="54"/>
  <c r="H467" i="54"/>
  <c r="D467" i="54"/>
  <c r="E467" i="54" s="1"/>
  <c r="H466" i="54"/>
  <c r="E466" i="54"/>
  <c r="D466" i="54"/>
  <c r="H465" i="54"/>
  <c r="D465" i="54"/>
  <c r="E465" i="54" s="1"/>
  <c r="H464" i="54"/>
  <c r="E464" i="54"/>
  <c r="D464" i="54"/>
  <c r="H463" i="54"/>
  <c r="C463" i="54"/>
  <c r="H462" i="54"/>
  <c r="D462" i="54"/>
  <c r="E462" i="54" s="1"/>
  <c r="H461" i="54"/>
  <c r="E461" i="54"/>
  <c r="D461" i="54"/>
  <c r="H460" i="54"/>
  <c r="D460" i="54"/>
  <c r="C459" i="54"/>
  <c r="H459" i="54" s="1"/>
  <c r="H458" i="54"/>
  <c r="E458" i="54"/>
  <c r="D458" i="54"/>
  <c r="H457" i="54"/>
  <c r="D457" i="54"/>
  <c r="E457" i="54" s="1"/>
  <c r="H456" i="54"/>
  <c r="E456" i="54"/>
  <c r="D456" i="54"/>
  <c r="H455" i="54"/>
  <c r="D455" i="54"/>
  <c r="H454" i="54"/>
  <c r="E454" i="54"/>
  <c r="D454" i="54"/>
  <c r="H453" i="54"/>
  <c r="D453" i="54"/>
  <c r="E453" i="54" s="1"/>
  <c r="H452" i="54"/>
  <c r="E452" i="54"/>
  <c r="D452" i="54"/>
  <c r="H451" i="54"/>
  <c r="D451" i="54"/>
  <c r="C450" i="54"/>
  <c r="H450" i="54" s="1"/>
  <c r="H449" i="54"/>
  <c r="E449" i="54"/>
  <c r="D449" i="54"/>
  <c r="H448" i="54"/>
  <c r="D448" i="54"/>
  <c r="E448" i="54" s="1"/>
  <c r="H447" i="54"/>
  <c r="E447" i="54"/>
  <c r="D447" i="54"/>
  <c r="H446" i="54"/>
  <c r="D446" i="54"/>
  <c r="C445" i="54"/>
  <c r="H445" i="54" s="1"/>
  <c r="C444" i="54"/>
  <c r="H444" i="54" s="1"/>
  <c r="H443" i="54"/>
  <c r="E443" i="54"/>
  <c r="D443" i="54"/>
  <c r="H442" i="54"/>
  <c r="D442" i="54"/>
  <c r="E442" i="54" s="1"/>
  <c r="H441" i="54"/>
  <c r="E441" i="54"/>
  <c r="D441" i="54"/>
  <c r="H440" i="54"/>
  <c r="D440" i="54"/>
  <c r="E440" i="54" s="1"/>
  <c r="H439" i="54"/>
  <c r="E439" i="54"/>
  <c r="D439" i="54"/>
  <c r="H438" i="54"/>
  <c r="D438" i="54"/>
  <c r="E438" i="54" s="1"/>
  <c r="H437" i="54"/>
  <c r="E437" i="54"/>
  <c r="D437" i="54"/>
  <c r="H436" i="54"/>
  <c r="D436" i="54"/>
  <c r="E436" i="54" s="1"/>
  <c r="H435" i="54"/>
  <c r="E435" i="54"/>
  <c r="D435" i="54"/>
  <c r="H434" i="54"/>
  <c r="D434" i="54"/>
  <c r="E434" i="54" s="1"/>
  <c r="H433" i="54"/>
  <c r="E433" i="54"/>
  <c r="D433" i="54"/>
  <c r="H432" i="54"/>
  <c r="D432" i="54"/>
  <c r="E432" i="54" s="1"/>
  <c r="H431" i="54"/>
  <c r="E431" i="54"/>
  <c r="D431" i="54"/>
  <c r="H430" i="54"/>
  <c r="D430" i="54"/>
  <c r="C429" i="54"/>
  <c r="H429" i="54" s="1"/>
  <c r="H428" i="54"/>
  <c r="E428" i="54"/>
  <c r="D428" i="54"/>
  <c r="H427" i="54"/>
  <c r="D427" i="54"/>
  <c r="E427" i="54" s="1"/>
  <c r="H426" i="54"/>
  <c r="E426" i="54"/>
  <c r="D426" i="54"/>
  <c r="H425" i="54"/>
  <c r="D425" i="54"/>
  <c r="E425" i="54" s="1"/>
  <c r="H424" i="54"/>
  <c r="E424" i="54"/>
  <c r="D424" i="54"/>
  <c r="H423" i="54"/>
  <c r="D423" i="54"/>
  <c r="C422" i="54"/>
  <c r="H422" i="54" s="1"/>
  <c r="H421" i="54"/>
  <c r="E421" i="54"/>
  <c r="D421" i="54"/>
  <c r="H420" i="54"/>
  <c r="D420" i="54"/>
  <c r="E420" i="54" s="1"/>
  <c r="H419" i="54"/>
  <c r="E419" i="54"/>
  <c r="D419" i="54"/>
  <c r="H418" i="54"/>
  <c r="D418" i="54"/>
  <c r="H417" i="54"/>
  <c r="E417" i="54"/>
  <c r="D417" i="54"/>
  <c r="H416" i="54"/>
  <c r="C416" i="54"/>
  <c r="H415" i="54"/>
  <c r="D415" i="54"/>
  <c r="E415" i="54" s="1"/>
  <c r="H414" i="54"/>
  <c r="E414" i="54"/>
  <c r="D414" i="54"/>
  <c r="H413" i="54"/>
  <c r="D413" i="54"/>
  <c r="H412" i="54"/>
  <c r="H411" i="54"/>
  <c r="D411" i="54"/>
  <c r="E411" i="54" s="1"/>
  <c r="H410" i="54"/>
  <c r="E410" i="54"/>
  <c r="D410" i="54"/>
  <c r="H409" i="54"/>
  <c r="D409" i="54"/>
  <c r="H408" i="54"/>
  <c r="E408" i="54"/>
  <c r="D408" i="54"/>
  <c r="H407" i="54"/>
  <c r="D407" i="54"/>
  <c r="E407" i="54" s="1"/>
  <c r="H406" i="54"/>
  <c r="E406" i="54"/>
  <c r="D406" i="54"/>
  <c r="H405" i="54"/>
  <c r="D405" i="54"/>
  <c r="C404" i="54"/>
  <c r="H404" i="54" s="1"/>
  <c r="H403" i="54"/>
  <c r="E403" i="54"/>
  <c r="D403" i="54"/>
  <c r="H402" i="54"/>
  <c r="D402" i="54"/>
  <c r="E402" i="54" s="1"/>
  <c r="H401" i="54"/>
  <c r="E401" i="54"/>
  <c r="D401" i="54"/>
  <c r="H400" i="54"/>
  <c r="D400" i="54"/>
  <c r="E400" i="54" s="1"/>
  <c r="H399" i="54"/>
  <c r="D399" i="54"/>
  <c r="C399" i="54"/>
  <c r="H398" i="54"/>
  <c r="D398" i="54"/>
  <c r="E398" i="54" s="1"/>
  <c r="H397" i="54"/>
  <c r="E397" i="54"/>
  <c r="D397" i="54"/>
  <c r="H396" i="54"/>
  <c r="D396" i="54"/>
  <c r="H395" i="54"/>
  <c r="H394" i="54"/>
  <c r="D394" i="54"/>
  <c r="E394" i="54" s="1"/>
  <c r="H393" i="54"/>
  <c r="E393" i="54"/>
  <c r="E392" i="54" s="1"/>
  <c r="D393" i="54"/>
  <c r="H392" i="54"/>
  <c r="C392" i="54"/>
  <c r="H391" i="54"/>
  <c r="D391" i="54"/>
  <c r="E391" i="54" s="1"/>
  <c r="H390" i="54"/>
  <c r="E390" i="54"/>
  <c r="D390" i="54"/>
  <c r="H389" i="54"/>
  <c r="D389" i="54"/>
  <c r="C388" i="54"/>
  <c r="H388" i="54" s="1"/>
  <c r="H387" i="54"/>
  <c r="E387" i="54"/>
  <c r="D387" i="54"/>
  <c r="H386" i="54"/>
  <c r="D386" i="54"/>
  <c r="E386" i="54" s="1"/>
  <c r="H385" i="54"/>
  <c r="E385" i="54"/>
  <c r="D385" i="54"/>
  <c r="H384" i="54"/>
  <c r="D384" i="54"/>
  <c r="E384" i="54" s="1"/>
  <c r="H383" i="54"/>
  <c r="E383" i="54"/>
  <c r="E382" i="54" s="1"/>
  <c r="D383" i="54"/>
  <c r="H382" i="54"/>
  <c r="D382" i="54"/>
  <c r="C382" i="54"/>
  <c r="H381" i="54"/>
  <c r="D381" i="54"/>
  <c r="E381" i="54" s="1"/>
  <c r="H380" i="54"/>
  <c r="E380" i="54"/>
  <c r="D380" i="54"/>
  <c r="H379" i="54"/>
  <c r="D379" i="54"/>
  <c r="H378" i="54"/>
  <c r="H377" i="54"/>
  <c r="D377" i="54"/>
  <c r="E377" i="54" s="1"/>
  <c r="H376" i="54"/>
  <c r="E376" i="54"/>
  <c r="D376" i="54"/>
  <c r="H375" i="54"/>
  <c r="D375" i="54"/>
  <c r="H374" i="54"/>
  <c r="E374" i="54"/>
  <c r="D374" i="54"/>
  <c r="H373" i="54"/>
  <c r="H372" i="54"/>
  <c r="E372" i="54"/>
  <c r="D372" i="54"/>
  <c r="H371" i="54"/>
  <c r="D371" i="54"/>
  <c r="E371" i="54" s="1"/>
  <c r="H370" i="54"/>
  <c r="E370" i="54"/>
  <c r="D370" i="54"/>
  <c r="H369" i="54"/>
  <c r="D369" i="54"/>
  <c r="C368" i="54"/>
  <c r="H368" i="54" s="1"/>
  <c r="H367" i="54"/>
  <c r="E367" i="54"/>
  <c r="D367" i="54"/>
  <c r="H366" i="54"/>
  <c r="D366" i="54"/>
  <c r="E366" i="54" s="1"/>
  <c r="H365" i="54"/>
  <c r="E365" i="54"/>
  <c r="D365" i="54"/>
  <c r="H364" i="54"/>
  <c r="D364" i="54"/>
  <c r="E364" i="54" s="1"/>
  <c r="H363" i="54"/>
  <c r="E363" i="54"/>
  <c r="D363" i="54"/>
  <c r="H362" i="54"/>
  <c r="D362" i="54"/>
  <c r="C362" i="54"/>
  <c r="H361" i="54"/>
  <c r="D361" i="54"/>
  <c r="E361" i="54" s="1"/>
  <c r="H360" i="54"/>
  <c r="E360" i="54"/>
  <c r="D360" i="54"/>
  <c r="H359" i="54"/>
  <c r="D359" i="54"/>
  <c r="H358" i="54"/>
  <c r="E358" i="54"/>
  <c r="D358" i="54"/>
  <c r="H357" i="54"/>
  <c r="C357" i="54"/>
  <c r="H356" i="54"/>
  <c r="D356" i="54"/>
  <c r="E356" i="54" s="1"/>
  <c r="H355" i="54"/>
  <c r="E355" i="54"/>
  <c r="D355" i="54"/>
  <c r="H354" i="54"/>
  <c r="D354" i="54"/>
  <c r="C353" i="54"/>
  <c r="H353" i="54" s="1"/>
  <c r="H352" i="54"/>
  <c r="E352" i="54"/>
  <c r="D352" i="54"/>
  <c r="H351" i="54"/>
  <c r="D351" i="54"/>
  <c r="E351" i="54" s="1"/>
  <c r="H350" i="54"/>
  <c r="E350" i="54"/>
  <c r="D350" i="54"/>
  <c r="H349" i="54"/>
  <c r="D349" i="54"/>
  <c r="H348" i="54"/>
  <c r="H347" i="54"/>
  <c r="D347" i="54"/>
  <c r="E347" i="54" s="1"/>
  <c r="H346" i="54"/>
  <c r="E346" i="54"/>
  <c r="D346" i="54"/>
  <c r="H345" i="54"/>
  <c r="D345" i="54"/>
  <c r="C344" i="54"/>
  <c r="H343" i="54"/>
  <c r="E343" i="54"/>
  <c r="D343" i="54"/>
  <c r="H342" i="54"/>
  <c r="D342" i="54"/>
  <c r="E342" i="54" s="1"/>
  <c r="H341" i="54"/>
  <c r="E341" i="54"/>
  <c r="D341" i="54"/>
  <c r="H338" i="54"/>
  <c r="E338" i="54"/>
  <c r="D338" i="54"/>
  <c r="H337" i="54"/>
  <c r="D337" i="54"/>
  <c r="E337" i="54" s="1"/>
  <c r="H336" i="54"/>
  <c r="E336" i="54"/>
  <c r="D336" i="54"/>
  <c r="H335" i="54"/>
  <c r="D335" i="54"/>
  <c r="E335" i="54" s="1"/>
  <c r="H334" i="54"/>
  <c r="E334" i="54"/>
  <c r="D334" i="54"/>
  <c r="H333" i="54"/>
  <c r="D333" i="54"/>
  <c r="H332" i="54"/>
  <c r="E332" i="54"/>
  <c r="D332" i="54"/>
  <c r="H331" i="54"/>
  <c r="C331" i="54"/>
  <c r="H330" i="54"/>
  <c r="D330" i="54"/>
  <c r="H329" i="54"/>
  <c r="E329" i="54"/>
  <c r="D329" i="54"/>
  <c r="H328" i="54"/>
  <c r="C328" i="54"/>
  <c r="H327" i="54"/>
  <c r="D327" i="54"/>
  <c r="H326" i="54"/>
  <c r="E326" i="54"/>
  <c r="D326" i="54"/>
  <c r="H325" i="54"/>
  <c r="C325" i="54"/>
  <c r="H324" i="54"/>
  <c r="D324" i="54"/>
  <c r="E324" i="54" s="1"/>
  <c r="H323" i="54"/>
  <c r="E323" i="54"/>
  <c r="D323" i="54"/>
  <c r="H322" i="54"/>
  <c r="D322" i="54"/>
  <c r="E322" i="54" s="1"/>
  <c r="H321" i="54"/>
  <c r="E321" i="54"/>
  <c r="D321" i="54"/>
  <c r="H320" i="54"/>
  <c r="D320" i="54"/>
  <c r="E320" i="54" s="1"/>
  <c r="H319" i="54"/>
  <c r="E319" i="54"/>
  <c r="D319" i="54"/>
  <c r="H318" i="54"/>
  <c r="D318" i="54"/>
  <c r="E318" i="54" s="1"/>
  <c r="H317" i="54"/>
  <c r="E317" i="54"/>
  <c r="D317" i="54"/>
  <c r="H316" i="54"/>
  <c r="D316" i="54"/>
  <c r="C315" i="54"/>
  <c r="H315" i="54" s="1"/>
  <c r="C314" i="54"/>
  <c r="H314" i="54" s="1"/>
  <c r="H313" i="54"/>
  <c r="E313" i="54"/>
  <c r="D313" i="54"/>
  <c r="H312" i="54"/>
  <c r="D312" i="54"/>
  <c r="E312" i="54" s="1"/>
  <c r="H311" i="54"/>
  <c r="E311" i="54"/>
  <c r="D311" i="54"/>
  <c r="H310" i="54"/>
  <c r="D310" i="54"/>
  <c r="E310" i="54" s="1"/>
  <c r="H309" i="54"/>
  <c r="E309" i="54"/>
  <c r="E308" i="54" s="1"/>
  <c r="D309" i="54"/>
  <c r="H308" i="54"/>
  <c r="D308" i="54"/>
  <c r="C308" i="54"/>
  <c r="H307" i="54"/>
  <c r="D307" i="54"/>
  <c r="E307" i="54" s="1"/>
  <c r="H306" i="54"/>
  <c r="E306" i="54"/>
  <c r="E305" i="54" s="1"/>
  <c r="D306" i="54"/>
  <c r="H305" i="54"/>
  <c r="D305" i="54"/>
  <c r="C305" i="54"/>
  <c r="H304" i="54"/>
  <c r="D304" i="54"/>
  <c r="E304" i="54" s="1"/>
  <c r="H303" i="54"/>
  <c r="E303" i="54"/>
  <c r="E302" i="54" s="1"/>
  <c r="D303" i="54"/>
  <c r="H302" i="54"/>
  <c r="D302" i="54"/>
  <c r="C302" i="54"/>
  <c r="H301" i="54"/>
  <c r="D301" i="54"/>
  <c r="E301" i="54" s="1"/>
  <c r="H300" i="54"/>
  <c r="E300" i="54"/>
  <c r="D300" i="54"/>
  <c r="H299" i="54"/>
  <c r="D299" i="54"/>
  <c r="C298" i="54"/>
  <c r="H298" i="54" s="1"/>
  <c r="H297" i="54"/>
  <c r="E297" i="54"/>
  <c r="E296" i="54" s="1"/>
  <c r="D297" i="54"/>
  <c r="H296" i="54"/>
  <c r="D296" i="54"/>
  <c r="C296" i="54"/>
  <c r="H295" i="54"/>
  <c r="D295" i="54"/>
  <c r="E295" i="54" s="1"/>
  <c r="H294" i="54"/>
  <c r="E294" i="54"/>
  <c r="D294" i="54"/>
  <c r="H293" i="54"/>
  <c r="D293" i="54"/>
  <c r="E293" i="54" s="1"/>
  <c r="H292" i="54"/>
  <c r="E292" i="54"/>
  <c r="D292" i="54"/>
  <c r="H291" i="54"/>
  <c r="D291" i="54"/>
  <c r="E291" i="54" s="1"/>
  <c r="H290" i="54"/>
  <c r="E290" i="54"/>
  <c r="D290" i="54"/>
  <c r="H289" i="54"/>
  <c r="D289" i="54"/>
  <c r="C289" i="54"/>
  <c r="H288" i="54"/>
  <c r="D288" i="54"/>
  <c r="E288" i="54" s="1"/>
  <c r="H287" i="54"/>
  <c r="E287" i="54"/>
  <c r="D287" i="54"/>
  <c r="H286" i="54"/>
  <c r="D286" i="54"/>
  <c r="E286" i="54" s="1"/>
  <c r="H285" i="54"/>
  <c r="E285" i="54"/>
  <c r="D285" i="54"/>
  <c r="H284" i="54"/>
  <c r="D284" i="54"/>
  <c r="E284" i="54" s="1"/>
  <c r="H283" i="54"/>
  <c r="E283" i="54"/>
  <c r="D283" i="54"/>
  <c r="H282" i="54"/>
  <c r="D282" i="54"/>
  <c r="E282" i="54" s="1"/>
  <c r="H281" i="54"/>
  <c r="E281" i="54"/>
  <c r="D281" i="54"/>
  <c r="H280" i="54"/>
  <c r="D280" i="54"/>
  <c r="E280" i="54" s="1"/>
  <c r="H279" i="54"/>
  <c r="E279" i="54"/>
  <c r="D279" i="54"/>
  <c r="H278" i="54"/>
  <c r="D278" i="54"/>
  <c r="E278" i="54" s="1"/>
  <c r="H277" i="54"/>
  <c r="E277" i="54"/>
  <c r="D277" i="54"/>
  <c r="H276" i="54"/>
  <c r="D276" i="54"/>
  <c r="E276" i="54" s="1"/>
  <c r="H275" i="54"/>
  <c r="E275" i="54"/>
  <c r="D275" i="54"/>
  <c r="H274" i="54"/>
  <c r="D274" i="54"/>
  <c r="E274" i="54" s="1"/>
  <c r="H273" i="54"/>
  <c r="E273" i="54"/>
  <c r="D273" i="54"/>
  <c r="H272" i="54"/>
  <c r="D272" i="54"/>
  <c r="E272" i="54" s="1"/>
  <c r="H271" i="54"/>
  <c r="E271" i="54"/>
  <c r="D271" i="54"/>
  <c r="H270" i="54"/>
  <c r="D270" i="54"/>
  <c r="E270" i="54" s="1"/>
  <c r="H269" i="54"/>
  <c r="E269" i="54"/>
  <c r="D269" i="54"/>
  <c r="H268" i="54"/>
  <c r="D268" i="54"/>
  <c r="E268" i="54" s="1"/>
  <c r="H267" i="54"/>
  <c r="E267" i="54"/>
  <c r="D267" i="54"/>
  <c r="H266" i="54"/>
  <c r="D266" i="54"/>
  <c r="C265" i="54"/>
  <c r="H264" i="54"/>
  <c r="E264" i="54"/>
  <c r="D264" i="54"/>
  <c r="H262" i="54"/>
  <c r="D262" i="54"/>
  <c r="E262" i="54" s="1"/>
  <c r="H261" i="54"/>
  <c r="E261" i="54"/>
  <c r="D261" i="54"/>
  <c r="H260" i="54"/>
  <c r="D260" i="54"/>
  <c r="C260" i="54"/>
  <c r="D252" i="54"/>
  <c r="E252" i="54" s="1"/>
  <c r="D251" i="54"/>
  <c r="C250" i="54"/>
  <c r="E249" i="54"/>
  <c r="D249" i="54"/>
  <c r="E248" i="54"/>
  <c r="D248" i="54"/>
  <c r="E247" i="54"/>
  <c r="E244" i="54" s="1"/>
  <c r="E243" i="54" s="1"/>
  <c r="D247" i="54"/>
  <c r="D244" i="54" s="1"/>
  <c r="D243" i="54" s="1"/>
  <c r="E246" i="54"/>
  <c r="D246" i="54"/>
  <c r="E245" i="54"/>
  <c r="D245" i="54"/>
  <c r="C244" i="54"/>
  <c r="C243" i="54" s="1"/>
  <c r="E242" i="54"/>
  <c r="D242" i="54"/>
  <c r="E241" i="54"/>
  <c r="D241" i="54"/>
  <c r="E240" i="54"/>
  <c r="D240" i="54"/>
  <c r="D239" i="54"/>
  <c r="C239" i="54"/>
  <c r="C238" i="54" s="1"/>
  <c r="D238" i="54"/>
  <c r="E237" i="54"/>
  <c r="D237" i="54"/>
  <c r="E236" i="54"/>
  <c r="E235" i="54" s="1"/>
  <c r="D236" i="54"/>
  <c r="C236" i="54"/>
  <c r="C235" i="54" s="1"/>
  <c r="D235" i="54"/>
  <c r="E234" i="54"/>
  <c r="E233" i="54" s="1"/>
  <c r="D234" i="54"/>
  <c r="D233" i="54"/>
  <c r="C233" i="54"/>
  <c r="C228" i="54" s="1"/>
  <c r="D232" i="54"/>
  <c r="E232" i="54" s="1"/>
  <c r="D231" i="54"/>
  <c r="E231" i="54" s="1"/>
  <c r="D230" i="54"/>
  <c r="E230" i="54" s="1"/>
  <c r="D229" i="54"/>
  <c r="D228" i="54" s="1"/>
  <c r="C229" i="54"/>
  <c r="D227" i="54"/>
  <c r="E227" i="54" s="1"/>
  <c r="D226" i="54"/>
  <c r="E226" i="54" s="1"/>
  <c r="D225" i="54"/>
  <c r="E225" i="54" s="1"/>
  <c r="D224" i="54"/>
  <c r="E224" i="54" s="1"/>
  <c r="D223" i="54"/>
  <c r="D222" i="54" s="1"/>
  <c r="C223" i="54"/>
  <c r="C222" i="54"/>
  <c r="D221" i="54"/>
  <c r="C220" i="54"/>
  <c r="E219" i="54"/>
  <c r="E216" i="54" s="1"/>
  <c r="D219" i="54"/>
  <c r="D216" i="54" s="1"/>
  <c r="E218" i="54"/>
  <c r="D218" i="54"/>
  <c r="E217" i="54"/>
  <c r="D217" i="54"/>
  <c r="C216" i="54"/>
  <c r="C215" i="54" s="1"/>
  <c r="E214" i="54"/>
  <c r="E213" i="54" s="1"/>
  <c r="D214" i="54"/>
  <c r="D213" i="54" s="1"/>
  <c r="C213" i="54"/>
  <c r="C203" i="54" s="1"/>
  <c r="D212" i="54"/>
  <c r="C211" i="54"/>
  <c r="E210" i="54"/>
  <c r="D210" i="54"/>
  <c r="E209" i="54"/>
  <c r="D209" i="54"/>
  <c r="E208" i="54"/>
  <c r="E207" i="54" s="1"/>
  <c r="D208" i="54"/>
  <c r="D207" i="54"/>
  <c r="C207" i="54"/>
  <c r="D206" i="54"/>
  <c r="E206" i="54" s="1"/>
  <c r="D205" i="54"/>
  <c r="E205" i="54" s="1"/>
  <c r="C204" i="54"/>
  <c r="D202" i="54"/>
  <c r="E202" i="54" s="1"/>
  <c r="E201" i="54" s="1"/>
  <c r="D201" i="54"/>
  <c r="D200" i="54" s="1"/>
  <c r="C201" i="54"/>
  <c r="E200" i="54"/>
  <c r="C200" i="54"/>
  <c r="D199" i="54"/>
  <c r="E199" i="54" s="1"/>
  <c r="E198" i="54" s="1"/>
  <c r="E197" i="54" s="1"/>
  <c r="D198" i="54"/>
  <c r="D197" i="54" s="1"/>
  <c r="C198" i="54"/>
  <c r="C197" i="54"/>
  <c r="D196" i="54"/>
  <c r="C195" i="54"/>
  <c r="E194" i="54"/>
  <c r="E193" i="54" s="1"/>
  <c r="D194" i="54"/>
  <c r="D193" i="54"/>
  <c r="C193" i="54"/>
  <c r="C188" i="54" s="1"/>
  <c r="D192" i="54"/>
  <c r="D191" i="54"/>
  <c r="E191" i="54" s="1"/>
  <c r="D190" i="54"/>
  <c r="E190" i="54" s="1"/>
  <c r="C189" i="54"/>
  <c r="D187" i="54"/>
  <c r="E187" i="54" s="1"/>
  <c r="D186" i="54"/>
  <c r="C185" i="54"/>
  <c r="C184" i="54"/>
  <c r="D183" i="54"/>
  <c r="E183" i="54" s="1"/>
  <c r="E182" i="54" s="1"/>
  <c r="C182" i="54"/>
  <c r="E181" i="54"/>
  <c r="E180" i="54" s="1"/>
  <c r="E179" i="54" s="1"/>
  <c r="D181" i="54"/>
  <c r="D180" i="54"/>
  <c r="C180" i="54"/>
  <c r="C179" i="54" s="1"/>
  <c r="C178" i="54" s="1"/>
  <c r="H176" i="54"/>
  <c r="D176" i="54"/>
  <c r="H175" i="54"/>
  <c r="E175" i="54"/>
  <c r="D175" i="54"/>
  <c r="H174" i="54"/>
  <c r="C174" i="54"/>
  <c r="H173" i="54"/>
  <c r="D173" i="54"/>
  <c r="H172" i="54"/>
  <c r="E172" i="54"/>
  <c r="D172" i="54"/>
  <c r="H171" i="54"/>
  <c r="C171" i="54"/>
  <c r="J170" i="54"/>
  <c r="C170" i="54"/>
  <c r="H170" i="54" s="1"/>
  <c r="H169" i="54"/>
  <c r="E169" i="54"/>
  <c r="D169" i="54"/>
  <c r="H168" i="54"/>
  <c r="D168" i="54"/>
  <c r="C167" i="54"/>
  <c r="H167" i="54" s="1"/>
  <c r="H166" i="54"/>
  <c r="E166" i="54"/>
  <c r="D166" i="54"/>
  <c r="H165" i="54"/>
  <c r="D165" i="54"/>
  <c r="C164" i="54"/>
  <c r="H162" i="54"/>
  <c r="D162" i="54"/>
  <c r="E162" i="54" s="1"/>
  <c r="H161" i="54"/>
  <c r="E161" i="54"/>
  <c r="D161" i="54"/>
  <c r="H160" i="54"/>
  <c r="D160" i="54"/>
  <c r="C160" i="54"/>
  <c r="H159" i="54"/>
  <c r="D159" i="54"/>
  <c r="E159" i="54" s="1"/>
  <c r="H158" i="54"/>
  <c r="E158" i="54"/>
  <c r="D158" i="54"/>
  <c r="H157" i="54"/>
  <c r="D157" i="54"/>
  <c r="C157" i="54"/>
  <c r="H156" i="54"/>
  <c r="D156" i="54"/>
  <c r="E156" i="54" s="1"/>
  <c r="H155" i="54"/>
  <c r="E155" i="54"/>
  <c r="D155" i="54"/>
  <c r="H154" i="54"/>
  <c r="D154" i="54"/>
  <c r="D153" i="54" s="1"/>
  <c r="C154" i="54"/>
  <c r="C153" i="54"/>
  <c r="H151" i="54"/>
  <c r="D151" i="54"/>
  <c r="H150" i="54"/>
  <c r="E150" i="54"/>
  <c r="D150" i="54"/>
  <c r="H149" i="54"/>
  <c r="C149" i="54"/>
  <c r="H148" i="54"/>
  <c r="D148" i="54"/>
  <c r="H147" i="54"/>
  <c r="E147" i="54"/>
  <c r="D147" i="54"/>
  <c r="H146" i="54"/>
  <c r="C146" i="54"/>
  <c r="H145" i="54"/>
  <c r="D145" i="54"/>
  <c r="H144" i="54"/>
  <c r="E144" i="54"/>
  <c r="D144" i="54"/>
  <c r="H143" i="54"/>
  <c r="C143" i="54"/>
  <c r="H142" i="54"/>
  <c r="D142" i="54"/>
  <c r="H141" i="54"/>
  <c r="E141" i="54"/>
  <c r="D141" i="54"/>
  <c r="H140" i="54"/>
  <c r="C140" i="54"/>
  <c r="H139" i="54"/>
  <c r="D139" i="54"/>
  <c r="E139" i="54" s="1"/>
  <c r="H138" i="54"/>
  <c r="E138" i="54"/>
  <c r="D138" i="54"/>
  <c r="H137" i="54"/>
  <c r="D137" i="54"/>
  <c r="C136" i="54"/>
  <c r="H134" i="54"/>
  <c r="D134" i="54"/>
  <c r="E134" i="54" s="1"/>
  <c r="H133" i="54"/>
  <c r="E133" i="54"/>
  <c r="D133" i="54"/>
  <c r="H132" i="54"/>
  <c r="D132" i="54"/>
  <c r="C132" i="54"/>
  <c r="H131" i="54"/>
  <c r="D131" i="54"/>
  <c r="E131" i="54" s="1"/>
  <c r="H130" i="54"/>
  <c r="E130" i="54"/>
  <c r="D130" i="54"/>
  <c r="H129" i="54"/>
  <c r="D129" i="54"/>
  <c r="C129" i="54"/>
  <c r="H128" i="54"/>
  <c r="D128" i="54"/>
  <c r="E128" i="54" s="1"/>
  <c r="H127" i="54"/>
  <c r="E127" i="54"/>
  <c r="D127" i="54"/>
  <c r="H126" i="54"/>
  <c r="D126" i="54"/>
  <c r="C126" i="54"/>
  <c r="H125" i="54"/>
  <c r="D125" i="54"/>
  <c r="E125" i="54" s="1"/>
  <c r="H124" i="54"/>
  <c r="E124" i="54"/>
  <c r="D124" i="54"/>
  <c r="H123" i="54"/>
  <c r="D123" i="54"/>
  <c r="C123" i="54"/>
  <c r="H122" i="54"/>
  <c r="D122" i="54"/>
  <c r="E122" i="54" s="1"/>
  <c r="H121" i="54"/>
  <c r="E121" i="54"/>
  <c r="D121" i="54"/>
  <c r="H120" i="54"/>
  <c r="D120" i="54"/>
  <c r="C120" i="54"/>
  <c r="H119" i="54"/>
  <c r="D119" i="54"/>
  <c r="E119" i="54" s="1"/>
  <c r="H118" i="54"/>
  <c r="E118" i="54"/>
  <c r="D118" i="54"/>
  <c r="H117" i="54"/>
  <c r="D117" i="54"/>
  <c r="D116" i="54" s="1"/>
  <c r="C117" i="54"/>
  <c r="C116" i="54"/>
  <c r="H113" i="54"/>
  <c r="E113" i="54"/>
  <c r="D113" i="54"/>
  <c r="H112" i="54"/>
  <c r="D112" i="54"/>
  <c r="E112" i="54" s="1"/>
  <c r="H111" i="54"/>
  <c r="E111" i="54"/>
  <c r="D111" i="54"/>
  <c r="H110" i="54"/>
  <c r="D110" i="54"/>
  <c r="E110" i="54" s="1"/>
  <c r="H109" i="54"/>
  <c r="E109" i="54"/>
  <c r="D109" i="54"/>
  <c r="H108" i="54"/>
  <c r="D108" i="54"/>
  <c r="E108" i="54" s="1"/>
  <c r="H107" i="54"/>
  <c r="E107" i="54"/>
  <c r="D107" i="54"/>
  <c r="H106" i="54"/>
  <c r="D106" i="54"/>
  <c r="E106" i="54" s="1"/>
  <c r="H105" i="54"/>
  <c r="E105" i="54"/>
  <c r="D105" i="54"/>
  <c r="H104" i="54"/>
  <c r="D104" i="54"/>
  <c r="E104" i="54" s="1"/>
  <c r="H103" i="54"/>
  <c r="E103" i="54"/>
  <c r="D103" i="54"/>
  <c r="H102" i="54"/>
  <c r="D102" i="54"/>
  <c r="E102" i="54" s="1"/>
  <c r="H101" i="54"/>
  <c r="E101" i="54"/>
  <c r="D101" i="54"/>
  <c r="H100" i="54"/>
  <c r="D100" i="54"/>
  <c r="E100" i="54" s="1"/>
  <c r="H99" i="54"/>
  <c r="E99" i="54"/>
  <c r="D99" i="54"/>
  <c r="H98" i="54"/>
  <c r="D98" i="54"/>
  <c r="E98" i="54" s="1"/>
  <c r="H97" i="54"/>
  <c r="J97" i="54" s="1"/>
  <c r="C97" i="54"/>
  <c r="H96" i="54"/>
  <c r="D96" i="54"/>
  <c r="E96" i="54" s="1"/>
  <c r="H95" i="54"/>
  <c r="E95" i="54"/>
  <c r="D95" i="54"/>
  <c r="H94" i="54"/>
  <c r="D94" i="54"/>
  <c r="E94" i="54" s="1"/>
  <c r="H93" i="54"/>
  <c r="E93" i="54"/>
  <c r="D93" i="54"/>
  <c r="H92" i="54"/>
  <c r="D92" i="54"/>
  <c r="E92" i="54" s="1"/>
  <c r="H91" i="54"/>
  <c r="E91" i="54"/>
  <c r="D91" i="54"/>
  <c r="H90" i="54"/>
  <c r="D90" i="54"/>
  <c r="E90" i="54" s="1"/>
  <c r="H89" i="54"/>
  <c r="E89" i="54"/>
  <c r="D89" i="54"/>
  <c r="H88" i="54"/>
  <c r="D88" i="54"/>
  <c r="E88" i="54" s="1"/>
  <c r="H87" i="54"/>
  <c r="E87" i="54"/>
  <c r="D87" i="54"/>
  <c r="H86" i="54"/>
  <c r="D86" i="54"/>
  <c r="E86" i="54" s="1"/>
  <c r="H85" i="54"/>
  <c r="E85" i="54"/>
  <c r="D85" i="54"/>
  <c r="H84" i="54"/>
  <c r="D84" i="54"/>
  <c r="E84" i="54" s="1"/>
  <c r="H83" i="54"/>
  <c r="E83" i="54"/>
  <c r="D83" i="54"/>
  <c r="H82" i="54"/>
  <c r="D82" i="54"/>
  <c r="E82" i="54" s="1"/>
  <c r="H81" i="54"/>
  <c r="E81" i="54"/>
  <c r="D81" i="54"/>
  <c r="H80" i="54"/>
  <c r="D80" i="54"/>
  <c r="E80" i="54" s="1"/>
  <c r="H79" i="54"/>
  <c r="E79" i="54"/>
  <c r="D79" i="54"/>
  <c r="H78" i="54"/>
  <c r="D78" i="54"/>
  <c r="E78" i="54" s="1"/>
  <c r="H77" i="54"/>
  <c r="E77" i="54"/>
  <c r="D77" i="54"/>
  <c r="H76" i="54"/>
  <c r="D76" i="54"/>
  <c r="E76" i="54" s="1"/>
  <c r="H75" i="54"/>
  <c r="E75" i="54"/>
  <c r="D75" i="54"/>
  <c r="H74" i="54"/>
  <c r="D74" i="54"/>
  <c r="E74" i="54" s="1"/>
  <c r="H73" i="54"/>
  <c r="E73" i="54"/>
  <c r="D73" i="54"/>
  <c r="H72" i="54"/>
  <c r="D72" i="54"/>
  <c r="E72" i="54" s="1"/>
  <c r="H71" i="54"/>
  <c r="E71" i="54"/>
  <c r="D71" i="54"/>
  <c r="H70" i="54"/>
  <c r="D70" i="54"/>
  <c r="H69" i="54"/>
  <c r="E69" i="54"/>
  <c r="D69" i="54"/>
  <c r="C68" i="54"/>
  <c r="H66" i="54"/>
  <c r="D66" i="54"/>
  <c r="E66" i="54" s="1"/>
  <c r="H65" i="54"/>
  <c r="E65" i="54"/>
  <c r="D65" i="54"/>
  <c r="H64" i="54"/>
  <c r="D64" i="54"/>
  <c r="E64" i="54" s="1"/>
  <c r="H63" i="54"/>
  <c r="E63" i="54"/>
  <c r="D63" i="54"/>
  <c r="H62" i="54"/>
  <c r="D62" i="54"/>
  <c r="H61" i="54"/>
  <c r="J61" i="54" s="1"/>
  <c r="C61" i="54"/>
  <c r="H60" i="54"/>
  <c r="D60" i="54"/>
  <c r="E60" i="54" s="1"/>
  <c r="H59" i="54"/>
  <c r="E59" i="54"/>
  <c r="D59" i="54"/>
  <c r="H58" i="54"/>
  <c r="D58" i="54"/>
  <c r="E58" i="54" s="1"/>
  <c r="H57" i="54"/>
  <c r="E57" i="54"/>
  <c r="D57" i="54"/>
  <c r="H56" i="54"/>
  <c r="D56" i="54"/>
  <c r="E56" i="54" s="1"/>
  <c r="H55" i="54"/>
  <c r="E55" i="54"/>
  <c r="D55" i="54"/>
  <c r="H54" i="54"/>
  <c r="D54" i="54"/>
  <c r="E54" i="54" s="1"/>
  <c r="H53" i="54"/>
  <c r="E53" i="54"/>
  <c r="D53" i="54"/>
  <c r="H52" i="54"/>
  <c r="D52" i="54"/>
  <c r="E52" i="54" s="1"/>
  <c r="H51" i="54"/>
  <c r="E51" i="54"/>
  <c r="D51" i="54"/>
  <c r="H50" i="54"/>
  <c r="D50" i="54"/>
  <c r="E50" i="54" s="1"/>
  <c r="H49" i="54"/>
  <c r="E49" i="54"/>
  <c r="D49" i="54"/>
  <c r="H48" i="54"/>
  <c r="D48" i="54"/>
  <c r="E48" i="54" s="1"/>
  <c r="H47" i="54"/>
  <c r="E47" i="54"/>
  <c r="D47" i="54"/>
  <c r="H46" i="54"/>
  <c r="D46" i="54"/>
  <c r="E46" i="54" s="1"/>
  <c r="H45" i="54"/>
  <c r="E45" i="54"/>
  <c r="D45" i="54"/>
  <c r="H44" i="54"/>
  <c r="E44" i="54"/>
  <c r="H43" i="54"/>
  <c r="D43" i="54"/>
  <c r="E43" i="54" s="1"/>
  <c r="H42" i="54"/>
  <c r="E42" i="54"/>
  <c r="D42" i="54"/>
  <c r="H41" i="54"/>
  <c r="D41" i="54"/>
  <c r="E41" i="54" s="1"/>
  <c r="H40" i="54"/>
  <c r="E40" i="54"/>
  <c r="D40" i="54"/>
  <c r="H39" i="54"/>
  <c r="D39" i="54"/>
  <c r="H38" i="54"/>
  <c r="J38" i="54" s="1"/>
  <c r="C38" i="54"/>
  <c r="H37" i="54"/>
  <c r="D37" i="54"/>
  <c r="E37" i="54" s="1"/>
  <c r="H36" i="54"/>
  <c r="E36" i="54"/>
  <c r="D36" i="54"/>
  <c r="H35" i="54"/>
  <c r="D35" i="54"/>
  <c r="E35" i="54" s="1"/>
  <c r="H34" i="54"/>
  <c r="E34" i="54"/>
  <c r="D34" i="54"/>
  <c r="H33" i="54"/>
  <c r="D33" i="54"/>
  <c r="E33" i="54" s="1"/>
  <c r="H32" i="54"/>
  <c r="E32" i="54"/>
  <c r="D32" i="54"/>
  <c r="H31" i="54"/>
  <c r="D31" i="54"/>
  <c r="E31" i="54" s="1"/>
  <c r="H30" i="54"/>
  <c r="E30" i="54"/>
  <c r="D30" i="54"/>
  <c r="H29" i="54"/>
  <c r="D29" i="54"/>
  <c r="E29" i="54" s="1"/>
  <c r="H28" i="54"/>
  <c r="E28" i="54"/>
  <c r="D28" i="54"/>
  <c r="H27" i="54"/>
  <c r="D27" i="54"/>
  <c r="E27" i="54" s="1"/>
  <c r="H26" i="54"/>
  <c r="E26" i="54"/>
  <c r="D26" i="54"/>
  <c r="H25" i="54"/>
  <c r="D25" i="54"/>
  <c r="E25" i="54" s="1"/>
  <c r="H24" i="54"/>
  <c r="E24" i="54"/>
  <c r="D24" i="54"/>
  <c r="H23" i="54"/>
  <c r="D23" i="54"/>
  <c r="E23" i="54" s="1"/>
  <c r="H22" i="54"/>
  <c r="E22" i="54"/>
  <c r="D22" i="54"/>
  <c r="H21" i="54"/>
  <c r="D21" i="54"/>
  <c r="E21" i="54" s="1"/>
  <c r="H20" i="54"/>
  <c r="E20" i="54"/>
  <c r="D20" i="54"/>
  <c r="H19" i="54"/>
  <c r="D19" i="54"/>
  <c r="E19" i="54" s="1"/>
  <c r="H18" i="54"/>
  <c r="E18" i="54"/>
  <c r="D18" i="54"/>
  <c r="H17" i="54"/>
  <c r="D17" i="54"/>
  <c r="E17" i="54" s="1"/>
  <c r="H16" i="54"/>
  <c r="E16" i="54"/>
  <c r="D16" i="54"/>
  <c r="H15" i="54"/>
  <c r="D15" i="54"/>
  <c r="E15" i="54" s="1"/>
  <c r="H14" i="54"/>
  <c r="D14" i="54"/>
  <c r="E14" i="54" s="1"/>
  <c r="H13" i="54"/>
  <c r="D13" i="54"/>
  <c r="H12" i="54"/>
  <c r="E12" i="54"/>
  <c r="D12" i="54"/>
  <c r="C11" i="54"/>
  <c r="H11" i="54" s="1"/>
  <c r="J11" i="54" s="1"/>
  <c r="H10" i="54"/>
  <c r="E10" i="54"/>
  <c r="D10" i="54"/>
  <c r="H9" i="54"/>
  <c r="E9" i="54"/>
  <c r="D9" i="54"/>
  <c r="H8" i="54"/>
  <c r="E8" i="54"/>
  <c r="D8" i="54"/>
  <c r="H7" i="54"/>
  <c r="D7" i="54"/>
  <c r="H6" i="54"/>
  <c r="E6" i="54"/>
  <c r="D6" i="54"/>
  <c r="H5" i="54"/>
  <c r="E5" i="54"/>
  <c r="D5" i="54"/>
  <c r="H4" i="54"/>
  <c r="J4" i="54" s="1"/>
  <c r="C4" i="54"/>
  <c r="D778" i="53"/>
  <c r="C777" i="53"/>
  <c r="E776" i="53"/>
  <c r="D776" i="53"/>
  <c r="D775" i="53"/>
  <c r="E775" i="53" s="1"/>
  <c r="E774" i="53"/>
  <c r="D774" i="53"/>
  <c r="D773" i="53"/>
  <c r="C772" i="53"/>
  <c r="C771" i="53" s="1"/>
  <c r="D770" i="53"/>
  <c r="E770" i="53" s="1"/>
  <c r="E768" i="53" s="1"/>
  <c r="E767" i="53" s="1"/>
  <c r="E769" i="53"/>
  <c r="D769" i="53"/>
  <c r="D768" i="53"/>
  <c r="D767" i="53" s="1"/>
  <c r="C768" i="53"/>
  <c r="C767" i="53"/>
  <c r="E766" i="53"/>
  <c r="E765" i="53" s="1"/>
  <c r="D766" i="53"/>
  <c r="D765" i="53"/>
  <c r="C765" i="53"/>
  <c r="D764" i="53"/>
  <c r="E764" i="53" s="1"/>
  <c r="D763" i="53"/>
  <c r="E763" i="53" s="1"/>
  <c r="D762" i="53"/>
  <c r="C761" i="53"/>
  <c r="C760" i="53"/>
  <c r="D759" i="53"/>
  <c r="E759" i="53" s="1"/>
  <c r="E758" i="53"/>
  <c r="D758" i="53"/>
  <c r="D757" i="53"/>
  <c r="C756" i="53"/>
  <c r="C755" i="53"/>
  <c r="D754" i="53"/>
  <c r="E754" i="53" s="1"/>
  <c r="E753" i="53"/>
  <c r="E751" i="53" s="1"/>
  <c r="E750" i="53" s="1"/>
  <c r="D753" i="53"/>
  <c r="D752" i="53"/>
  <c r="E752" i="53" s="1"/>
  <c r="D751" i="53"/>
  <c r="D750" i="53" s="1"/>
  <c r="C751" i="53"/>
  <c r="C750" i="53"/>
  <c r="D749" i="53"/>
  <c r="E749" i="53" s="1"/>
  <c r="E748" i="53"/>
  <c r="D748" i="53"/>
  <c r="D747" i="53"/>
  <c r="E747" i="53" s="1"/>
  <c r="E746" i="53"/>
  <c r="D746" i="53"/>
  <c r="D743" i="53" s="1"/>
  <c r="C746" i="53"/>
  <c r="D745" i="53"/>
  <c r="D744" i="53" s="1"/>
  <c r="C744" i="53"/>
  <c r="C743" i="53" s="1"/>
  <c r="E742" i="53"/>
  <c r="E741" i="53" s="1"/>
  <c r="D742" i="53"/>
  <c r="D741" i="53" s="1"/>
  <c r="C741" i="53"/>
  <c r="E740" i="53"/>
  <c r="E739" i="53" s="1"/>
  <c r="D740" i="53"/>
  <c r="D739" i="53"/>
  <c r="C739" i="53"/>
  <c r="E738" i="53"/>
  <c r="D738" i="53"/>
  <c r="D737" i="53"/>
  <c r="E737" i="53" s="1"/>
  <c r="E736" i="53"/>
  <c r="D736" i="53"/>
  <c r="D735" i="53"/>
  <c r="D734" i="53" s="1"/>
  <c r="C734" i="53"/>
  <c r="C733" i="53" s="1"/>
  <c r="D733" i="53"/>
  <c r="E732" i="53"/>
  <c r="E731" i="53" s="1"/>
  <c r="E730" i="53" s="1"/>
  <c r="D732" i="53"/>
  <c r="D731" i="53" s="1"/>
  <c r="C731" i="53"/>
  <c r="C730" i="53" s="1"/>
  <c r="D730" i="53"/>
  <c r="D729" i="53"/>
  <c r="E729" i="53" s="1"/>
  <c r="E728" i="53"/>
  <c r="E727" i="53" s="1"/>
  <c r="D728" i="53"/>
  <c r="D727" i="53"/>
  <c r="C727" i="53"/>
  <c r="H724" i="53"/>
  <c r="E724" i="53"/>
  <c r="D724" i="53"/>
  <c r="H723" i="53"/>
  <c r="E723" i="53"/>
  <c r="D723" i="53"/>
  <c r="E722" i="53"/>
  <c r="D722" i="53"/>
  <c r="C722" i="53"/>
  <c r="H722" i="53" s="1"/>
  <c r="H721" i="53"/>
  <c r="E721" i="53"/>
  <c r="D721" i="53"/>
  <c r="H720" i="53"/>
  <c r="D720" i="53"/>
  <c r="E720" i="53" s="1"/>
  <c r="H719" i="53"/>
  <c r="E719" i="53"/>
  <c r="D719" i="53"/>
  <c r="H718" i="53"/>
  <c r="E718" i="53"/>
  <c r="D718" i="53"/>
  <c r="D717" i="53" s="1"/>
  <c r="C718" i="53"/>
  <c r="E717" i="53"/>
  <c r="E716" i="53" s="1"/>
  <c r="D716" i="53"/>
  <c r="H715" i="53"/>
  <c r="D715" i="53"/>
  <c r="E715" i="53" s="1"/>
  <c r="H714" i="53"/>
  <c r="E714" i="53"/>
  <c r="D714" i="53"/>
  <c r="H713" i="53"/>
  <c r="D713" i="53"/>
  <c r="E713" i="53" s="1"/>
  <c r="H712" i="53"/>
  <c r="D712" i="53"/>
  <c r="E712" i="53" s="1"/>
  <c r="H711" i="53"/>
  <c r="D711" i="53"/>
  <c r="E711" i="53" s="1"/>
  <c r="H710" i="53"/>
  <c r="E710" i="53"/>
  <c r="D710" i="53"/>
  <c r="H709" i="53"/>
  <c r="D709" i="53"/>
  <c r="E709" i="53" s="1"/>
  <c r="H708" i="53"/>
  <c r="D708" i="53"/>
  <c r="E708" i="53" s="1"/>
  <c r="H707" i="53"/>
  <c r="D707" i="53"/>
  <c r="E707" i="53" s="1"/>
  <c r="H706" i="53"/>
  <c r="E706" i="53"/>
  <c r="D706" i="53"/>
  <c r="H705" i="53"/>
  <c r="D705" i="53"/>
  <c r="H704" i="53"/>
  <c r="E704" i="53"/>
  <c r="D704" i="53"/>
  <c r="H703" i="53"/>
  <c r="D703" i="53"/>
  <c r="E703" i="53" s="1"/>
  <c r="H702" i="53"/>
  <c r="E702" i="53"/>
  <c r="D702" i="53"/>
  <c r="H701" i="53"/>
  <c r="E701" i="53"/>
  <c r="D701" i="53"/>
  <c r="C700" i="53"/>
  <c r="H700" i="53" s="1"/>
  <c r="H699" i="53"/>
  <c r="E699" i="53"/>
  <c r="D699" i="53"/>
  <c r="H698" i="53"/>
  <c r="D698" i="53"/>
  <c r="E698" i="53" s="1"/>
  <c r="H697" i="53"/>
  <c r="E697" i="53"/>
  <c r="D697" i="53"/>
  <c r="H696" i="53"/>
  <c r="E696" i="53"/>
  <c r="D696" i="53"/>
  <c r="H695" i="53"/>
  <c r="D695" i="53"/>
  <c r="E695" i="53" s="1"/>
  <c r="H694" i="53"/>
  <c r="C694" i="53"/>
  <c r="H693" i="53"/>
  <c r="D693" i="53"/>
  <c r="E693" i="53" s="1"/>
  <c r="H692" i="53"/>
  <c r="E692" i="53"/>
  <c r="D692" i="53"/>
  <c r="H691" i="53"/>
  <c r="E691" i="53"/>
  <c r="D691" i="53"/>
  <c r="H690" i="53"/>
  <c r="E690" i="53"/>
  <c r="D690" i="53"/>
  <c r="H689" i="53"/>
  <c r="D689" i="53"/>
  <c r="E689" i="53" s="1"/>
  <c r="H688" i="53"/>
  <c r="E688" i="53"/>
  <c r="D688" i="53"/>
  <c r="H687" i="53"/>
  <c r="E687" i="53"/>
  <c r="C687" i="53"/>
  <c r="H686" i="53"/>
  <c r="E686" i="53"/>
  <c r="D686" i="53"/>
  <c r="H685" i="53"/>
  <c r="D685" i="53"/>
  <c r="E685" i="53" s="1"/>
  <c r="H684" i="53"/>
  <c r="D684" i="53"/>
  <c r="H683" i="53"/>
  <c r="C683" i="53"/>
  <c r="H682" i="53"/>
  <c r="E682" i="53"/>
  <c r="D682" i="53"/>
  <c r="H681" i="53"/>
  <c r="D681" i="53"/>
  <c r="E681" i="53" s="1"/>
  <c r="H680" i="53"/>
  <c r="E680" i="53"/>
  <c r="E679" i="53" s="1"/>
  <c r="D680" i="53"/>
  <c r="D679" i="53"/>
  <c r="C679" i="53"/>
  <c r="H679" i="53" s="1"/>
  <c r="H678" i="53"/>
  <c r="D678" i="53"/>
  <c r="E678" i="53" s="1"/>
  <c r="H677" i="53"/>
  <c r="E677" i="53"/>
  <c r="E676" i="53" s="1"/>
  <c r="D677" i="53"/>
  <c r="H676" i="53"/>
  <c r="D676" i="53"/>
  <c r="C676" i="53"/>
  <c r="H675" i="53"/>
  <c r="D675" i="53"/>
  <c r="H674" i="53"/>
  <c r="D674" i="53"/>
  <c r="E674" i="53" s="1"/>
  <c r="H673" i="53"/>
  <c r="D673" i="53"/>
  <c r="E673" i="53" s="1"/>
  <c r="H672" i="53"/>
  <c r="E672" i="53"/>
  <c r="D672" i="53"/>
  <c r="H671" i="53"/>
  <c r="C671" i="53"/>
  <c r="H670" i="53"/>
  <c r="D670" i="53"/>
  <c r="E670" i="53" s="1"/>
  <c r="H669" i="53"/>
  <c r="D669" i="53"/>
  <c r="E669" i="53" s="1"/>
  <c r="H668" i="53"/>
  <c r="D668" i="53"/>
  <c r="E668" i="53" s="1"/>
  <c r="H667" i="53"/>
  <c r="E667" i="53"/>
  <c r="D667" i="53"/>
  <c r="H666" i="53"/>
  <c r="D666" i="53"/>
  <c r="C665" i="53"/>
  <c r="H665" i="53" s="1"/>
  <c r="H664" i="53"/>
  <c r="D664" i="53"/>
  <c r="E664" i="53" s="1"/>
  <c r="H663" i="53"/>
  <c r="D663" i="53"/>
  <c r="H662" i="53"/>
  <c r="E662" i="53"/>
  <c r="D662" i="53"/>
  <c r="H661" i="53"/>
  <c r="C661" i="53"/>
  <c r="H660" i="53"/>
  <c r="D660" i="53"/>
  <c r="E660" i="53" s="1"/>
  <c r="H659" i="53"/>
  <c r="E659" i="53"/>
  <c r="D659" i="53"/>
  <c r="H658" i="53"/>
  <c r="D658" i="53"/>
  <c r="E658" i="53" s="1"/>
  <c r="H657" i="53"/>
  <c r="E657" i="53"/>
  <c r="D657" i="53"/>
  <c r="H656" i="53"/>
  <c r="E656" i="53"/>
  <c r="D656" i="53"/>
  <c r="H655" i="53"/>
  <c r="D655" i="53"/>
  <c r="E655" i="53" s="1"/>
  <c r="H654" i="53"/>
  <c r="D654" i="53"/>
  <c r="C653" i="53"/>
  <c r="H653" i="53" s="1"/>
  <c r="H652" i="53"/>
  <c r="E652" i="53"/>
  <c r="D652" i="53"/>
  <c r="H651" i="53"/>
  <c r="E651" i="53"/>
  <c r="D651" i="53"/>
  <c r="H650" i="53"/>
  <c r="D650" i="53"/>
  <c r="E650" i="53" s="1"/>
  <c r="H649" i="53"/>
  <c r="D649" i="53"/>
  <c r="E649" i="53" s="1"/>
  <c r="H648" i="53"/>
  <c r="E648" i="53"/>
  <c r="D648" i="53"/>
  <c r="H647" i="53"/>
  <c r="D647" i="53"/>
  <c r="C646" i="53"/>
  <c r="H644" i="53"/>
  <c r="E644" i="53"/>
  <c r="D644" i="53"/>
  <c r="H643" i="53"/>
  <c r="D643" i="53"/>
  <c r="E643" i="53" s="1"/>
  <c r="E642" i="53"/>
  <c r="D642" i="53"/>
  <c r="C642" i="53"/>
  <c r="H642" i="53" s="1"/>
  <c r="J642" i="53" s="1"/>
  <c r="H641" i="53"/>
  <c r="E641" i="53"/>
  <c r="D641" i="53"/>
  <c r="H640" i="53"/>
  <c r="D640" i="53"/>
  <c r="H639" i="53"/>
  <c r="E639" i="53"/>
  <c r="D639" i="53"/>
  <c r="C638" i="53"/>
  <c r="H638" i="53" s="1"/>
  <c r="J638" i="53" s="1"/>
  <c r="H637" i="53"/>
  <c r="E637" i="53"/>
  <c r="D637" i="53"/>
  <c r="H636" i="53"/>
  <c r="D636" i="53"/>
  <c r="E636" i="53" s="1"/>
  <c r="H635" i="53"/>
  <c r="D635" i="53"/>
  <c r="H634" i="53"/>
  <c r="E634" i="53"/>
  <c r="D634" i="53"/>
  <c r="H633" i="53"/>
  <c r="D633" i="53"/>
  <c r="H632" i="53"/>
  <c r="D632" i="53"/>
  <c r="E632" i="53" s="1"/>
  <c r="H631" i="53"/>
  <c r="E631" i="53"/>
  <c r="D631" i="53"/>
  <c r="H630" i="53"/>
  <c r="E630" i="53"/>
  <c r="D630" i="53"/>
  <c r="H629" i="53"/>
  <c r="D629" i="53"/>
  <c r="E629" i="53" s="1"/>
  <c r="D628" i="53"/>
  <c r="C628" i="53"/>
  <c r="H628" i="53" s="1"/>
  <c r="H627" i="53"/>
  <c r="D627" i="53"/>
  <c r="H626" i="53"/>
  <c r="D626" i="53"/>
  <c r="E626" i="53" s="1"/>
  <c r="H625" i="53"/>
  <c r="E625" i="53"/>
  <c r="D625" i="53"/>
  <c r="H624" i="53"/>
  <c r="D624" i="53"/>
  <c r="E624" i="53" s="1"/>
  <c r="H623" i="53"/>
  <c r="E623" i="53"/>
  <c r="D623" i="53"/>
  <c r="H622" i="53"/>
  <c r="D622" i="53"/>
  <c r="H621" i="53"/>
  <c r="D621" i="53"/>
  <c r="E621" i="53" s="1"/>
  <c r="H620" i="53"/>
  <c r="E620" i="53"/>
  <c r="D620" i="53"/>
  <c r="H619" i="53"/>
  <c r="D619" i="53"/>
  <c r="E619" i="53" s="1"/>
  <c r="H618" i="53"/>
  <c r="E618" i="53"/>
  <c r="D618" i="53"/>
  <c r="H617" i="53"/>
  <c r="D617" i="53"/>
  <c r="C616" i="53"/>
  <c r="H616" i="53" s="1"/>
  <c r="H615" i="53"/>
  <c r="E615" i="53"/>
  <c r="D615" i="53"/>
  <c r="H614" i="53"/>
  <c r="E614" i="53"/>
  <c r="D614" i="53"/>
  <c r="H613" i="53"/>
  <c r="D613" i="53"/>
  <c r="E613" i="53" s="1"/>
  <c r="H612" i="53"/>
  <c r="D612" i="53"/>
  <c r="H611" i="53"/>
  <c r="D611" i="53"/>
  <c r="D610" i="53" s="1"/>
  <c r="C610" i="53"/>
  <c r="H610" i="53" s="1"/>
  <c r="H609" i="53"/>
  <c r="D609" i="53"/>
  <c r="E609" i="53" s="1"/>
  <c r="H608" i="53"/>
  <c r="D608" i="53"/>
  <c r="E608" i="53" s="1"/>
  <c r="H607" i="53"/>
  <c r="E607" i="53"/>
  <c r="D607" i="53"/>
  <c r="H606" i="53"/>
  <c r="D606" i="53"/>
  <c r="E606" i="53" s="1"/>
  <c r="H605" i="53"/>
  <c r="E605" i="53"/>
  <c r="D605" i="53"/>
  <c r="H604" i="53"/>
  <c r="D604" i="53"/>
  <c r="C603" i="53"/>
  <c r="H603" i="53" s="1"/>
  <c r="H602" i="53"/>
  <c r="D602" i="53"/>
  <c r="H601" i="53"/>
  <c r="D601" i="53"/>
  <c r="E601" i="53" s="1"/>
  <c r="H600" i="53"/>
  <c r="D600" i="53"/>
  <c r="C599" i="53"/>
  <c r="H599" i="53" s="1"/>
  <c r="H598" i="53"/>
  <c r="E598" i="53"/>
  <c r="D598" i="53"/>
  <c r="H597" i="53"/>
  <c r="D597" i="53"/>
  <c r="H596" i="53"/>
  <c r="D596" i="53"/>
  <c r="H595" i="53"/>
  <c r="C595" i="53"/>
  <c r="H594" i="53"/>
  <c r="E594" i="53"/>
  <c r="D594" i="53"/>
  <c r="H593" i="53"/>
  <c r="D593" i="53"/>
  <c r="E593" i="53" s="1"/>
  <c r="D592" i="53"/>
  <c r="C592" i="53"/>
  <c r="H592" i="53" s="1"/>
  <c r="H591" i="53"/>
  <c r="D591" i="53"/>
  <c r="H590" i="53"/>
  <c r="E590" i="53"/>
  <c r="D590" i="53"/>
  <c r="H589" i="53"/>
  <c r="E589" i="53"/>
  <c r="D589" i="53"/>
  <c r="H588" i="53"/>
  <c r="D588" i="53"/>
  <c r="H587" i="53"/>
  <c r="C587" i="53"/>
  <c r="H586" i="53"/>
  <c r="D586" i="53"/>
  <c r="E586" i="53" s="1"/>
  <c r="H585" i="53"/>
  <c r="E585" i="53"/>
  <c r="D585" i="53"/>
  <c r="H584" i="53"/>
  <c r="E584" i="53"/>
  <c r="D584" i="53"/>
  <c r="H583" i="53"/>
  <c r="E583" i="53"/>
  <c r="E581" i="53" s="1"/>
  <c r="D583" i="53"/>
  <c r="D581" i="53" s="1"/>
  <c r="H582" i="53"/>
  <c r="D582" i="53"/>
  <c r="H581" i="53"/>
  <c r="C581" i="53"/>
  <c r="H580" i="53"/>
  <c r="D580" i="53"/>
  <c r="H579" i="53"/>
  <c r="D579" i="53"/>
  <c r="E579" i="53" s="1"/>
  <c r="H578" i="53"/>
  <c r="D578" i="53"/>
  <c r="D577" i="53" s="1"/>
  <c r="C577" i="53"/>
  <c r="H577" i="53" s="1"/>
  <c r="H576" i="53"/>
  <c r="D576" i="53"/>
  <c r="E576" i="53" s="1"/>
  <c r="H575" i="53"/>
  <c r="E575" i="53"/>
  <c r="D575" i="53"/>
  <c r="H574" i="53"/>
  <c r="D574" i="53"/>
  <c r="E574" i="53" s="1"/>
  <c r="H573" i="53"/>
  <c r="E573" i="53"/>
  <c r="D573" i="53"/>
  <c r="H572" i="53"/>
  <c r="D572" i="53"/>
  <c r="H571" i="53"/>
  <c r="D571" i="53"/>
  <c r="E571" i="53" s="1"/>
  <c r="E569" i="53" s="1"/>
  <c r="H570" i="53"/>
  <c r="D570" i="53"/>
  <c r="C569" i="53"/>
  <c r="H569" i="53" s="1"/>
  <c r="H568" i="53"/>
  <c r="E568" i="53"/>
  <c r="D568" i="53"/>
  <c r="H567" i="53"/>
  <c r="E567" i="53"/>
  <c r="D567" i="53"/>
  <c r="H566" i="53"/>
  <c r="D566" i="53"/>
  <c r="H565" i="53"/>
  <c r="E565" i="53"/>
  <c r="D565" i="53"/>
  <c r="H564" i="53"/>
  <c r="E564" i="53"/>
  <c r="E562" i="53" s="1"/>
  <c r="D564" i="53"/>
  <c r="H563" i="53"/>
  <c r="D563" i="53"/>
  <c r="D562" i="53" s="1"/>
  <c r="H562" i="53"/>
  <c r="C562" i="53"/>
  <c r="H558" i="53"/>
  <c r="D558" i="53"/>
  <c r="E558" i="53" s="1"/>
  <c r="H557" i="53"/>
  <c r="D557" i="53"/>
  <c r="H556" i="53"/>
  <c r="C556" i="53"/>
  <c r="H555" i="53"/>
  <c r="D555" i="53"/>
  <c r="E555" i="53" s="1"/>
  <c r="H554" i="53"/>
  <c r="E554" i="53"/>
  <c r="D554" i="53"/>
  <c r="H553" i="53"/>
  <c r="D553" i="53"/>
  <c r="C552" i="53"/>
  <c r="H549" i="53"/>
  <c r="D549" i="53"/>
  <c r="E549" i="53" s="1"/>
  <c r="H548" i="53"/>
  <c r="D548" i="53"/>
  <c r="C547" i="53"/>
  <c r="H547" i="53" s="1"/>
  <c r="J547" i="53" s="1"/>
  <c r="H546" i="53"/>
  <c r="D546" i="53"/>
  <c r="E546" i="53" s="1"/>
  <c r="H545" i="53"/>
  <c r="D545" i="53"/>
  <c r="C544" i="53"/>
  <c r="H543" i="53"/>
  <c r="E543" i="53"/>
  <c r="D543" i="53"/>
  <c r="H542" i="53"/>
  <c r="E542" i="53"/>
  <c r="D542" i="53"/>
  <c r="H541" i="53"/>
  <c r="D541" i="53"/>
  <c r="E541" i="53" s="1"/>
  <c r="H540" i="53"/>
  <c r="D540" i="53"/>
  <c r="E540" i="53" s="1"/>
  <c r="H539" i="53"/>
  <c r="E539" i="53"/>
  <c r="D539" i="53"/>
  <c r="H537" i="53"/>
  <c r="D537" i="53"/>
  <c r="E537" i="53" s="1"/>
  <c r="H536" i="53"/>
  <c r="D536" i="53"/>
  <c r="E536" i="53" s="1"/>
  <c r="H535" i="53"/>
  <c r="D535" i="53"/>
  <c r="E535" i="53" s="1"/>
  <c r="H534" i="53"/>
  <c r="E534" i="53"/>
  <c r="D534" i="53"/>
  <c r="H533" i="53"/>
  <c r="D533" i="53"/>
  <c r="E533" i="53" s="1"/>
  <c r="H532" i="53"/>
  <c r="E532" i="53"/>
  <c r="E531" i="53" s="1"/>
  <c r="D532" i="53"/>
  <c r="D531" i="53"/>
  <c r="C531" i="53"/>
  <c r="H531" i="53" s="1"/>
  <c r="H530" i="53"/>
  <c r="D530" i="53"/>
  <c r="H529" i="53"/>
  <c r="C529" i="53"/>
  <c r="H527" i="53"/>
  <c r="E527" i="53"/>
  <c r="D527" i="53"/>
  <c r="H526" i="53"/>
  <c r="D526" i="53"/>
  <c r="E526" i="53" s="1"/>
  <c r="H525" i="53"/>
  <c r="E525" i="53"/>
  <c r="D525" i="53"/>
  <c r="H524" i="53"/>
  <c r="D524" i="53"/>
  <c r="H523" i="53"/>
  <c r="E523" i="53"/>
  <c r="D523" i="53"/>
  <c r="H522" i="53"/>
  <c r="C522" i="53"/>
  <c r="H521" i="53"/>
  <c r="E521" i="53"/>
  <c r="D521" i="53"/>
  <c r="H520" i="53"/>
  <c r="D520" i="53"/>
  <c r="E520" i="53" s="1"/>
  <c r="H519" i="53"/>
  <c r="D519" i="53"/>
  <c r="E519" i="53" s="1"/>
  <c r="H518" i="53"/>
  <c r="E518" i="53"/>
  <c r="D518" i="53"/>
  <c r="H517" i="53"/>
  <c r="D517" i="53"/>
  <c r="E517" i="53" s="1"/>
  <c r="H516" i="53"/>
  <c r="D516" i="53"/>
  <c r="E516" i="53" s="1"/>
  <c r="H515" i="53"/>
  <c r="D515" i="53"/>
  <c r="E515" i="53" s="1"/>
  <c r="H514" i="53"/>
  <c r="E514" i="53"/>
  <c r="E513" i="53" s="1"/>
  <c r="D514" i="53"/>
  <c r="H513" i="53"/>
  <c r="C513" i="53"/>
  <c r="H512" i="53"/>
  <c r="D512" i="53"/>
  <c r="E512" i="53" s="1"/>
  <c r="H511" i="53"/>
  <c r="D511" i="53"/>
  <c r="E511" i="53" s="1"/>
  <c r="H510" i="53"/>
  <c r="D510" i="53"/>
  <c r="C509" i="53"/>
  <c r="H509" i="53" s="1"/>
  <c r="H508" i="53"/>
  <c r="D508" i="53"/>
  <c r="H507" i="53"/>
  <c r="D507" i="53"/>
  <c r="E507" i="53" s="1"/>
  <c r="H506" i="53"/>
  <c r="D506" i="53"/>
  <c r="E506" i="53" s="1"/>
  <c r="H505" i="53"/>
  <c r="E505" i="53"/>
  <c r="E504" i="53" s="1"/>
  <c r="D505" i="53"/>
  <c r="H504" i="53"/>
  <c r="D504" i="53"/>
  <c r="C504" i="53"/>
  <c r="H503" i="53"/>
  <c r="D503" i="53"/>
  <c r="E503" i="53" s="1"/>
  <c r="H502" i="53"/>
  <c r="D502" i="53"/>
  <c r="E502" i="53" s="1"/>
  <c r="H501" i="53"/>
  <c r="D501" i="53"/>
  <c r="E501" i="53" s="1"/>
  <c r="H500" i="53"/>
  <c r="D500" i="53"/>
  <c r="H499" i="53"/>
  <c r="D499" i="53"/>
  <c r="E499" i="53" s="1"/>
  <c r="H498" i="53"/>
  <c r="D498" i="53"/>
  <c r="C497" i="53"/>
  <c r="H497" i="53" s="1"/>
  <c r="H496" i="53"/>
  <c r="E496" i="53"/>
  <c r="D496" i="53"/>
  <c r="H495" i="53"/>
  <c r="E495" i="53"/>
  <c r="E494" i="53" s="1"/>
  <c r="D495" i="53"/>
  <c r="D494" i="53"/>
  <c r="C494" i="53"/>
  <c r="H494" i="53" s="1"/>
  <c r="H493" i="53"/>
  <c r="D493" i="53"/>
  <c r="E493" i="53" s="1"/>
  <c r="H492" i="53"/>
  <c r="D492" i="53"/>
  <c r="C491" i="53"/>
  <c r="H491" i="53" s="1"/>
  <c r="H490" i="53"/>
  <c r="E490" i="53"/>
  <c r="D490" i="53"/>
  <c r="H489" i="53"/>
  <c r="D489" i="53"/>
  <c r="E489" i="53" s="1"/>
  <c r="H488" i="53"/>
  <c r="E488" i="53"/>
  <c r="D488" i="53"/>
  <c r="H487" i="53"/>
  <c r="D487" i="53"/>
  <c r="H486" i="53"/>
  <c r="C486" i="53"/>
  <c r="H485" i="53"/>
  <c r="D485" i="53"/>
  <c r="H482" i="53"/>
  <c r="H481" i="53"/>
  <c r="E481" i="53"/>
  <c r="D481" i="53"/>
  <c r="H480" i="53"/>
  <c r="E480" i="53"/>
  <c r="D480" i="53"/>
  <c r="H479" i="53"/>
  <c r="E479" i="53"/>
  <c r="D479" i="53"/>
  <c r="H478" i="53"/>
  <c r="D478" i="53"/>
  <c r="H477" i="53"/>
  <c r="C477" i="53"/>
  <c r="H476" i="53"/>
  <c r="E476" i="53"/>
  <c r="D476" i="53"/>
  <c r="H475" i="53"/>
  <c r="D475" i="53"/>
  <c r="C474" i="53"/>
  <c r="H474" i="53" s="1"/>
  <c r="H473" i="53"/>
  <c r="E473" i="53"/>
  <c r="D473" i="53"/>
  <c r="H472" i="53"/>
  <c r="D472" i="53"/>
  <c r="E472" i="53" s="1"/>
  <c r="H471" i="53"/>
  <c r="E471" i="53"/>
  <c r="D471" i="53"/>
  <c r="H470" i="53"/>
  <c r="E470" i="53"/>
  <c r="D470" i="53"/>
  <c r="H469" i="53"/>
  <c r="D469" i="53"/>
  <c r="D468" i="53" s="1"/>
  <c r="C468" i="53"/>
  <c r="H468" i="53" s="1"/>
  <c r="H467" i="53"/>
  <c r="D467" i="53"/>
  <c r="E467" i="53" s="1"/>
  <c r="H466" i="53"/>
  <c r="E466" i="53"/>
  <c r="D466" i="53"/>
  <c r="H465" i="53"/>
  <c r="D465" i="53"/>
  <c r="E465" i="53" s="1"/>
  <c r="H464" i="53"/>
  <c r="D464" i="53"/>
  <c r="E464" i="53" s="1"/>
  <c r="H463" i="53"/>
  <c r="D463" i="53"/>
  <c r="C463" i="53"/>
  <c r="H462" i="53"/>
  <c r="D462" i="53"/>
  <c r="E462" i="53" s="1"/>
  <c r="H461" i="53"/>
  <c r="E461" i="53"/>
  <c r="D461" i="53"/>
  <c r="H460" i="53"/>
  <c r="E460" i="53"/>
  <c r="E459" i="53" s="1"/>
  <c r="D460" i="53"/>
  <c r="D459" i="53"/>
  <c r="C459" i="53"/>
  <c r="H458" i="53"/>
  <c r="D458" i="53"/>
  <c r="E458" i="53" s="1"/>
  <c r="H457" i="53"/>
  <c r="D457" i="53"/>
  <c r="E457" i="53" s="1"/>
  <c r="H456" i="53"/>
  <c r="E456" i="53"/>
  <c r="E455" i="53" s="1"/>
  <c r="D456" i="53"/>
  <c r="H455" i="53"/>
  <c r="C455" i="53"/>
  <c r="H454" i="53"/>
  <c r="D454" i="53"/>
  <c r="E454" i="53" s="1"/>
  <c r="H453" i="53"/>
  <c r="D453" i="53"/>
  <c r="E453" i="53" s="1"/>
  <c r="H452" i="53"/>
  <c r="D452" i="53"/>
  <c r="H451" i="53"/>
  <c r="E451" i="53"/>
  <c r="D451" i="53"/>
  <c r="H450" i="53"/>
  <c r="C450" i="53"/>
  <c r="H449" i="53"/>
  <c r="D449" i="53"/>
  <c r="E449" i="53" s="1"/>
  <c r="H448" i="53"/>
  <c r="E448" i="53"/>
  <c r="D448" i="53"/>
  <c r="H447" i="53"/>
  <c r="D447" i="53"/>
  <c r="H446" i="53"/>
  <c r="E446" i="53"/>
  <c r="D446" i="53"/>
  <c r="H445" i="53"/>
  <c r="C445" i="53"/>
  <c r="H443" i="53"/>
  <c r="E443" i="53"/>
  <c r="D443" i="53"/>
  <c r="H442" i="53"/>
  <c r="D442" i="53"/>
  <c r="E442" i="53" s="1"/>
  <c r="H441" i="53"/>
  <c r="D441" i="53"/>
  <c r="E441" i="53" s="1"/>
  <c r="H440" i="53"/>
  <c r="D440" i="53"/>
  <c r="H439" i="53"/>
  <c r="D439" i="53"/>
  <c r="E439" i="53" s="1"/>
  <c r="H438" i="53"/>
  <c r="D438" i="53"/>
  <c r="E438" i="53" s="1"/>
  <c r="H437" i="53"/>
  <c r="E437" i="53"/>
  <c r="D437" i="53"/>
  <c r="H436" i="53"/>
  <c r="D436" i="53"/>
  <c r="E436" i="53" s="1"/>
  <c r="H435" i="53"/>
  <c r="E435" i="53"/>
  <c r="D435" i="53"/>
  <c r="H434" i="53"/>
  <c r="D434" i="53"/>
  <c r="E434" i="53" s="1"/>
  <c r="H433" i="53"/>
  <c r="E433" i="53"/>
  <c r="D433" i="53"/>
  <c r="H432" i="53"/>
  <c r="E432" i="53"/>
  <c r="D432" i="53"/>
  <c r="H431" i="53"/>
  <c r="D431" i="53"/>
  <c r="H430" i="53"/>
  <c r="D430" i="53"/>
  <c r="D429" i="53"/>
  <c r="C429" i="53"/>
  <c r="H429" i="53" s="1"/>
  <c r="H428" i="53"/>
  <c r="D428" i="53"/>
  <c r="E428" i="53" s="1"/>
  <c r="H427" i="53"/>
  <c r="D427" i="53"/>
  <c r="E427" i="53" s="1"/>
  <c r="H426" i="53"/>
  <c r="E426" i="53"/>
  <c r="D426" i="53"/>
  <c r="H425" i="53"/>
  <c r="D425" i="53"/>
  <c r="E425" i="53" s="1"/>
  <c r="H424" i="53"/>
  <c r="D424" i="53"/>
  <c r="E424" i="53" s="1"/>
  <c r="H423" i="53"/>
  <c r="D423" i="53"/>
  <c r="C422" i="53"/>
  <c r="H422" i="53" s="1"/>
  <c r="H421" i="53"/>
  <c r="E421" i="53"/>
  <c r="D421" i="53"/>
  <c r="H420" i="53"/>
  <c r="E420" i="53"/>
  <c r="D420" i="53"/>
  <c r="H419" i="53"/>
  <c r="D419" i="53"/>
  <c r="E419" i="53" s="1"/>
  <c r="H418" i="53"/>
  <c r="D418" i="53"/>
  <c r="E418" i="53" s="1"/>
  <c r="H417" i="53"/>
  <c r="E417" i="53"/>
  <c r="E416" i="53" s="1"/>
  <c r="D417" i="53"/>
  <c r="H416" i="53"/>
  <c r="D416" i="53"/>
  <c r="C416" i="53"/>
  <c r="H415" i="53"/>
  <c r="D415" i="53"/>
  <c r="E415" i="53" s="1"/>
  <c r="H414" i="53"/>
  <c r="D414" i="53"/>
  <c r="E414" i="53" s="1"/>
  <c r="H413" i="53"/>
  <c r="D413" i="53"/>
  <c r="C412" i="53"/>
  <c r="H412" i="53" s="1"/>
  <c r="H411" i="53"/>
  <c r="E411" i="53"/>
  <c r="E409" i="53" s="1"/>
  <c r="D411" i="53"/>
  <c r="H410" i="53"/>
  <c r="D410" i="53"/>
  <c r="D409" i="53"/>
  <c r="C409" i="53"/>
  <c r="H409" i="53" s="1"/>
  <c r="H408" i="53"/>
  <c r="D408" i="53"/>
  <c r="E408" i="53" s="1"/>
  <c r="H407" i="53"/>
  <c r="E407" i="53"/>
  <c r="D407" i="53"/>
  <c r="H406" i="53"/>
  <c r="E406" i="53"/>
  <c r="D406" i="53"/>
  <c r="H405" i="53"/>
  <c r="D405" i="53"/>
  <c r="H404" i="53"/>
  <c r="C404" i="53"/>
  <c r="H403" i="53"/>
  <c r="D403" i="53"/>
  <c r="E403" i="53" s="1"/>
  <c r="H402" i="53"/>
  <c r="E402" i="53"/>
  <c r="D402" i="53"/>
  <c r="H401" i="53"/>
  <c r="D401" i="53"/>
  <c r="E401" i="53" s="1"/>
  <c r="H400" i="53"/>
  <c r="E400" i="53"/>
  <c r="D400" i="53"/>
  <c r="D399" i="53"/>
  <c r="C399" i="53"/>
  <c r="H399" i="53" s="1"/>
  <c r="H398" i="53"/>
  <c r="D398" i="53"/>
  <c r="E398" i="53" s="1"/>
  <c r="H397" i="53"/>
  <c r="E397" i="53"/>
  <c r="D397" i="53"/>
  <c r="H396" i="53"/>
  <c r="E396" i="53"/>
  <c r="E395" i="53" s="1"/>
  <c r="D396" i="53"/>
  <c r="D395" i="53" s="1"/>
  <c r="C395" i="53"/>
  <c r="H395" i="53" s="1"/>
  <c r="H394" i="53"/>
  <c r="D394" i="53"/>
  <c r="E394" i="53" s="1"/>
  <c r="H393" i="53"/>
  <c r="D393" i="53"/>
  <c r="C392" i="53"/>
  <c r="H392" i="53" s="1"/>
  <c r="H391" i="53"/>
  <c r="E391" i="53"/>
  <c r="D391" i="53"/>
  <c r="H390" i="53"/>
  <c r="E390" i="53"/>
  <c r="D390" i="53"/>
  <c r="H389" i="53"/>
  <c r="D389" i="53"/>
  <c r="D388" i="53" s="1"/>
  <c r="C388" i="53"/>
  <c r="H388" i="53" s="1"/>
  <c r="H387" i="53"/>
  <c r="D387" i="53"/>
  <c r="H386" i="53"/>
  <c r="D386" i="53"/>
  <c r="E386" i="53" s="1"/>
  <c r="H385" i="53"/>
  <c r="D385" i="53"/>
  <c r="E385" i="53" s="1"/>
  <c r="H384" i="53"/>
  <c r="D384" i="53"/>
  <c r="H383" i="53"/>
  <c r="E383" i="53"/>
  <c r="D383" i="53"/>
  <c r="C382" i="53"/>
  <c r="H382" i="53" s="1"/>
  <c r="H381" i="53"/>
  <c r="D381" i="53"/>
  <c r="E381" i="53" s="1"/>
  <c r="H380" i="53"/>
  <c r="D380" i="53"/>
  <c r="H379" i="53"/>
  <c r="E379" i="53"/>
  <c r="D379" i="53"/>
  <c r="H378" i="53"/>
  <c r="C378" i="53"/>
  <c r="H377" i="53"/>
  <c r="D377" i="53"/>
  <c r="E377" i="53" s="1"/>
  <c r="H376" i="53"/>
  <c r="E376" i="53"/>
  <c r="D376" i="53"/>
  <c r="H375" i="53"/>
  <c r="D375" i="53"/>
  <c r="H374" i="53"/>
  <c r="E374" i="53"/>
  <c r="D374" i="53"/>
  <c r="H373" i="53"/>
  <c r="C373" i="53"/>
  <c r="H372" i="53"/>
  <c r="D372" i="53"/>
  <c r="H371" i="53"/>
  <c r="D371" i="53"/>
  <c r="E371" i="53" s="1"/>
  <c r="H370" i="53"/>
  <c r="E370" i="53"/>
  <c r="D370" i="53"/>
  <c r="H369" i="53"/>
  <c r="D369" i="53"/>
  <c r="D368" i="53" s="1"/>
  <c r="C368" i="53"/>
  <c r="H368" i="53" s="1"/>
  <c r="H367" i="53"/>
  <c r="D367" i="53"/>
  <c r="E367" i="53" s="1"/>
  <c r="H366" i="53"/>
  <c r="D366" i="53"/>
  <c r="E366" i="53" s="1"/>
  <c r="H365" i="53"/>
  <c r="E365" i="53"/>
  <c r="D365" i="53"/>
  <c r="H364" i="53"/>
  <c r="D364" i="53"/>
  <c r="E364" i="53" s="1"/>
  <c r="H363" i="53"/>
  <c r="E363" i="53"/>
  <c r="D363" i="53"/>
  <c r="D362" i="53"/>
  <c r="C362" i="53"/>
  <c r="H362" i="53" s="1"/>
  <c r="H361" i="53"/>
  <c r="D361" i="53"/>
  <c r="E361" i="53" s="1"/>
  <c r="H360" i="53"/>
  <c r="E360" i="53"/>
  <c r="D360" i="53"/>
  <c r="H359" i="53"/>
  <c r="E359" i="53"/>
  <c r="D359" i="53"/>
  <c r="H358" i="53"/>
  <c r="D358" i="53"/>
  <c r="H357" i="53"/>
  <c r="C357" i="53"/>
  <c r="H356" i="53"/>
  <c r="D356" i="53"/>
  <c r="E356" i="53" s="1"/>
  <c r="H355" i="53"/>
  <c r="E355" i="53"/>
  <c r="D355" i="53"/>
  <c r="H354" i="53"/>
  <c r="D354" i="53"/>
  <c r="E354" i="53" s="1"/>
  <c r="E353" i="53" s="1"/>
  <c r="D353" i="53"/>
  <c r="C353" i="53"/>
  <c r="H353" i="53" s="1"/>
  <c r="H352" i="53"/>
  <c r="D352" i="53"/>
  <c r="E352" i="53" s="1"/>
  <c r="H351" i="53"/>
  <c r="D351" i="53"/>
  <c r="E351" i="53" s="1"/>
  <c r="H350" i="53"/>
  <c r="E350" i="53"/>
  <c r="D350" i="53"/>
  <c r="H349" i="53"/>
  <c r="D349" i="53"/>
  <c r="D348" i="53" s="1"/>
  <c r="C348" i="53"/>
  <c r="H348" i="53" s="1"/>
  <c r="H347" i="53"/>
  <c r="D347" i="53"/>
  <c r="H346" i="53"/>
  <c r="E346" i="53"/>
  <c r="D346" i="53"/>
  <c r="H345" i="53"/>
  <c r="D345" i="53"/>
  <c r="C344" i="53"/>
  <c r="H343" i="53"/>
  <c r="E343" i="53"/>
  <c r="D343" i="53"/>
  <c r="H342" i="53"/>
  <c r="D342" i="53"/>
  <c r="H341" i="53"/>
  <c r="E341" i="53"/>
  <c r="D341" i="53"/>
  <c r="H338" i="53"/>
  <c r="E338" i="53"/>
  <c r="D338" i="53"/>
  <c r="H337" i="53"/>
  <c r="D337" i="53"/>
  <c r="E337" i="53" s="1"/>
  <c r="H336" i="53"/>
  <c r="D336" i="53"/>
  <c r="E336" i="53" s="1"/>
  <c r="H335" i="53"/>
  <c r="D335" i="53"/>
  <c r="E335" i="53" s="1"/>
  <c r="H334" i="53"/>
  <c r="E334" i="53"/>
  <c r="D334" i="53"/>
  <c r="H333" i="53"/>
  <c r="D333" i="53"/>
  <c r="E333" i="53" s="1"/>
  <c r="H332" i="53"/>
  <c r="E332" i="53"/>
  <c r="E331" i="53" s="1"/>
  <c r="D332" i="53"/>
  <c r="D331" i="53"/>
  <c r="C331" i="53"/>
  <c r="H330" i="53"/>
  <c r="D330" i="53"/>
  <c r="E330" i="53" s="1"/>
  <c r="H329" i="53"/>
  <c r="E329" i="53"/>
  <c r="E328" i="53" s="1"/>
  <c r="D329" i="53"/>
  <c r="H328" i="53"/>
  <c r="D328" i="53"/>
  <c r="C328" i="53"/>
  <c r="H327" i="53"/>
  <c r="D327" i="53"/>
  <c r="E327" i="53" s="1"/>
  <c r="H326" i="53"/>
  <c r="D326" i="53"/>
  <c r="H325" i="53"/>
  <c r="H324" i="53"/>
  <c r="E324" i="53"/>
  <c r="D324" i="53"/>
  <c r="H323" i="53"/>
  <c r="D323" i="53"/>
  <c r="E323" i="53" s="1"/>
  <c r="H322" i="53"/>
  <c r="D322" i="53"/>
  <c r="E322" i="53" s="1"/>
  <c r="H321" i="53"/>
  <c r="D321" i="53"/>
  <c r="E321" i="53" s="1"/>
  <c r="H320" i="53"/>
  <c r="E320" i="53"/>
  <c r="D320" i="53"/>
  <c r="H319" i="53"/>
  <c r="D319" i="53"/>
  <c r="E319" i="53" s="1"/>
  <c r="H318" i="53"/>
  <c r="E318" i="53"/>
  <c r="D318" i="53"/>
  <c r="H317" i="53"/>
  <c r="D317" i="53"/>
  <c r="H316" i="53"/>
  <c r="E316" i="53"/>
  <c r="D316" i="53"/>
  <c r="H315" i="53"/>
  <c r="C315" i="53"/>
  <c r="H313" i="53"/>
  <c r="D313" i="53"/>
  <c r="E313" i="53" s="1"/>
  <c r="H312" i="53"/>
  <c r="D312" i="53"/>
  <c r="E312" i="53" s="1"/>
  <c r="H311" i="53"/>
  <c r="D311" i="53"/>
  <c r="E311" i="53" s="1"/>
  <c r="H310" i="53"/>
  <c r="E310" i="53"/>
  <c r="D310" i="53"/>
  <c r="H309" i="53"/>
  <c r="D309" i="53"/>
  <c r="H308" i="53"/>
  <c r="H307" i="53"/>
  <c r="D307" i="53"/>
  <c r="H306" i="53"/>
  <c r="E306" i="53"/>
  <c r="D306" i="53"/>
  <c r="H305" i="53"/>
  <c r="H304" i="53"/>
  <c r="E304" i="53"/>
  <c r="D304" i="53"/>
  <c r="H303" i="53"/>
  <c r="D303" i="53"/>
  <c r="H302" i="53"/>
  <c r="H301" i="53"/>
  <c r="E301" i="53"/>
  <c r="D301" i="53"/>
  <c r="H300" i="53"/>
  <c r="D300" i="53"/>
  <c r="E300" i="53" s="1"/>
  <c r="H299" i="53"/>
  <c r="D299" i="53"/>
  <c r="H298" i="53"/>
  <c r="H297" i="53"/>
  <c r="D297" i="53"/>
  <c r="E297" i="53" s="1"/>
  <c r="H296" i="53"/>
  <c r="E296" i="53"/>
  <c r="H295" i="53"/>
  <c r="D295" i="53"/>
  <c r="E295" i="53" s="1"/>
  <c r="H294" i="53"/>
  <c r="E294" i="53"/>
  <c r="D294" i="53"/>
  <c r="H293" i="53"/>
  <c r="E293" i="53"/>
  <c r="D293" i="53"/>
  <c r="H292" i="53"/>
  <c r="D292" i="53"/>
  <c r="E292" i="53" s="1"/>
  <c r="H291" i="53"/>
  <c r="D291" i="53"/>
  <c r="E291" i="53" s="1"/>
  <c r="H290" i="53"/>
  <c r="E290" i="53"/>
  <c r="E289" i="53" s="1"/>
  <c r="D290" i="53"/>
  <c r="H289" i="53"/>
  <c r="D289" i="53"/>
  <c r="H288" i="53"/>
  <c r="D288" i="53"/>
  <c r="E288" i="53" s="1"/>
  <c r="H287" i="53"/>
  <c r="D287" i="53"/>
  <c r="E287" i="53" s="1"/>
  <c r="H286" i="53"/>
  <c r="E286" i="53"/>
  <c r="D286" i="53"/>
  <c r="H285" i="53"/>
  <c r="D285" i="53"/>
  <c r="E285" i="53" s="1"/>
  <c r="H284" i="53"/>
  <c r="D284" i="53"/>
  <c r="E284" i="53" s="1"/>
  <c r="H283" i="53"/>
  <c r="D283" i="53"/>
  <c r="E283" i="53" s="1"/>
  <c r="H282" i="53"/>
  <c r="E282" i="53"/>
  <c r="D282" i="53"/>
  <c r="H281" i="53"/>
  <c r="D281" i="53"/>
  <c r="E281" i="53" s="1"/>
  <c r="H280" i="53"/>
  <c r="E280" i="53"/>
  <c r="D280" i="53"/>
  <c r="H279" i="53"/>
  <c r="D279" i="53"/>
  <c r="E279" i="53" s="1"/>
  <c r="H278" i="53"/>
  <c r="E278" i="53"/>
  <c r="D278" i="53"/>
  <c r="H277" i="53"/>
  <c r="E277" i="53"/>
  <c r="D277" i="53"/>
  <c r="H276" i="53"/>
  <c r="D276" i="53"/>
  <c r="E276" i="53" s="1"/>
  <c r="H275" i="53"/>
  <c r="D275" i="53"/>
  <c r="E275" i="53" s="1"/>
  <c r="H274" i="53"/>
  <c r="E274" i="53"/>
  <c r="D274" i="53"/>
  <c r="H273" i="53"/>
  <c r="D273" i="53"/>
  <c r="E273" i="53" s="1"/>
  <c r="H272" i="53"/>
  <c r="D272" i="53"/>
  <c r="E272" i="53" s="1"/>
  <c r="H271" i="53"/>
  <c r="D271" i="53"/>
  <c r="E271" i="53" s="1"/>
  <c r="H270" i="53"/>
  <c r="E270" i="53"/>
  <c r="D270" i="53"/>
  <c r="H269" i="53"/>
  <c r="D269" i="53"/>
  <c r="E269" i="53" s="1"/>
  <c r="H268" i="53"/>
  <c r="D268" i="53"/>
  <c r="E268" i="53" s="1"/>
  <c r="H267" i="53"/>
  <c r="D267" i="53"/>
  <c r="H266" i="53"/>
  <c r="E266" i="53"/>
  <c r="D266" i="53"/>
  <c r="H265" i="53"/>
  <c r="H264" i="53"/>
  <c r="E264" i="53"/>
  <c r="D264" i="53"/>
  <c r="C263" i="53"/>
  <c r="H262" i="53"/>
  <c r="D262" i="53"/>
  <c r="E262" i="53" s="1"/>
  <c r="H261" i="53"/>
  <c r="E261" i="53"/>
  <c r="E260" i="53" s="1"/>
  <c r="D261" i="53"/>
  <c r="H260" i="53"/>
  <c r="D260" i="53"/>
  <c r="C260" i="53"/>
  <c r="E252" i="53"/>
  <c r="E250" i="53" s="1"/>
  <c r="D252" i="53"/>
  <c r="D251" i="53"/>
  <c r="E251" i="53" s="1"/>
  <c r="D250" i="53"/>
  <c r="C250" i="53"/>
  <c r="D249" i="53"/>
  <c r="E249" i="53" s="1"/>
  <c r="E248" i="53"/>
  <c r="D248" i="53"/>
  <c r="D247" i="53"/>
  <c r="E246" i="53"/>
  <c r="D246" i="53"/>
  <c r="D245" i="53"/>
  <c r="E245" i="53" s="1"/>
  <c r="C244" i="53"/>
  <c r="C243" i="53" s="1"/>
  <c r="D242" i="53"/>
  <c r="E241" i="53"/>
  <c r="D241" i="53"/>
  <c r="D240" i="53"/>
  <c r="E240" i="53" s="1"/>
  <c r="C239" i="53"/>
  <c r="C238" i="53" s="1"/>
  <c r="D237" i="53"/>
  <c r="D236" i="53" s="1"/>
  <c r="C236" i="53"/>
  <c r="C235" i="53" s="1"/>
  <c r="D235" i="53"/>
  <c r="D234" i="53"/>
  <c r="D233" i="53" s="1"/>
  <c r="C233" i="53"/>
  <c r="D232" i="53"/>
  <c r="E232" i="53" s="1"/>
  <c r="D231" i="53"/>
  <c r="E231" i="53" s="1"/>
  <c r="D230" i="53"/>
  <c r="E230" i="53" s="1"/>
  <c r="C229" i="53"/>
  <c r="C228" i="53"/>
  <c r="E227" i="53"/>
  <c r="D227" i="53"/>
  <c r="D226" i="53"/>
  <c r="E226" i="53" s="1"/>
  <c r="E225" i="53"/>
  <c r="E223" i="53" s="1"/>
  <c r="E222" i="53" s="1"/>
  <c r="D225" i="53"/>
  <c r="D224" i="53"/>
  <c r="E224" i="53" s="1"/>
  <c r="D223" i="53"/>
  <c r="D222" i="53" s="1"/>
  <c r="C223" i="53"/>
  <c r="C222" i="53"/>
  <c r="D221" i="53"/>
  <c r="C220" i="53"/>
  <c r="E219" i="53"/>
  <c r="D219" i="53"/>
  <c r="E218" i="53"/>
  <c r="D218" i="53"/>
  <c r="E217" i="53"/>
  <c r="D217" i="53"/>
  <c r="C216" i="53"/>
  <c r="C215" i="53" s="1"/>
  <c r="D214" i="53"/>
  <c r="C213" i="53"/>
  <c r="D212" i="53"/>
  <c r="C211" i="53"/>
  <c r="D210" i="53"/>
  <c r="E210" i="53" s="1"/>
  <c r="D209" i="53"/>
  <c r="E209" i="53" s="1"/>
  <c r="D208" i="53"/>
  <c r="C207" i="53"/>
  <c r="E206" i="53"/>
  <c r="D206" i="53"/>
  <c r="D205" i="53"/>
  <c r="C204" i="53"/>
  <c r="C203" i="53" s="1"/>
  <c r="C178" i="53" s="1"/>
  <c r="D202" i="53"/>
  <c r="C201" i="53"/>
  <c r="C200" i="53" s="1"/>
  <c r="D199" i="53"/>
  <c r="C198" i="53"/>
  <c r="C197" i="53" s="1"/>
  <c r="D196" i="53"/>
  <c r="C195" i="53"/>
  <c r="E194" i="53"/>
  <c r="E193" i="53" s="1"/>
  <c r="D194" i="53"/>
  <c r="D193" i="53" s="1"/>
  <c r="C193" i="53"/>
  <c r="E192" i="53"/>
  <c r="D192" i="53"/>
  <c r="D191" i="53"/>
  <c r="E191" i="53" s="1"/>
  <c r="E190" i="53"/>
  <c r="D190" i="53"/>
  <c r="D189" i="53"/>
  <c r="C189" i="53"/>
  <c r="C188" i="53"/>
  <c r="E187" i="53"/>
  <c r="D187" i="53"/>
  <c r="D186" i="53"/>
  <c r="C185" i="53"/>
  <c r="C184" i="53" s="1"/>
  <c r="D183" i="53"/>
  <c r="C182" i="53"/>
  <c r="D181" i="53"/>
  <c r="D180" i="53" s="1"/>
  <c r="C180" i="53"/>
  <c r="C179" i="53" s="1"/>
  <c r="H176" i="53"/>
  <c r="D176" i="53"/>
  <c r="E176" i="53" s="1"/>
  <c r="H175" i="53"/>
  <c r="D175" i="53"/>
  <c r="E175" i="53" s="1"/>
  <c r="H174" i="53"/>
  <c r="E174" i="53"/>
  <c r="C174" i="53"/>
  <c r="H173" i="53"/>
  <c r="E173" i="53"/>
  <c r="D173" i="53"/>
  <c r="H172" i="53"/>
  <c r="D172" i="53"/>
  <c r="E172" i="53" s="1"/>
  <c r="E171" i="53" s="1"/>
  <c r="E170" i="53" s="1"/>
  <c r="D171" i="53"/>
  <c r="C171" i="53"/>
  <c r="H169" i="53"/>
  <c r="D169" i="53"/>
  <c r="E169" i="53" s="1"/>
  <c r="H168" i="53"/>
  <c r="D168" i="53"/>
  <c r="C167" i="53"/>
  <c r="C163" i="53" s="1"/>
  <c r="H166" i="53"/>
  <c r="D166" i="53"/>
  <c r="E166" i="53" s="1"/>
  <c r="H165" i="53"/>
  <c r="E165" i="53"/>
  <c r="E164" i="53" s="1"/>
  <c r="D165" i="53"/>
  <c r="H164" i="53"/>
  <c r="D164" i="53"/>
  <c r="C164" i="53"/>
  <c r="H163" i="53"/>
  <c r="J163" i="53" s="1"/>
  <c r="H162" i="53"/>
  <c r="E162" i="53"/>
  <c r="D162" i="53"/>
  <c r="H161" i="53"/>
  <c r="D161" i="53"/>
  <c r="E161" i="53" s="1"/>
  <c r="E160" i="53" s="1"/>
  <c r="D160" i="53"/>
  <c r="C160" i="53"/>
  <c r="H160" i="53" s="1"/>
  <c r="H159" i="53"/>
  <c r="D159" i="53"/>
  <c r="E159" i="53" s="1"/>
  <c r="H158" i="53"/>
  <c r="D158" i="53"/>
  <c r="E158" i="53" s="1"/>
  <c r="H157" i="53"/>
  <c r="E157" i="53"/>
  <c r="C157" i="53"/>
  <c r="H156" i="53"/>
  <c r="E156" i="53"/>
  <c r="E154" i="53" s="1"/>
  <c r="D156" i="53"/>
  <c r="H155" i="53"/>
  <c r="D155" i="53"/>
  <c r="D154" i="53" s="1"/>
  <c r="C154" i="53"/>
  <c r="H154" i="53" s="1"/>
  <c r="H151" i="53"/>
  <c r="D151" i="53"/>
  <c r="E151" i="53" s="1"/>
  <c r="H150" i="53"/>
  <c r="D150" i="53"/>
  <c r="C149" i="53"/>
  <c r="H149" i="53" s="1"/>
  <c r="H148" i="53"/>
  <c r="D148" i="53"/>
  <c r="E148" i="53" s="1"/>
  <c r="H147" i="53"/>
  <c r="E147" i="53"/>
  <c r="E146" i="53" s="1"/>
  <c r="D147" i="53"/>
  <c r="H146" i="53"/>
  <c r="D146" i="53"/>
  <c r="C146" i="53"/>
  <c r="H145" i="53"/>
  <c r="D145" i="53"/>
  <c r="E145" i="53" s="1"/>
  <c r="H144" i="53"/>
  <c r="D144" i="53"/>
  <c r="C143" i="53"/>
  <c r="H143" i="53" s="1"/>
  <c r="H142" i="53"/>
  <c r="D142" i="53"/>
  <c r="E142" i="53" s="1"/>
  <c r="H141" i="53"/>
  <c r="E141" i="53"/>
  <c r="E140" i="53" s="1"/>
  <c r="D141" i="53"/>
  <c r="H140" i="53"/>
  <c r="D140" i="53"/>
  <c r="C140" i="53"/>
  <c r="H139" i="53"/>
  <c r="D139" i="53"/>
  <c r="E139" i="53" s="1"/>
  <c r="E136" i="53" s="1"/>
  <c r="H138" i="53"/>
  <c r="D138" i="53"/>
  <c r="H137" i="53"/>
  <c r="D137" i="53"/>
  <c r="D136" i="53"/>
  <c r="C136" i="53"/>
  <c r="H134" i="53"/>
  <c r="D134" i="53"/>
  <c r="E134" i="53" s="1"/>
  <c r="E132" i="53" s="1"/>
  <c r="H133" i="53"/>
  <c r="D133" i="53"/>
  <c r="D132" i="53" s="1"/>
  <c r="H132" i="53"/>
  <c r="C132" i="53"/>
  <c r="H131" i="53"/>
  <c r="E131" i="53"/>
  <c r="D131" i="53"/>
  <c r="H130" i="53"/>
  <c r="E130" i="53"/>
  <c r="E129" i="53" s="1"/>
  <c r="D130" i="53"/>
  <c r="D129" i="53"/>
  <c r="C129" i="53"/>
  <c r="H129" i="53" s="1"/>
  <c r="H128" i="53"/>
  <c r="D128" i="53"/>
  <c r="E128" i="53" s="1"/>
  <c r="H127" i="53"/>
  <c r="D127" i="53"/>
  <c r="E127" i="53" s="1"/>
  <c r="E126" i="53" s="1"/>
  <c r="H126" i="53"/>
  <c r="C126" i="53"/>
  <c r="H125" i="53"/>
  <c r="E125" i="53"/>
  <c r="D125" i="53"/>
  <c r="H124" i="53"/>
  <c r="D124" i="53"/>
  <c r="D123" i="53" s="1"/>
  <c r="C123" i="53"/>
  <c r="H123" i="53" s="1"/>
  <c r="H122" i="53"/>
  <c r="D122" i="53"/>
  <c r="E122" i="53" s="1"/>
  <c r="H121" i="53"/>
  <c r="D121" i="53"/>
  <c r="E121" i="53" s="1"/>
  <c r="H120" i="53"/>
  <c r="E120" i="53"/>
  <c r="C120" i="53"/>
  <c r="H119" i="53"/>
  <c r="E119" i="53"/>
  <c r="E117" i="53" s="1"/>
  <c r="D119" i="53"/>
  <c r="H118" i="53"/>
  <c r="D118" i="53"/>
  <c r="D117" i="53" s="1"/>
  <c r="C117" i="53"/>
  <c r="H117" i="53" s="1"/>
  <c r="H113" i="53"/>
  <c r="E113" i="53"/>
  <c r="D113" i="53"/>
  <c r="H112" i="53"/>
  <c r="E112" i="53"/>
  <c r="D112" i="53"/>
  <c r="H111" i="53"/>
  <c r="D111" i="53"/>
  <c r="E111" i="53" s="1"/>
  <c r="H110" i="53"/>
  <c r="D110" i="53"/>
  <c r="E110" i="53" s="1"/>
  <c r="H109" i="53"/>
  <c r="E109" i="53"/>
  <c r="D109" i="53"/>
  <c r="H108" i="53"/>
  <c r="D108" i="53"/>
  <c r="E108" i="53" s="1"/>
  <c r="H107" i="53"/>
  <c r="D107" i="53"/>
  <c r="E107" i="53" s="1"/>
  <c r="H106" i="53"/>
  <c r="D106" i="53"/>
  <c r="E106" i="53" s="1"/>
  <c r="H105" i="53"/>
  <c r="E105" i="53"/>
  <c r="D105" i="53"/>
  <c r="H104" i="53"/>
  <c r="E104" i="53"/>
  <c r="D104" i="53"/>
  <c r="H103" i="53"/>
  <c r="D103" i="53"/>
  <c r="E103" i="53" s="1"/>
  <c r="H102" i="53"/>
  <c r="D102" i="53"/>
  <c r="E102" i="53" s="1"/>
  <c r="H101" i="53"/>
  <c r="E101" i="53"/>
  <c r="D101" i="53"/>
  <c r="H100" i="53"/>
  <c r="D100" i="53"/>
  <c r="E100" i="53" s="1"/>
  <c r="H99" i="53"/>
  <c r="D99" i="53"/>
  <c r="H98" i="53"/>
  <c r="E98" i="53"/>
  <c r="E97" i="53" s="1"/>
  <c r="D98" i="53"/>
  <c r="H97" i="53"/>
  <c r="J97" i="53" s="1"/>
  <c r="C97" i="53"/>
  <c r="H96" i="53"/>
  <c r="E96" i="53"/>
  <c r="D96" i="53"/>
  <c r="H95" i="53"/>
  <c r="E95" i="53"/>
  <c r="D95" i="53"/>
  <c r="H94" i="53"/>
  <c r="D94" i="53"/>
  <c r="E94" i="53" s="1"/>
  <c r="H93" i="53"/>
  <c r="D93" i="53"/>
  <c r="E93" i="53" s="1"/>
  <c r="H92" i="53"/>
  <c r="E92" i="53"/>
  <c r="D92" i="53"/>
  <c r="H91" i="53"/>
  <c r="D91" i="53"/>
  <c r="E91" i="53" s="1"/>
  <c r="H90" i="53"/>
  <c r="D90" i="53"/>
  <c r="E90" i="53" s="1"/>
  <c r="H89" i="53"/>
  <c r="D89" i="53"/>
  <c r="E89" i="53" s="1"/>
  <c r="H88" i="53"/>
  <c r="E88" i="53"/>
  <c r="D88" i="53"/>
  <c r="H87" i="53"/>
  <c r="E87" i="53"/>
  <c r="D87" i="53"/>
  <c r="H86" i="53"/>
  <c r="D86" i="53"/>
  <c r="E86" i="53" s="1"/>
  <c r="H85" i="53"/>
  <c r="D85" i="53"/>
  <c r="E85" i="53" s="1"/>
  <c r="H84" i="53"/>
  <c r="E84" i="53"/>
  <c r="D84" i="53"/>
  <c r="H83" i="53"/>
  <c r="D83" i="53"/>
  <c r="E83" i="53" s="1"/>
  <c r="H82" i="53"/>
  <c r="D82" i="53"/>
  <c r="E82" i="53" s="1"/>
  <c r="H81" i="53"/>
  <c r="D81" i="53"/>
  <c r="E81" i="53" s="1"/>
  <c r="H80" i="53"/>
  <c r="E80" i="53"/>
  <c r="D80" i="53"/>
  <c r="H79" i="53"/>
  <c r="E79" i="53"/>
  <c r="D79" i="53"/>
  <c r="H78" i="53"/>
  <c r="D78" i="53"/>
  <c r="E78" i="53" s="1"/>
  <c r="H77" i="53"/>
  <c r="D77" i="53"/>
  <c r="E77" i="53" s="1"/>
  <c r="H76" i="53"/>
  <c r="E76" i="53"/>
  <c r="D76" i="53"/>
  <c r="H75" i="53"/>
  <c r="D75" i="53"/>
  <c r="E75" i="53" s="1"/>
  <c r="H74" i="53"/>
  <c r="D74" i="53"/>
  <c r="E74" i="53" s="1"/>
  <c r="H73" i="53"/>
  <c r="D73" i="53"/>
  <c r="E73" i="53" s="1"/>
  <c r="H72" i="53"/>
  <c r="E72" i="53"/>
  <c r="D72" i="53"/>
  <c r="H71" i="53"/>
  <c r="E71" i="53"/>
  <c r="D71" i="53"/>
  <c r="H70" i="53"/>
  <c r="D70" i="53"/>
  <c r="H69" i="53"/>
  <c r="D69" i="53"/>
  <c r="E69" i="53" s="1"/>
  <c r="C68" i="53"/>
  <c r="H68" i="53" s="1"/>
  <c r="J68" i="53" s="1"/>
  <c r="H66" i="53"/>
  <c r="D66" i="53"/>
  <c r="E66" i="53" s="1"/>
  <c r="H65" i="53"/>
  <c r="D65" i="53"/>
  <c r="E65" i="53" s="1"/>
  <c r="H64" i="53"/>
  <c r="E64" i="53"/>
  <c r="D64" i="53"/>
  <c r="H63" i="53"/>
  <c r="E63" i="53"/>
  <c r="D63" i="53"/>
  <c r="H62" i="53"/>
  <c r="D62" i="53"/>
  <c r="E62" i="53" s="1"/>
  <c r="J61" i="53"/>
  <c r="C61" i="53"/>
  <c r="H61" i="53" s="1"/>
  <c r="H60" i="53"/>
  <c r="D60" i="53"/>
  <c r="E60" i="53" s="1"/>
  <c r="H59" i="53"/>
  <c r="D59" i="53"/>
  <c r="E59" i="53" s="1"/>
  <c r="H58" i="53"/>
  <c r="E58" i="53"/>
  <c r="D58" i="53"/>
  <c r="H57" i="53"/>
  <c r="D57" i="53"/>
  <c r="E57" i="53" s="1"/>
  <c r="H56" i="53"/>
  <c r="D56" i="53"/>
  <c r="E56" i="53" s="1"/>
  <c r="H55" i="53"/>
  <c r="D55" i="53"/>
  <c r="E55" i="53" s="1"/>
  <c r="H54" i="53"/>
  <c r="E54" i="53"/>
  <c r="D54" i="53"/>
  <c r="H53" i="53"/>
  <c r="D53" i="53"/>
  <c r="E53" i="53" s="1"/>
  <c r="H52" i="53"/>
  <c r="D52" i="53"/>
  <c r="E52" i="53" s="1"/>
  <c r="H51" i="53"/>
  <c r="D51" i="53"/>
  <c r="E51" i="53" s="1"/>
  <c r="H50" i="53"/>
  <c r="E50" i="53"/>
  <c r="D50" i="53"/>
  <c r="H49" i="53"/>
  <c r="D49" i="53"/>
  <c r="E49" i="53" s="1"/>
  <c r="H48" i="53"/>
  <c r="D48" i="53"/>
  <c r="E48" i="53" s="1"/>
  <c r="H47" i="53"/>
  <c r="D47" i="53"/>
  <c r="E47" i="53" s="1"/>
  <c r="H46" i="53"/>
  <c r="E46" i="53"/>
  <c r="D46" i="53"/>
  <c r="H45" i="53"/>
  <c r="D45" i="53"/>
  <c r="E45" i="53" s="1"/>
  <c r="H44" i="53"/>
  <c r="D44" i="53"/>
  <c r="E44" i="53" s="1"/>
  <c r="H43" i="53"/>
  <c r="D43" i="53"/>
  <c r="E43" i="53" s="1"/>
  <c r="H42" i="53"/>
  <c r="E42" i="53"/>
  <c r="D42" i="53"/>
  <c r="H41" i="53"/>
  <c r="D41" i="53"/>
  <c r="E41" i="53" s="1"/>
  <c r="H40" i="53"/>
  <c r="D40" i="53"/>
  <c r="H39" i="53"/>
  <c r="D39" i="53"/>
  <c r="E39" i="53" s="1"/>
  <c r="C38" i="53"/>
  <c r="H38" i="53" s="1"/>
  <c r="J38" i="53" s="1"/>
  <c r="H37" i="53"/>
  <c r="D37" i="53"/>
  <c r="E37" i="53" s="1"/>
  <c r="H36" i="53"/>
  <c r="E36" i="53"/>
  <c r="D36" i="53"/>
  <c r="H35" i="53"/>
  <c r="D35" i="53"/>
  <c r="E35" i="53" s="1"/>
  <c r="H34" i="53"/>
  <c r="D34" i="53"/>
  <c r="E34" i="53" s="1"/>
  <c r="H33" i="53"/>
  <c r="D33" i="53"/>
  <c r="E33" i="53" s="1"/>
  <c r="H32" i="53"/>
  <c r="E32" i="53"/>
  <c r="D32" i="53"/>
  <c r="H31" i="53"/>
  <c r="E31" i="53"/>
  <c r="D31" i="53"/>
  <c r="H30" i="53"/>
  <c r="D30" i="53"/>
  <c r="E30" i="53" s="1"/>
  <c r="H29" i="53"/>
  <c r="D29" i="53"/>
  <c r="E29" i="53" s="1"/>
  <c r="H28" i="53"/>
  <c r="E28" i="53"/>
  <c r="D28" i="53"/>
  <c r="H27" i="53"/>
  <c r="D27" i="53"/>
  <c r="E27" i="53" s="1"/>
  <c r="H26" i="53"/>
  <c r="D26" i="53"/>
  <c r="E26" i="53" s="1"/>
  <c r="H25" i="53"/>
  <c r="D25" i="53"/>
  <c r="E25" i="53" s="1"/>
  <c r="H24" i="53"/>
  <c r="E24" i="53"/>
  <c r="D24" i="53"/>
  <c r="H23" i="53"/>
  <c r="E23" i="53"/>
  <c r="D23" i="53"/>
  <c r="H22" i="53"/>
  <c r="D22" i="53"/>
  <c r="E22" i="53" s="1"/>
  <c r="H21" i="53"/>
  <c r="D21" i="53"/>
  <c r="E21" i="53" s="1"/>
  <c r="H20" i="53"/>
  <c r="E20" i="53"/>
  <c r="D20" i="53"/>
  <c r="H19" i="53"/>
  <c r="D19" i="53"/>
  <c r="E19" i="53" s="1"/>
  <c r="H18" i="53"/>
  <c r="D18" i="53"/>
  <c r="E18" i="53" s="1"/>
  <c r="H17" i="53"/>
  <c r="D17" i="53"/>
  <c r="E17" i="53" s="1"/>
  <c r="H16" i="53"/>
  <c r="E16" i="53"/>
  <c r="D16" i="53"/>
  <c r="H15" i="53"/>
  <c r="E15" i="53"/>
  <c r="D15" i="53"/>
  <c r="H14" i="53"/>
  <c r="D14" i="53"/>
  <c r="H13" i="53"/>
  <c r="D13" i="53"/>
  <c r="E13" i="53" s="1"/>
  <c r="H12" i="53"/>
  <c r="E12" i="53"/>
  <c r="D12" i="53"/>
  <c r="C11" i="53"/>
  <c r="H11" i="53" s="1"/>
  <c r="H10" i="53"/>
  <c r="D10" i="53"/>
  <c r="E10" i="53" s="1"/>
  <c r="H9" i="53"/>
  <c r="E9" i="53"/>
  <c r="D9" i="53"/>
  <c r="H8" i="53"/>
  <c r="D8" i="53"/>
  <c r="E8" i="53" s="1"/>
  <c r="H7" i="53"/>
  <c r="D7" i="53"/>
  <c r="H6" i="53"/>
  <c r="D6" i="53"/>
  <c r="E6" i="53" s="1"/>
  <c r="H5" i="53"/>
  <c r="E5" i="53"/>
  <c r="D5" i="53"/>
  <c r="H4" i="53"/>
  <c r="C4" i="53"/>
  <c r="D778" i="52"/>
  <c r="E778" i="52" s="1"/>
  <c r="E777" i="52" s="1"/>
  <c r="D777" i="52"/>
  <c r="C777" i="52"/>
  <c r="E776" i="52"/>
  <c r="D776" i="52"/>
  <c r="E775" i="52"/>
  <c r="D775" i="52"/>
  <c r="E774" i="52"/>
  <c r="D774" i="52"/>
  <c r="E773" i="52"/>
  <c r="E772" i="52" s="1"/>
  <c r="E771" i="52" s="1"/>
  <c r="D773" i="52"/>
  <c r="D772" i="52"/>
  <c r="C772" i="52"/>
  <c r="C771" i="52" s="1"/>
  <c r="D771" i="52"/>
  <c r="E770" i="52"/>
  <c r="D770" i="52"/>
  <c r="E769" i="52"/>
  <c r="E768" i="52" s="1"/>
  <c r="E767" i="52" s="1"/>
  <c r="D769" i="52"/>
  <c r="D768" i="52" s="1"/>
  <c r="C768" i="52"/>
  <c r="C767" i="52" s="1"/>
  <c r="D767" i="52"/>
  <c r="E766" i="52"/>
  <c r="D766" i="52"/>
  <c r="E765" i="52"/>
  <c r="D765" i="52"/>
  <c r="C765" i="52"/>
  <c r="D764" i="52"/>
  <c r="E764" i="52" s="1"/>
  <c r="D763" i="52"/>
  <c r="E763" i="52" s="1"/>
  <c r="D762" i="52"/>
  <c r="C761" i="52"/>
  <c r="C760" i="52"/>
  <c r="D759" i="52"/>
  <c r="E759" i="52" s="1"/>
  <c r="D758" i="52"/>
  <c r="E758" i="52" s="1"/>
  <c r="D757" i="52"/>
  <c r="E757" i="52" s="1"/>
  <c r="E756" i="52" s="1"/>
  <c r="E755" i="52" s="1"/>
  <c r="D756" i="52"/>
  <c r="D755" i="52" s="1"/>
  <c r="C756" i="52"/>
  <c r="C755" i="52"/>
  <c r="D754" i="52"/>
  <c r="D753" i="52"/>
  <c r="E753" i="52" s="1"/>
  <c r="D752" i="52"/>
  <c r="E752" i="52" s="1"/>
  <c r="D751" i="52"/>
  <c r="C751" i="52"/>
  <c r="C750" i="52"/>
  <c r="D749" i="52"/>
  <c r="E749" i="52" s="1"/>
  <c r="D748" i="52"/>
  <c r="E748" i="52" s="1"/>
  <c r="D747" i="52"/>
  <c r="E747" i="52" s="1"/>
  <c r="E746" i="52" s="1"/>
  <c r="D746" i="52"/>
  <c r="D743" i="52" s="1"/>
  <c r="C746" i="52"/>
  <c r="E745" i="52"/>
  <c r="D745" i="52"/>
  <c r="D744" i="52" s="1"/>
  <c r="E744" i="52"/>
  <c r="E743" i="52" s="1"/>
  <c r="C744" i="52"/>
  <c r="C743" i="52" s="1"/>
  <c r="E742" i="52"/>
  <c r="D742" i="52"/>
  <c r="D741" i="52" s="1"/>
  <c r="E741" i="52"/>
  <c r="C741" i="52"/>
  <c r="D740" i="52"/>
  <c r="E740" i="52" s="1"/>
  <c r="E739" i="52" s="1"/>
  <c r="D739" i="52"/>
  <c r="C739" i="52"/>
  <c r="E738" i="52"/>
  <c r="D738" i="52"/>
  <c r="E737" i="52"/>
  <c r="D737" i="52"/>
  <c r="E736" i="52"/>
  <c r="D736" i="52"/>
  <c r="E735" i="52"/>
  <c r="E734" i="52" s="1"/>
  <c r="E733" i="52" s="1"/>
  <c r="D735" i="52"/>
  <c r="D734" i="52"/>
  <c r="C734" i="52"/>
  <c r="C733" i="52" s="1"/>
  <c r="D733" i="52"/>
  <c r="E732" i="52"/>
  <c r="D732" i="52"/>
  <c r="E731" i="52"/>
  <c r="E730" i="52" s="1"/>
  <c r="D731" i="52"/>
  <c r="C731" i="52"/>
  <c r="C730" i="52" s="1"/>
  <c r="D730" i="52"/>
  <c r="E729" i="52"/>
  <c r="D729" i="52"/>
  <c r="E728" i="52"/>
  <c r="D728" i="52"/>
  <c r="E727" i="52"/>
  <c r="D727" i="52"/>
  <c r="C727" i="52"/>
  <c r="H724" i="52"/>
  <c r="E724" i="52"/>
  <c r="D724" i="52"/>
  <c r="H723" i="52"/>
  <c r="D723" i="52"/>
  <c r="C722" i="52"/>
  <c r="H721" i="52"/>
  <c r="E721" i="52"/>
  <c r="D721" i="52"/>
  <c r="H720" i="52"/>
  <c r="D720" i="52"/>
  <c r="E720" i="52" s="1"/>
  <c r="H719" i="52"/>
  <c r="E719" i="52"/>
  <c r="E718" i="52" s="1"/>
  <c r="D719" i="52"/>
  <c r="H718" i="52"/>
  <c r="D718" i="52"/>
  <c r="C718" i="52"/>
  <c r="H715" i="52"/>
  <c r="D715" i="52"/>
  <c r="E715" i="52" s="1"/>
  <c r="H714" i="52"/>
  <c r="E714" i="52"/>
  <c r="D714" i="52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D707" i="52"/>
  <c r="E707" i="52" s="1"/>
  <c r="H706" i="52"/>
  <c r="E706" i="52"/>
  <c r="D706" i="52"/>
  <c r="H705" i="52"/>
  <c r="D705" i="52"/>
  <c r="E705" i="52" s="1"/>
  <c r="H704" i="52"/>
  <c r="E704" i="52"/>
  <c r="D704" i="52"/>
  <c r="H703" i="52"/>
  <c r="D703" i="52"/>
  <c r="E703" i="52" s="1"/>
  <c r="H702" i="52"/>
  <c r="E702" i="52"/>
  <c r="D702" i="52"/>
  <c r="H701" i="52"/>
  <c r="D701" i="52"/>
  <c r="C700" i="52"/>
  <c r="H700" i="52" s="1"/>
  <c r="H699" i="52"/>
  <c r="E699" i="52"/>
  <c r="D699" i="52"/>
  <c r="H698" i="52"/>
  <c r="D698" i="52"/>
  <c r="H697" i="52"/>
  <c r="E697" i="52"/>
  <c r="D697" i="52"/>
  <c r="H696" i="52"/>
  <c r="D696" i="52"/>
  <c r="E696" i="52" s="1"/>
  <c r="H695" i="52"/>
  <c r="E695" i="52"/>
  <c r="D695" i="52"/>
  <c r="H694" i="52"/>
  <c r="C694" i="52"/>
  <c r="H693" i="52"/>
  <c r="D693" i="52"/>
  <c r="E693" i="52" s="1"/>
  <c r="H692" i="52"/>
  <c r="E692" i="52"/>
  <c r="D692" i="52"/>
  <c r="H691" i="52"/>
  <c r="D691" i="52"/>
  <c r="E691" i="52" s="1"/>
  <c r="H690" i="52"/>
  <c r="E690" i="52"/>
  <c r="D690" i="52"/>
  <c r="H689" i="52"/>
  <c r="D689" i="52"/>
  <c r="E689" i="52" s="1"/>
  <c r="H688" i="52"/>
  <c r="E688" i="52"/>
  <c r="D688" i="52"/>
  <c r="H687" i="52"/>
  <c r="D687" i="52"/>
  <c r="C687" i="52"/>
  <c r="H686" i="52"/>
  <c r="D686" i="52"/>
  <c r="E686" i="52" s="1"/>
  <c r="H685" i="52"/>
  <c r="E685" i="52"/>
  <c r="D685" i="52"/>
  <c r="H684" i="52"/>
  <c r="D684" i="52"/>
  <c r="C683" i="52"/>
  <c r="H683" i="52" s="1"/>
  <c r="H682" i="52"/>
  <c r="E682" i="52"/>
  <c r="D682" i="52"/>
  <c r="H681" i="52"/>
  <c r="D681" i="52"/>
  <c r="E681" i="52" s="1"/>
  <c r="H680" i="52"/>
  <c r="E680" i="52"/>
  <c r="D680" i="52"/>
  <c r="H679" i="52"/>
  <c r="D679" i="52"/>
  <c r="C679" i="52"/>
  <c r="H678" i="52"/>
  <c r="D678" i="52"/>
  <c r="E678" i="52" s="1"/>
  <c r="H677" i="52"/>
  <c r="E677" i="52"/>
  <c r="D677" i="52"/>
  <c r="H676" i="52"/>
  <c r="D676" i="52"/>
  <c r="C676" i="52"/>
  <c r="H675" i="52"/>
  <c r="D675" i="52"/>
  <c r="E675" i="52" s="1"/>
  <c r="H674" i="52"/>
  <c r="E674" i="52"/>
  <c r="D674" i="52"/>
  <c r="H673" i="52"/>
  <c r="D673" i="52"/>
  <c r="H672" i="52"/>
  <c r="E672" i="52"/>
  <c r="D672" i="52"/>
  <c r="H671" i="52"/>
  <c r="C671" i="52"/>
  <c r="H670" i="52"/>
  <c r="D670" i="52"/>
  <c r="E670" i="52" s="1"/>
  <c r="H669" i="52"/>
  <c r="E669" i="52"/>
  <c r="D669" i="52"/>
  <c r="H668" i="52"/>
  <c r="D668" i="52"/>
  <c r="E668" i="52" s="1"/>
  <c r="H667" i="52"/>
  <c r="E667" i="52"/>
  <c r="D667" i="52"/>
  <c r="H666" i="52"/>
  <c r="D666" i="52"/>
  <c r="C665" i="52"/>
  <c r="H665" i="52" s="1"/>
  <c r="H664" i="52"/>
  <c r="E664" i="52"/>
  <c r="D664" i="52"/>
  <c r="H663" i="52"/>
  <c r="D663" i="52"/>
  <c r="E663" i="52" s="1"/>
  <c r="H662" i="52"/>
  <c r="E662" i="52"/>
  <c r="E661" i="52" s="1"/>
  <c r="D662" i="52"/>
  <c r="H661" i="52"/>
  <c r="D661" i="52"/>
  <c r="C661" i="52"/>
  <c r="H660" i="52"/>
  <c r="D660" i="52"/>
  <c r="E660" i="52" s="1"/>
  <c r="H659" i="52"/>
  <c r="E659" i="52"/>
  <c r="D659" i="52"/>
  <c r="H658" i="52"/>
  <c r="D658" i="52"/>
  <c r="E658" i="52" s="1"/>
  <c r="H657" i="52"/>
  <c r="E657" i="52"/>
  <c r="D657" i="52"/>
  <c r="H656" i="52"/>
  <c r="D656" i="52"/>
  <c r="E656" i="52" s="1"/>
  <c r="H655" i="52"/>
  <c r="E655" i="52"/>
  <c r="D655" i="52"/>
  <c r="H654" i="52"/>
  <c r="D654" i="52"/>
  <c r="C653" i="52"/>
  <c r="H653" i="52" s="1"/>
  <c r="H652" i="52"/>
  <c r="E652" i="52"/>
  <c r="D652" i="52"/>
  <c r="H651" i="52"/>
  <c r="D651" i="52"/>
  <c r="E651" i="52" s="1"/>
  <c r="H650" i="52"/>
  <c r="E650" i="52"/>
  <c r="D650" i="52"/>
  <c r="H649" i="52"/>
  <c r="D649" i="52"/>
  <c r="E649" i="52" s="1"/>
  <c r="H648" i="52"/>
  <c r="E648" i="52"/>
  <c r="D648" i="52"/>
  <c r="H647" i="52"/>
  <c r="D647" i="52"/>
  <c r="C646" i="52"/>
  <c r="H644" i="52"/>
  <c r="D644" i="52"/>
  <c r="H643" i="52"/>
  <c r="E643" i="52"/>
  <c r="D643" i="52"/>
  <c r="J642" i="52"/>
  <c r="C642" i="52"/>
  <c r="H642" i="52" s="1"/>
  <c r="H641" i="52"/>
  <c r="E641" i="52"/>
  <c r="D641" i="52"/>
  <c r="H640" i="52"/>
  <c r="D640" i="52"/>
  <c r="H639" i="52"/>
  <c r="E639" i="52"/>
  <c r="D639" i="52"/>
  <c r="C638" i="52"/>
  <c r="H638" i="52" s="1"/>
  <c r="J638" i="52" s="1"/>
  <c r="H637" i="52"/>
  <c r="E637" i="52"/>
  <c r="D637" i="52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D632" i="52"/>
  <c r="E632" i="52" s="1"/>
  <c r="H631" i="52"/>
  <c r="E631" i="52"/>
  <c r="D631" i="52"/>
  <c r="H630" i="52"/>
  <c r="D630" i="52"/>
  <c r="H629" i="52"/>
  <c r="E629" i="52"/>
  <c r="D629" i="52"/>
  <c r="H628" i="52"/>
  <c r="C628" i="52"/>
  <c r="H627" i="52"/>
  <c r="D627" i="52"/>
  <c r="E627" i="52" s="1"/>
  <c r="H626" i="52"/>
  <c r="E626" i="52"/>
  <c r="D626" i="52"/>
  <c r="H625" i="52"/>
  <c r="D625" i="52"/>
  <c r="E625" i="52" s="1"/>
  <c r="H624" i="52"/>
  <c r="E624" i="52"/>
  <c r="D624" i="52"/>
  <c r="H623" i="52"/>
  <c r="D623" i="52"/>
  <c r="E623" i="52" s="1"/>
  <c r="H622" i="52"/>
  <c r="E622" i="52"/>
  <c r="D622" i="52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E614" i="52" s="1"/>
  <c r="H613" i="52"/>
  <c r="E613" i="52"/>
  <c r="D613" i="52"/>
  <c r="H612" i="52"/>
  <c r="D612" i="52"/>
  <c r="E612" i="52" s="1"/>
  <c r="H611" i="52"/>
  <c r="E611" i="52"/>
  <c r="D611" i="52"/>
  <c r="H610" i="52"/>
  <c r="D610" i="52"/>
  <c r="C610" i="52"/>
  <c r="H609" i="52"/>
  <c r="D609" i="52"/>
  <c r="E609" i="52" s="1"/>
  <c r="H608" i="52"/>
  <c r="E608" i="52"/>
  <c r="D608" i="52"/>
  <c r="H607" i="52"/>
  <c r="D607" i="52"/>
  <c r="H606" i="52"/>
  <c r="E606" i="52"/>
  <c r="D606" i="52"/>
  <c r="H605" i="52"/>
  <c r="D605" i="52"/>
  <c r="E605" i="52" s="1"/>
  <c r="H604" i="52"/>
  <c r="E604" i="52"/>
  <c r="D604" i="52"/>
  <c r="H603" i="52"/>
  <c r="C603" i="52"/>
  <c r="H602" i="52"/>
  <c r="D602" i="52"/>
  <c r="E602" i="52" s="1"/>
  <c r="H601" i="52"/>
  <c r="E601" i="52"/>
  <c r="D601" i="52"/>
  <c r="H600" i="52"/>
  <c r="D600" i="52"/>
  <c r="C599" i="52"/>
  <c r="H599" i="52" s="1"/>
  <c r="H598" i="52"/>
  <c r="E598" i="52"/>
  <c r="D598" i="52"/>
  <c r="H597" i="52"/>
  <c r="D597" i="52"/>
  <c r="H596" i="52"/>
  <c r="E596" i="52"/>
  <c r="D596" i="52"/>
  <c r="H595" i="52"/>
  <c r="C595" i="52"/>
  <c r="H594" i="52"/>
  <c r="D594" i="52"/>
  <c r="H593" i="52"/>
  <c r="E593" i="52"/>
  <c r="D593" i="52"/>
  <c r="H592" i="52"/>
  <c r="C592" i="52"/>
  <c r="H591" i="52"/>
  <c r="D591" i="52"/>
  <c r="E591" i="52" s="1"/>
  <c r="H590" i="52"/>
  <c r="E590" i="52"/>
  <c r="D590" i="52"/>
  <c r="H589" i="52"/>
  <c r="D589" i="52"/>
  <c r="H588" i="52"/>
  <c r="E588" i="52"/>
  <c r="D588" i="52"/>
  <c r="C587" i="52"/>
  <c r="H587" i="52" s="1"/>
  <c r="H586" i="52"/>
  <c r="D586" i="52"/>
  <c r="E586" i="52" s="1"/>
  <c r="H585" i="52"/>
  <c r="E585" i="52"/>
  <c r="D585" i="52"/>
  <c r="H584" i="52"/>
  <c r="D584" i="52"/>
  <c r="E584" i="52" s="1"/>
  <c r="H583" i="52"/>
  <c r="E583" i="52"/>
  <c r="D583" i="52"/>
  <c r="H582" i="52"/>
  <c r="D582" i="52"/>
  <c r="C581" i="52"/>
  <c r="C561" i="52" s="1"/>
  <c r="H580" i="52"/>
  <c r="E580" i="52"/>
  <c r="D580" i="52"/>
  <c r="H579" i="52"/>
  <c r="D579" i="52"/>
  <c r="E579" i="52" s="1"/>
  <c r="H578" i="52"/>
  <c r="E578" i="52"/>
  <c r="E577" i="52" s="1"/>
  <c r="D578" i="52"/>
  <c r="C577" i="52"/>
  <c r="H577" i="52" s="1"/>
  <c r="H576" i="52"/>
  <c r="D576" i="52"/>
  <c r="E576" i="52" s="1"/>
  <c r="H575" i="52"/>
  <c r="E575" i="52"/>
  <c r="D575" i="52"/>
  <c r="H574" i="52"/>
  <c r="D574" i="52"/>
  <c r="E574" i="52" s="1"/>
  <c r="H573" i="52"/>
  <c r="E573" i="52"/>
  <c r="D573" i="52"/>
  <c r="H572" i="52"/>
  <c r="D572" i="52"/>
  <c r="E572" i="52" s="1"/>
  <c r="H571" i="52"/>
  <c r="E571" i="52"/>
  <c r="D571" i="52"/>
  <c r="H570" i="52"/>
  <c r="E570" i="52"/>
  <c r="E569" i="52" s="1"/>
  <c r="D570" i="52"/>
  <c r="D569" i="52"/>
  <c r="C569" i="52"/>
  <c r="H569" i="52" s="1"/>
  <c r="H568" i="52"/>
  <c r="D568" i="52"/>
  <c r="E568" i="52" s="1"/>
  <c r="H567" i="52"/>
  <c r="D567" i="52"/>
  <c r="E567" i="52" s="1"/>
  <c r="H566" i="52"/>
  <c r="E566" i="52"/>
  <c r="D566" i="52"/>
  <c r="H565" i="52"/>
  <c r="D565" i="52"/>
  <c r="E565" i="52" s="1"/>
  <c r="H564" i="52"/>
  <c r="D564" i="52"/>
  <c r="E564" i="52" s="1"/>
  <c r="H563" i="52"/>
  <c r="D563" i="52"/>
  <c r="C562" i="52"/>
  <c r="H562" i="52" s="1"/>
  <c r="H558" i="52"/>
  <c r="E558" i="52"/>
  <c r="D558" i="52"/>
  <c r="H557" i="52"/>
  <c r="D557" i="52"/>
  <c r="E557" i="52" s="1"/>
  <c r="D556" i="52"/>
  <c r="C556" i="52"/>
  <c r="H556" i="52" s="1"/>
  <c r="H555" i="52"/>
  <c r="D555" i="52"/>
  <c r="E555" i="52" s="1"/>
  <c r="H554" i="52"/>
  <c r="E554" i="52"/>
  <c r="D554" i="52"/>
  <c r="H553" i="52"/>
  <c r="E553" i="52"/>
  <c r="E552" i="52" s="1"/>
  <c r="D553" i="52"/>
  <c r="D552" i="52" s="1"/>
  <c r="C552" i="52"/>
  <c r="H549" i="52"/>
  <c r="E549" i="52"/>
  <c r="D549" i="52"/>
  <c r="H548" i="52"/>
  <c r="D548" i="52"/>
  <c r="H547" i="52"/>
  <c r="J547" i="52" s="1"/>
  <c r="C547" i="52"/>
  <c r="H546" i="52"/>
  <c r="D546" i="52"/>
  <c r="E546" i="52" s="1"/>
  <c r="H545" i="52"/>
  <c r="E545" i="52"/>
  <c r="D545" i="52"/>
  <c r="D544" i="52"/>
  <c r="C544" i="52"/>
  <c r="H544" i="52" s="1"/>
  <c r="H543" i="52"/>
  <c r="D543" i="52"/>
  <c r="E543" i="52" s="1"/>
  <c r="H542" i="52"/>
  <c r="E542" i="52"/>
  <c r="D542" i="52"/>
  <c r="H541" i="52"/>
  <c r="E541" i="52"/>
  <c r="D541" i="52"/>
  <c r="H540" i="52"/>
  <c r="D540" i="52"/>
  <c r="E540" i="52" s="1"/>
  <c r="H539" i="52"/>
  <c r="D539" i="52"/>
  <c r="C538" i="52"/>
  <c r="H538" i="52" s="1"/>
  <c r="H537" i="52"/>
  <c r="E537" i="52"/>
  <c r="D537" i="52"/>
  <c r="H536" i="52"/>
  <c r="D536" i="52"/>
  <c r="E536" i="52" s="1"/>
  <c r="H535" i="52"/>
  <c r="E535" i="52"/>
  <c r="D535" i="52"/>
  <c r="H534" i="52"/>
  <c r="D534" i="52"/>
  <c r="E534" i="52" s="1"/>
  <c r="H533" i="52"/>
  <c r="E533" i="52"/>
  <c r="D533" i="52"/>
  <c r="H532" i="52"/>
  <c r="E532" i="52"/>
  <c r="D532" i="52"/>
  <c r="D531" i="52"/>
  <c r="C531" i="52"/>
  <c r="H531" i="52" s="1"/>
  <c r="H530" i="52"/>
  <c r="D530" i="52"/>
  <c r="H529" i="52"/>
  <c r="C529" i="52"/>
  <c r="C528" i="52" s="1"/>
  <c r="H528" i="52"/>
  <c r="H527" i="52"/>
  <c r="D527" i="52"/>
  <c r="E527" i="52" s="1"/>
  <c r="H526" i="52"/>
  <c r="E526" i="52"/>
  <c r="D526" i="52"/>
  <c r="H525" i="52"/>
  <c r="E525" i="52"/>
  <c r="D525" i="52"/>
  <c r="H524" i="52"/>
  <c r="D524" i="52"/>
  <c r="E524" i="52" s="1"/>
  <c r="H523" i="52"/>
  <c r="D523" i="52"/>
  <c r="H522" i="52"/>
  <c r="C522" i="52"/>
  <c r="H521" i="52"/>
  <c r="E521" i="52"/>
  <c r="D521" i="52"/>
  <c r="H520" i="52"/>
  <c r="D520" i="52"/>
  <c r="E520" i="52" s="1"/>
  <c r="H519" i="52"/>
  <c r="D519" i="52"/>
  <c r="E519" i="52" s="1"/>
  <c r="H518" i="52"/>
  <c r="D518" i="52"/>
  <c r="E518" i="52" s="1"/>
  <c r="H517" i="52"/>
  <c r="E517" i="52"/>
  <c r="D517" i="52"/>
  <c r="H516" i="52"/>
  <c r="D516" i="52"/>
  <c r="E516" i="52" s="1"/>
  <c r="H515" i="52"/>
  <c r="E515" i="52"/>
  <c r="D515" i="52"/>
  <c r="H514" i="52"/>
  <c r="D514" i="52"/>
  <c r="H513" i="52"/>
  <c r="C513" i="52"/>
  <c r="H512" i="52"/>
  <c r="E512" i="52"/>
  <c r="D512" i="52"/>
  <c r="H511" i="52"/>
  <c r="D511" i="52"/>
  <c r="E511" i="52" s="1"/>
  <c r="H510" i="52"/>
  <c r="D510" i="52"/>
  <c r="H509" i="52"/>
  <c r="C509" i="52"/>
  <c r="H508" i="52"/>
  <c r="D508" i="52"/>
  <c r="E508" i="52" s="1"/>
  <c r="H507" i="52"/>
  <c r="E507" i="52"/>
  <c r="D507" i="52"/>
  <c r="H506" i="52"/>
  <c r="D506" i="52"/>
  <c r="E506" i="52" s="1"/>
  <c r="H505" i="52"/>
  <c r="E505" i="52"/>
  <c r="D505" i="52"/>
  <c r="C504" i="52"/>
  <c r="H504" i="52" s="1"/>
  <c r="H503" i="52"/>
  <c r="D503" i="52"/>
  <c r="E503" i="52" s="1"/>
  <c r="H502" i="52"/>
  <c r="E502" i="52"/>
  <c r="D502" i="52"/>
  <c r="H501" i="52"/>
  <c r="D501" i="52"/>
  <c r="E501" i="52" s="1"/>
  <c r="H500" i="52"/>
  <c r="D500" i="52"/>
  <c r="E500" i="52" s="1"/>
  <c r="H499" i="52"/>
  <c r="D499" i="52"/>
  <c r="E499" i="52" s="1"/>
  <c r="H498" i="52"/>
  <c r="E498" i="52"/>
  <c r="E497" i="52" s="1"/>
  <c r="D498" i="52"/>
  <c r="H497" i="52"/>
  <c r="D497" i="52"/>
  <c r="C497" i="52"/>
  <c r="H496" i="52"/>
  <c r="D496" i="52"/>
  <c r="E496" i="52" s="1"/>
  <c r="H495" i="52"/>
  <c r="D495" i="52"/>
  <c r="E495" i="52" s="1"/>
  <c r="E494" i="52" s="1"/>
  <c r="H494" i="52"/>
  <c r="D494" i="52"/>
  <c r="C494" i="52"/>
  <c r="H493" i="52"/>
  <c r="D493" i="52"/>
  <c r="H492" i="52"/>
  <c r="E492" i="52"/>
  <c r="D492" i="52"/>
  <c r="H491" i="52"/>
  <c r="C491" i="52"/>
  <c r="H490" i="52"/>
  <c r="E490" i="52"/>
  <c r="D490" i="52"/>
  <c r="H489" i="52"/>
  <c r="E489" i="52"/>
  <c r="D489" i="52"/>
  <c r="H488" i="52"/>
  <c r="D488" i="52"/>
  <c r="E488" i="52" s="1"/>
  <c r="H487" i="52"/>
  <c r="E487" i="52"/>
  <c r="D487" i="52"/>
  <c r="H486" i="52"/>
  <c r="E486" i="52"/>
  <c r="D486" i="52"/>
  <c r="C486" i="52"/>
  <c r="H485" i="52"/>
  <c r="E485" i="52"/>
  <c r="D485" i="52"/>
  <c r="C484" i="52"/>
  <c r="H482" i="52"/>
  <c r="H481" i="52"/>
  <c r="E481" i="52"/>
  <c r="D481" i="52"/>
  <c r="H480" i="52"/>
  <c r="E480" i="52"/>
  <c r="D480" i="52"/>
  <c r="H479" i="52"/>
  <c r="E479" i="52"/>
  <c r="D479" i="52"/>
  <c r="H478" i="52"/>
  <c r="D478" i="52"/>
  <c r="H477" i="52"/>
  <c r="C477" i="52"/>
  <c r="H476" i="52"/>
  <c r="E476" i="52"/>
  <c r="D476" i="52"/>
  <c r="H475" i="52"/>
  <c r="D475" i="52"/>
  <c r="C474" i="52"/>
  <c r="H474" i="52" s="1"/>
  <c r="H473" i="52"/>
  <c r="E473" i="52"/>
  <c r="D473" i="52"/>
  <c r="H472" i="52"/>
  <c r="D472" i="52"/>
  <c r="E472" i="52" s="1"/>
  <c r="H471" i="52"/>
  <c r="E471" i="52"/>
  <c r="D471" i="52"/>
  <c r="H470" i="52"/>
  <c r="E470" i="52"/>
  <c r="D470" i="52"/>
  <c r="H469" i="52"/>
  <c r="D469" i="52"/>
  <c r="D468" i="52" s="1"/>
  <c r="C468" i="52"/>
  <c r="H468" i="52" s="1"/>
  <c r="H467" i="52"/>
  <c r="D467" i="52"/>
  <c r="E467" i="52" s="1"/>
  <c r="H466" i="52"/>
  <c r="E466" i="52"/>
  <c r="D466" i="52"/>
  <c r="H465" i="52"/>
  <c r="D465" i="52"/>
  <c r="E465" i="52" s="1"/>
  <c r="H464" i="52"/>
  <c r="D464" i="52"/>
  <c r="E464" i="52" s="1"/>
  <c r="H463" i="52"/>
  <c r="D463" i="52"/>
  <c r="C463" i="52"/>
  <c r="H462" i="52"/>
  <c r="D462" i="52"/>
  <c r="E462" i="52" s="1"/>
  <c r="H461" i="52"/>
  <c r="E461" i="52"/>
  <c r="D461" i="52"/>
  <c r="H460" i="52"/>
  <c r="E460" i="52"/>
  <c r="E459" i="52" s="1"/>
  <c r="D460" i="52"/>
  <c r="D459" i="52"/>
  <c r="C459" i="52"/>
  <c r="H458" i="52"/>
  <c r="D458" i="52"/>
  <c r="E458" i="52" s="1"/>
  <c r="H457" i="52"/>
  <c r="D457" i="52"/>
  <c r="E457" i="52" s="1"/>
  <c r="H456" i="52"/>
  <c r="E456" i="52"/>
  <c r="E455" i="52" s="1"/>
  <c r="D456" i="52"/>
  <c r="H455" i="52"/>
  <c r="C455" i="52"/>
  <c r="H454" i="52"/>
  <c r="D454" i="52"/>
  <c r="E454" i="52" s="1"/>
  <c r="H453" i="52"/>
  <c r="D453" i="52"/>
  <c r="E453" i="52" s="1"/>
  <c r="H452" i="52"/>
  <c r="D452" i="52"/>
  <c r="H451" i="52"/>
  <c r="E451" i="52"/>
  <c r="D451" i="52"/>
  <c r="H450" i="52"/>
  <c r="C450" i="52"/>
  <c r="H449" i="52"/>
  <c r="D449" i="52"/>
  <c r="E449" i="52" s="1"/>
  <c r="H448" i="52"/>
  <c r="E448" i="52"/>
  <c r="D448" i="52"/>
  <c r="H447" i="52"/>
  <c r="D447" i="52"/>
  <c r="H446" i="52"/>
  <c r="E446" i="52"/>
  <c r="D446" i="52"/>
  <c r="H445" i="52"/>
  <c r="C445" i="52"/>
  <c r="H443" i="52"/>
  <c r="E443" i="52"/>
  <c r="D443" i="52"/>
  <c r="H442" i="52"/>
  <c r="D442" i="52"/>
  <c r="E442" i="52" s="1"/>
  <c r="H441" i="52"/>
  <c r="D441" i="52"/>
  <c r="E441" i="52" s="1"/>
  <c r="H440" i="52"/>
  <c r="E440" i="52"/>
  <c r="D440" i="52"/>
  <c r="H439" i="52"/>
  <c r="D439" i="52"/>
  <c r="E439" i="52" s="1"/>
  <c r="H438" i="52"/>
  <c r="D438" i="52"/>
  <c r="E438" i="52" s="1"/>
  <c r="H437" i="52"/>
  <c r="D437" i="52"/>
  <c r="E437" i="52" s="1"/>
  <c r="H436" i="52"/>
  <c r="E436" i="52"/>
  <c r="D436" i="52"/>
  <c r="H435" i="52"/>
  <c r="D435" i="52"/>
  <c r="E435" i="52" s="1"/>
  <c r="H434" i="52"/>
  <c r="E434" i="52"/>
  <c r="D434" i="52"/>
  <c r="H433" i="52"/>
  <c r="D433" i="52"/>
  <c r="E433" i="52" s="1"/>
  <c r="H432" i="52"/>
  <c r="E432" i="52"/>
  <c r="D432" i="52"/>
  <c r="H431" i="52"/>
  <c r="E431" i="52"/>
  <c r="D431" i="52"/>
  <c r="H430" i="52"/>
  <c r="E430" i="52"/>
  <c r="E429" i="52" s="1"/>
  <c r="D430" i="52"/>
  <c r="C429" i="52"/>
  <c r="H429" i="52" s="1"/>
  <c r="H428" i="52"/>
  <c r="D428" i="52"/>
  <c r="E428" i="52" s="1"/>
  <c r="H427" i="52"/>
  <c r="E427" i="52"/>
  <c r="D427" i="52"/>
  <c r="H426" i="52"/>
  <c r="D426" i="52"/>
  <c r="E426" i="52" s="1"/>
  <c r="H425" i="52"/>
  <c r="D425" i="52"/>
  <c r="E425" i="52" s="1"/>
  <c r="H424" i="52"/>
  <c r="D424" i="52"/>
  <c r="H423" i="52"/>
  <c r="E423" i="52"/>
  <c r="D423" i="52"/>
  <c r="H422" i="52"/>
  <c r="C422" i="52"/>
  <c r="H421" i="52"/>
  <c r="D421" i="52"/>
  <c r="E421" i="52" s="1"/>
  <c r="H420" i="52"/>
  <c r="E420" i="52"/>
  <c r="D420" i="52"/>
  <c r="H419" i="52"/>
  <c r="D419" i="52"/>
  <c r="E419" i="52" s="1"/>
  <c r="H418" i="52"/>
  <c r="E418" i="52"/>
  <c r="D418" i="52"/>
  <c r="H417" i="52"/>
  <c r="E417" i="52"/>
  <c r="E416" i="52" s="1"/>
  <c r="D417" i="52"/>
  <c r="D416" i="52"/>
  <c r="C416" i="52"/>
  <c r="H416" i="52" s="1"/>
  <c r="H415" i="52"/>
  <c r="D415" i="52"/>
  <c r="E415" i="52" s="1"/>
  <c r="H414" i="52"/>
  <c r="D414" i="52"/>
  <c r="E414" i="52" s="1"/>
  <c r="H413" i="52"/>
  <c r="E413" i="52"/>
  <c r="E412" i="52" s="1"/>
  <c r="D413" i="52"/>
  <c r="H412" i="52"/>
  <c r="D412" i="52"/>
  <c r="C412" i="52"/>
  <c r="H411" i="52"/>
  <c r="D411" i="52"/>
  <c r="E411" i="52" s="1"/>
  <c r="H410" i="52"/>
  <c r="D410" i="52"/>
  <c r="E410" i="52" s="1"/>
  <c r="E409" i="52" s="1"/>
  <c r="H409" i="52"/>
  <c r="D409" i="52"/>
  <c r="C409" i="52"/>
  <c r="H408" i="52"/>
  <c r="D408" i="52"/>
  <c r="E408" i="52" s="1"/>
  <c r="H407" i="52"/>
  <c r="E407" i="52"/>
  <c r="D407" i="52"/>
  <c r="H406" i="52"/>
  <c r="E406" i="52"/>
  <c r="D406" i="52"/>
  <c r="H405" i="52"/>
  <c r="E405" i="52"/>
  <c r="E404" i="52" s="1"/>
  <c r="D405" i="52"/>
  <c r="D404" i="52" s="1"/>
  <c r="C404" i="52"/>
  <c r="H404" i="52" s="1"/>
  <c r="H403" i="52"/>
  <c r="D403" i="52"/>
  <c r="E403" i="52" s="1"/>
  <c r="H402" i="52"/>
  <c r="E402" i="52"/>
  <c r="D402" i="52"/>
  <c r="H401" i="52"/>
  <c r="D401" i="52"/>
  <c r="E401" i="52" s="1"/>
  <c r="H400" i="52"/>
  <c r="D400" i="52"/>
  <c r="E400" i="52" s="1"/>
  <c r="E399" i="52" s="1"/>
  <c r="H399" i="52"/>
  <c r="D399" i="52"/>
  <c r="C399" i="52"/>
  <c r="H398" i="52"/>
  <c r="D398" i="52"/>
  <c r="E398" i="52" s="1"/>
  <c r="H397" i="52"/>
  <c r="E397" i="52"/>
  <c r="D397" i="52"/>
  <c r="H396" i="52"/>
  <c r="E396" i="52"/>
  <c r="E395" i="52" s="1"/>
  <c r="D396" i="52"/>
  <c r="D395" i="52"/>
  <c r="C395" i="52"/>
  <c r="H395" i="52" s="1"/>
  <c r="H394" i="52"/>
  <c r="D394" i="52"/>
  <c r="E394" i="52" s="1"/>
  <c r="H393" i="52"/>
  <c r="D393" i="52"/>
  <c r="C392" i="52"/>
  <c r="H392" i="52" s="1"/>
  <c r="H391" i="52"/>
  <c r="E391" i="52"/>
  <c r="D391" i="52"/>
  <c r="H390" i="52"/>
  <c r="D390" i="52"/>
  <c r="E390" i="52" s="1"/>
  <c r="H389" i="52"/>
  <c r="E389" i="52"/>
  <c r="D389" i="52"/>
  <c r="D388" i="52"/>
  <c r="C388" i="52"/>
  <c r="H388" i="52" s="1"/>
  <c r="H387" i="52"/>
  <c r="D387" i="52"/>
  <c r="E387" i="52" s="1"/>
  <c r="H386" i="52"/>
  <c r="E386" i="52"/>
  <c r="D386" i="52"/>
  <c r="H385" i="52"/>
  <c r="D385" i="52"/>
  <c r="E385" i="52" s="1"/>
  <c r="H384" i="52"/>
  <c r="D384" i="52"/>
  <c r="E384" i="52" s="1"/>
  <c r="H383" i="52"/>
  <c r="D383" i="52"/>
  <c r="C382" i="52"/>
  <c r="H382" i="52" s="1"/>
  <c r="H381" i="52"/>
  <c r="E381" i="52"/>
  <c r="D381" i="52"/>
  <c r="H380" i="52"/>
  <c r="D380" i="52"/>
  <c r="E380" i="52" s="1"/>
  <c r="H379" i="52"/>
  <c r="E379" i="52"/>
  <c r="D379" i="52"/>
  <c r="D378" i="52"/>
  <c r="C378" i="52"/>
  <c r="H378" i="52" s="1"/>
  <c r="H377" i="52"/>
  <c r="D377" i="52"/>
  <c r="E377" i="52" s="1"/>
  <c r="H376" i="52"/>
  <c r="E376" i="52"/>
  <c r="D376" i="52"/>
  <c r="H375" i="52"/>
  <c r="D375" i="52"/>
  <c r="E375" i="52" s="1"/>
  <c r="H374" i="52"/>
  <c r="D374" i="52"/>
  <c r="H373" i="52"/>
  <c r="C373" i="52"/>
  <c r="H372" i="52"/>
  <c r="D372" i="52"/>
  <c r="E372" i="52" s="1"/>
  <c r="H371" i="52"/>
  <c r="E371" i="52"/>
  <c r="D371" i="52"/>
  <c r="H370" i="52"/>
  <c r="D370" i="52"/>
  <c r="E370" i="52" s="1"/>
  <c r="H369" i="52"/>
  <c r="E369" i="52"/>
  <c r="D369" i="52"/>
  <c r="D368" i="52"/>
  <c r="C368" i="52"/>
  <c r="H368" i="52" s="1"/>
  <c r="H367" i="52"/>
  <c r="D367" i="52"/>
  <c r="E367" i="52" s="1"/>
  <c r="H366" i="52"/>
  <c r="E366" i="52"/>
  <c r="D366" i="52"/>
  <c r="H365" i="52"/>
  <c r="D365" i="52"/>
  <c r="E365" i="52" s="1"/>
  <c r="H364" i="52"/>
  <c r="D364" i="52"/>
  <c r="E364" i="52" s="1"/>
  <c r="H363" i="52"/>
  <c r="D363" i="52"/>
  <c r="C362" i="52"/>
  <c r="H362" i="52" s="1"/>
  <c r="H361" i="52"/>
  <c r="E361" i="52"/>
  <c r="D361" i="52"/>
  <c r="H360" i="52"/>
  <c r="D360" i="52"/>
  <c r="E360" i="52" s="1"/>
  <c r="H359" i="52"/>
  <c r="E359" i="52"/>
  <c r="D359" i="52"/>
  <c r="H358" i="52"/>
  <c r="D358" i="52"/>
  <c r="H357" i="52"/>
  <c r="C357" i="52"/>
  <c r="H356" i="52"/>
  <c r="E356" i="52"/>
  <c r="D356" i="52"/>
  <c r="H355" i="52"/>
  <c r="D355" i="52"/>
  <c r="E355" i="52" s="1"/>
  <c r="H354" i="52"/>
  <c r="D354" i="52"/>
  <c r="H353" i="52"/>
  <c r="C353" i="52"/>
  <c r="H352" i="52"/>
  <c r="D352" i="52"/>
  <c r="E352" i="52" s="1"/>
  <c r="H351" i="52"/>
  <c r="E351" i="52"/>
  <c r="D351" i="52"/>
  <c r="H350" i="52"/>
  <c r="D350" i="52"/>
  <c r="E350" i="52" s="1"/>
  <c r="H349" i="52"/>
  <c r="E349" i="52"/>
  <c r="D349" i="52"/>
  <c r="D348" i="52"/>
  <c r="C348" i="52"/>
  <c r="H348" i="52" s="1"/>
  <c r="H347" i="52"/>
  <c r="D347" i="52"/>
  <c r="E347" i="52" s="1"/>
  <c r="H346" i="52"/>
  <c r="E346" i="52"/>
  <c r="D346" i="52"/>
  <c r="H345" i="52"/>
  <c r="D345" i="52"/>
  <c r="D344" i="52" s="1"/>
  <c r="C344" i="52"/>
  <c r="H343" i="52"/>
  <c r="D343" i="52"/>
  <c r="E343" i="52" s="1"/>
  <c r="H342" i="52"/>
  <c r="D342" i="52"/>
  <c r="H341" i="52"/>
  <c r="E341" i="52"/>
  <c r="D341" i="52"/>
  <c r="H338" i="52"/>
  <c r="E338" i="52"/>
  <c r="D338" i="52"/>
  <c r="H337" i="52"/>
  <c r="E337" i="52"/>
  <c r="D337" i="52"/>
  <c r="H336" i="52"/>
  <c r="D336" i="52"/>
  <c r="E336" i="52" s="1"/>
  <c r="H335" i="52"/>
  <c r="D335" i="52"/>
  <c r="E335" i="52" s="1"/>
  <c r="H334" i="52"/>
  <c r="E334" i="52"/>
  <c r="D334" i="52"/>
  <c r="H333" i="52"/>
  <c r="D333" i="52"/>
  <c r="E333" i="52" s="1"/>
  <c r="H332" i="52"/>
  <c r="D332" i="52"/>
  <c r="E332" i="52" s="1"/>
  <c r="E331" i="52" s="1"/>
  <c r="H331" i="52"/>
  <c r="D331" i="52"/>
  <c r="C331" i="52"/>
  <c r="H330" i="52"/>
  <c r="D330" i="52"/>
  <c r="H329" i="52"/>
  <c r="E329" i="52"/>
  <c r="D329" i="52"/>
  <c r="H328" i="52"/>
  <c r="C328" i="52"/>
  <c r="H327" i="52"/>
  <c r="E327" i="52"/>
  <c r="D327" i="52"/>
  <c r="H326" i="52"/>
  <c r="E326" i="52"/>
  <c r="D326" i="52"/>
  <c r="H325" i="52"/>
  <c r="H324" i="52"/>
  <c r="E324" i="52"/>
  <c r="D324" i="52"/>
  <c r="H323" i="52"/>
  <c r="D323" i="52"/>
  <c r="E323" i="52" s="1"/>
  <c r="H322" i="52"/>
  <c r="E322" i="52"/>
  <c r="D322" i="52"/>
  <c r="H321" i="52"/>
  <c r="E321" i="52"/>
  <c r="D321" i="52"/>
  <c r="H320" i="52"/>
  <c r="D320" i="52"/>
  <c r="E320" i="52" s="1"/>
  <c r="H319" i="52"/>
  <c r="D319" i="52"/>
  <c r="E319" i="52" s="1"/>
  <c r="H318" i="52"/>
  <c r="E318" i="52"/>
  <c r="D318" i="52"/>
  <c r="H317" i="52"/>
  <c r="D317" i="52"/>
  <c r="E317" i="52" s="1"/>
  <c r="H316" i="52"/>
  <c r="D316" i="52"/>
  <c r="E316" i="52" s="1"/>
  <c r="E315" i="52" s="1"/>
  <c r="H315" i="52"/>
  <c r="C315" i="52"/>
  <c r="C314" i="52"/>
  <c r="H314" i="52" s="1"/>
  <c r="H313" i="52"/>
  <c r="D313" i="52"/>
  <c r="E313" i="52" s="1"/>
  <c r="H312" i="52"/>
  <c r="E312" i="52"/>
  <c r="D312" i="52"/>
  <c r="H311" i="52"/>
  <c r="E311" i="52"/>
  <c r="D311" i="52"/>
  <c r="H310" i="52"/>
  <c r="D310" i="52"/>
  <c r="E310" i="52" s="1"/>
  <c r="H309" i="52"/>
  <c r="D309" i="52"/>
  <c r="E309" i="52" s="1"/>
  <c r="H308" i="52"/>
  <c r="H307" i="52"/>
  <c r="D307" i="52"/>
  <c r="E307" i="52" s="1"/>
  <c r="H306" i="52"/>
  <c r="E306" i="52"/>
  <c r="D306" i="52"/>
  <c r="H305" i="52"/>
  <c r="H304" i="52"/>
  <c r="E304" i="52"/>
  <c r="D304" i="52"/>
  <c r="H303" i="52"/>
  <c r="D303" i="52"/>
  <c r="E303" i="52" s="1"/>
  <c r="H302" i="52"/>
  <c r="H301" i="52"/>
  <c r="D301" i="52"/>
  <c r="E301" i="52" s="1"/>
  <c r="H300" i="52"/>
  <c r="E300" i="52"/>
  <c r="D300" i="52"/>
  <c r="H299" i="52"/>
  <c r="D299" i="52"/>
  <c r="E299" i="52" s="1"/>
  <c r="H298" i="52"/>
  <c r="H297" i="52"/>
  <c r="D297" i="52"/>
  <c r="E297" i="52" s="1"/>
  <c r="H296" i="52"/>
  <c r="H295" i="52"/>
  <c r="D295" i="52"/>
  <c r="E295" i="52" s="1"/>
  <c r="H294" i="52"/>
  <c r="E294" i="52"/>
  <c r="D294" i="52"/>
  <c r="H293" i="52"/>
  <c r="D293" i="52"/>
  <c r="E293" i="52" s="1"/>
  <c r="H292" i="52"/>
  <c r="D292" i="52"/>
  <c r="E292" i="52" s="1"/>
  <c r="H291" i="52"/>
  <c r="D291" i="52"/>
  <c r="E291" i="52" s="1"/>
  <c r="H290" i="52"/>
  <c r="E290" i="52"/>
  <c r="D290" i="52"/>
  <c r="H289" i="52"/>
  <c r="H288" i="52"/>
  <c r="E288" i="52"/>
  <c r="D288" i="52"/>
  <c r="H287" i="52"/>
  <c r="D287" i="52"/>
  <c r="E287" i="52" s="1"/>
  <c r="H286" i="52"/>
  <c r="E286" i="52"/>
  <c r="D286" i="52"/>
  <c r="H285" i="52"/>
  <c r="D285" i="52"/>
  <c r="E285" i="52" s="1"/>
  <c r="H284" i="52"/>
  <c r="E284" i="52"/>
  <c r="D284" i="52"/>
  <c r="H283" i="52"/>
  <c r="E283" i="52"/>
  <c r="D283" i="52"/>
  <c r="H282" i="52"/>
  <c r="D282" i="52"/>
  <c r="E282" i="52" s="1"/>
  <c r="H281" i="52"/>
  <c r="D281" i="52"/>
  <c r="E281" i="52" s="1"/>
  <c r="H280" i="52"/>
  <c r="E280" i="52"/>
  <c r="D280" i="52"/>
  <c r="H279" i="52"/>
  <c r="D279" i="52"/>
  <c r="E279" i="52" s="1"/>
  <c r="H278" i="52"/>
  <c r="D278" i="52"/>
  <c r="E278" i="52" s="1"/>
  <c r="H277" i="52"/>
  <c r="D277" i="52"/>
  <c r="E277" i="52" s="1"/>
  <c r="H276" i="52"/>
  <c r="E276" i="52"/>
  <c r="D276" i="52"/>
  <c r="H275" i="52"/>
  <c r="D275" i="52"/>
  <c r="E275" i="52" s="1"/>
  <c r="H274" i="52"/>
  <c r="D274" i="52"/>
  <c r="E274" i="52" s="1"/>
  <c r="H273" i="52"/>
  <c r="D273" i="52"/>
  <c r="E273" i="52" s="1"/>
  <c r="H272" i="52"/>
  <c r="E272" i="52"/>
  <c r="D272" i="52"/>
  <c r="H271" i="52"/>
  <c r="D271" i="52"/>
  <c r="E271" i="52" s="1"/>
  <c r="H270" i="52"/>
  <c r="E270" i="52"/>
  <c r="D270" i="52"/>
  <c r="H269" i="52"/>
  <c r="D269" i="52"/>
  <c r="E269" i="52" s="1"/>
  <c r="H268" i="52"/>
  <c r="E268" i="52"/>
  <c r="D268" i="52"/>
  <c r="H267" i="52"/>
  <c r="E267" i="52"/>
  <c r="D267" i="52"/>
  <c r="H266" i="52"/>
  <c r="D266" i="52"/>
  <c r="E266" i="52" s="1"/>
  <c r="H265" i="52"/>
  <c r="H264" i="52"/>
  <c r="D264" i="52"/>
  <c r="D263" i="52" s="1"/>
  <c r="C263" i="52"/>
  <c r="H263" i="52" s="1"/>
  <c r="H262" i="52"/>
  <c r="D262" i="52"/>
  <c r="E262" i="52" s="1"/>
  <c r="H261" i="52"/>
  <c r="E261" i="52"/>
  <c r="E260" i="52" s="1"/>
  <c r="D261" i="52"/>
  <c r="H260" i="52"/>
  <c r="D260" i="52"/>
  <c r="C260" i="52"/>
  <c r="D252" i="52"/>
  <c r="E252" i="52" s="1"/>
  <c r="D251" i="52"/>
  <c r="C250" i="52"/>
  <c r="E249" i="52"/>
  <c r="D249" i="52"/>
  <c r="E248" i="52"/>
  <c r="D248" i="52"/>
  <c r="E247" i="52"/>
  <c r="D247" i="52"/>
  <c r="E246" i="52"/>
  <c r="D246" i="52"/>
  <c r="E245" i="52"/>
  <c r="D245" i="52"/>
  <c r="C244" i="52"/>
  <c r="C243" i="52" s="1"/>
  <c r="D242" i="52"/>
  <c r="E241" i="52"/>
  <c r="D241" i="52"/>
  <c r="D240" i="52"/>
  <c r="E240" i="52" s="1"/>
  <c r="C239" i="52"/>
  <c r="C238" i="52" s="1"/>
  <c r="E237" i="52"/>
  <c r="E236" i="52" s="1"/>
  <c r="D237" i="52"/>
  <c r="D236" i="52" s="1"/>
  <c r="C236" i="52"/>
  <c r="C235" i="52" s="1"/>
  <c r="E235" i="52"/>
  <c r="D235" i="52"/>
  <c r="D234" i="52"/>
  <c r="C233" i="52"/>
  <c r="D232" i="52"/>
  <c r="E232" i="52" s="1"/>
  <c r="D231" i="52"/>
  <c r="E231" i="52" s="1"/>
  <c r="D230" i="52"/>
  <c r="E230" i="52" s="1"/>
  <c r="D229" i="52"/>
  <c r="C229" i="52"/>
  <c r="C228" i="52" s="1"/>
  <c r="D227" i="52"/>
  <c r="E227" i="52" s="1"/>
  <c r="D226" i="52"/>
  <c r="E226" i="52" s="1"/>
  <c r="D225" i="52"/>
  <c r="D224" i="52"/>
  <c r="E224" i="52" s="1"/>
  <c r="C223" i="52"/>
  <c r="C222" i="52"/>
  <c r="D221" i="52"/>
  <c r="C220" i="52"/>
  <c r="D219" i="52"/>
  <c r="E218" i="52"/>
  <c r="D218" i="52"/>
  <c r="D217" i="52"/>
  <c r="E217" i="52" s="1"/>
  <c r="C216" i="52"/>
  <c r="C215" i="52" s="1"/>
  <c r="D214" i="52"/>
  <c r="D213" i="52" s="1"/>
  <c r="C213" i="52"/>
  <c r="D212" i="52"/>
  <c r="E212" i="52" s="1"/>
  <c r="E211" i="52" s="1"/>
  <c r="D211" i="52"/>
  <c r="C211" i="52"/>
  <c r="C203" i="52" s="1"/>
  <c r="E210" i="52"/>
  <c r="D210" i="52"/>
  <c r="D209" i="52"/>
  <c r="E209" i="52" s="1"/>
  <c r="E207" i="52" s="1"/>
  <c r="E208" i="52"/>
  <c r="D208" i="52"/>
  <c r="D207" i="52"/>
  <c r="C207" i="52"/>
  <c r="D206" i="52"/>
  <c r="E206" i="52" s="1"/>
  <c r="D205" i="52"/>
  <c r="D204" i="52" s="1"/>
  <c r="D203" i="52" s="1"/>
  <c r="C204" i="52"/>
  <c r="D202" i="52"/>
  <c r="E202" i="52" s="1"/>
  <c r="E201" i="52" s="1"/>
  <c r="E200" i="52" s="1"/>
  <c r="D201" i="52"/>
  <c r="D200" i="52" s="1"/>
  <c r="C201" i="52"/>
  <c r="C200" i="52" s="1"/>
  <c r="D199" i="52"/>
  <c r="D198" i="52" s="1"/>
  <c r="D197" i="52" s="1"/>
  <c r="C198" i="52"/>
  <c r="C197" i="52"/>
  <c r="D196" i="52"/>
  <c r="E196" i="52" s="1"/>
  <c r="E195" i="52" s="1"/>
  <c r="D195" i="52"/>
  <c r="C195" i="52"/>
  <c r="E194" i="52"/>
  <c r="D194" i="52"/>
  <c r="E193" i="52"/>
  <c r="D193" i="52"/>
  <c r="C193" i="52"/>
  <c r="D192" i="52"/>
  <c r="E192" i="52" s="1"/>
  <c r="E191" i="52"/>
  <c r="E189" i="52" s="1"/>
  <c r="E188" i="52" s="1"/>
  <c r="D191" i="52"/>
  <c r="D190" i="52"/>
  <c r="E190" i="52" s="1"/>
  <c r="D189" i="52"/>
  <c r="C189" i="52"/>
  <c r="C188" i="52"/>
  <c r="D187" i="52"/>
  <c r="E187" i="52" s="1"/>
  <c r="D186" i="52"/>
  <c r="E186" i="52" s="1"/>
  <c r="E185" i="52" s="1"/>
  <c r="E184" i="52" s="1"/>
  <c r="D185" i="52"/>
  <c r="D184" i="52" s="1"/>
  <c r="C185" i="52"/>
  <c r="C184" i="52" s="1"/>
  <c r="D183" i="52"/>
  <c r="D182" i="52" s="1"/>
  <c r="D179" i="52" s="1"/>
  <c r="C182" i="52"/>
  <c r="E181" i="52"/>
  <c r="E180" i="52" s="1"/>
  <c r="D181" i="52"/>
  <c r="D180" i="52"/>
  <c r="C180" i="52"/>
  <c r="C179" i="52" s="1"/>
  <c r="H176" i="52"/>
  <c r="D176" i="52"/>
  <c r="E176" i="52" s="1"/>
  <c r="H175" i="52"/>
  <c r="E175" i="52"/>
  <c r="E174" i="52" s="1"/>
  <c r="D175" i="52"/>
  <c r="H174" i="52"/>
  <c r="D174" i="52"/>
  <c r="C174" i="52"/>
  <c r="H173" i="52"/>
  <c r="D173" i="52"/>
  <c r="E173" i="52" s="1"/>
  <c r="H172" i="52"/>
  <c r="D172" i="52"/>
  <c r="C171" i="52"/>
  <c r="H171" i="52" s="1"/>
  <c r="H169" i="52"/>
  <c r="D169" i="52"/>
  <c r="E169" i="52" s="1"/>
  <c r="H168" i="52"/>
  <c r="D168" i="52"/>
  <c r="E168" i="52" s="1"/>
  <c r="H167" i="52"/>
  <c r="E167" i="52"/>
  <c r="C167" i="52"/>
  <c r="H166" i="52"/>
  <c r="E166" i="52"/>
  <c r="D166" i="52"/>
  <c r="H165" i="52"/>
  <c r="D165" i="52"/>
  <c r="E165" i="52" s="1"/>
  <c r="E164" i="52" s="1"/>
  <c r="E163" i="52" s="1"/>
  <c r="D164" i="52"/>
  <c r="C164" i="52"/>
  <c r="H162" i="52"/>
  <c r="E162" i="52"/>
  <c r="D162" i="52"/>
  <c r="H161" i="52"/>
  <c r="D161" i="52"/>
  <c r="H160" i="52"/>
  <c r="C160" i="52"/>
  <c r="H159" i="52"/>
  <c r="D159" i="52"/>
  <c r="E159" i="52" s="1"/>
  <c r="H158" i="52"/>
  <c r="E158" i="52"/>
  <c r="D158" i="52"/>
  <c r="H157" i="52"/>
  <c r="E157" i="52"/>
  <c r="D157" i="52"/>
  <c r="C157" i="52"/>
  <c r="H156" i="52"/>
  <c r="E156" i="52"/>
  <c r="D156" i="52"/>
  <c r="H155" i="52"/>
  <c r="D155" i="52"/>
  <c r="H154" i="52"/>
  <c r="C154" i="52"/>
  <c r="C153" i="52"/>
  <c r="H151" i="52"/>
  <c r="E151" i="52"/>
  <c r="D151" i="52"/>
  <c r="H150" i="52"/>
  <c r="D150" i="52"/>
  <c r="H149" i="52"/>
  <c r="C149" i="52"/>
  <c r="H148" i="52"/>
  <c r="D148" i="52"/>
  <c r="E148" i="52" s="1"/>
  <c r="H147" i="52"/>
  <c r="E147" i="52"/>
  <c r="D147" i="52"/>
  <c r="H146" i="52"/>
  <c r="E146" i="52"/>
  <c r="D146" i="52"/>
  <c r="C146" i="52"/>
  <c r="H145" i="52"/>
  <c r="E145" i="52"/>
  <c r="D145" i="52"/>
  <c r="H144" i="52"/>
  <c r="D144" i="52"/>
  <c r="H143" i="52"/>
  <c r="C143" i="52"/>
  <c r="H142" i="52"/>
  <c r="D142" i="52"/>
  <c r="E142" i="52" s="1"/>
  <c r="H141" i="52"/>
  <c r="E141" i="52"/>
  <c r="D141" i="52"/>
  <c r="H140" i="52"/>
  <c r="E140" i="52"/>
  <c r="D140" i="52"/>
  <c r="C140" i="52"/>
  <c r="H139" i="52"/>
  <c r="E139" i="52"/>
  <c r="E136" i="52" s="1"/>
  <c r="D139" i="52"/>
  <c r="H138" i="52"/>
  <c r="D138" i="52"/>
  <c r="E138" i="52" s="1"/>
  <c r="H137" i="52"/>
  <c r="D137" i="52"/>
  <c r="E137" i="52" s="1"/>
  <c r="H136" i="52"/>
  <c r="C136" i="52"/>
  <c r="C135" i="52"/>
  <c r="H135" i="52" s="1"/>
  <c r="J135" i="52" s="1"/>
  <c r="H134" i="52"/>
  <c r="D134" i="52"/>
  <c r="E134" i="52" s="1"/>
  <c r="H133" i="52"/>
  <c r="E133" i="52"/>
  <c r="E132" i="52" s="1"/>
  <c r="D133" i="52"/>
  <c r="H132" i="52"/>
  <c r="D132" i="52"/>
  <c r="C132" i="52"/>
  <c r="H131" i="52"/>
  <c r="D131" i="52"/>
  <c r="E131" i="52" s="1"/>
  <c r="H130" i="52"/>
  <c r="D130" i="52"/>
  <c r="C129" i="52"/>
  <c r="H129" i="52" s="1"/>
  <c r="H128" i="52"/>
  <c r="D128" i="52"/>
  <c r="E128" i="52" s="1"/>
  <c r="H127" i="52"/>
  <c r="E127" i="52"/>
  <c r="E126" i="52" s="1"/>
  <c r="D127" i="52"/>
  <c r="H126" i="52"/>
  <c r="D126" i="52"/>
  <c r="C126" i="52"/>
  <c r="H125" i="52"/>
  <c r="D125" i="52"/>
  <c r="E125" i="52" s="1"/>
  <c r="H124" i="52"/>
  <c r="D124" i="52"/>
  <c r="C123" i="52"/>
  <c r="H123" i="52" s="1"/>
  <c r="H122" i="52"/>
  <c r="D122" i="52"/>
  <c r="E122" i="52" s="1"/>
  <c r="H121" i="52"/>
  <c r="E121" i="52"/>
  <c r="E120" i="52" s="1"/>
  <c r="D121" i="52"/>
  <c r="H120" i="52"/>
  <c r="D120" i="52"/>
  <c r="C120" i="52"/>
  <c r="H119" i="52"/>
  <c r="D119" i="52"/>
  <c r="E119" i="52" s="1"/>
  <c r="H118" i="52"/>
  <c r="D118" i="52"/>
  <c r="C117" i="52"/>
  <c r="H117" i="52" s="1"/>
  <c r="H113" i="52"/>
  <c r="E113" i="52"/>
  <c r="D113" i="52"/>
  <c r="H112" i="52"/>
  <c r="D112" i="52"/>
  <c r="E112" i="52" s="1"/>
  <c r="H111" i="52"/>
  <c r="D111" i="52"/>
  <c r="E111" i="52" s="1"/>
  <c r="H110" i="52"/>
  <c r="D110" i="52"/>
  <c r="E110" i="52" s="1"/>
  <c r="H109" i="52"/>
  <c r="E109" i="52"/>
  <c r="D109" i="52"/>
  <c r="H108" i="52"/>
  <c r="D108" i="52"/>
  <c r="E108" i="52" s="1"/>
  <c r="H107" i="52"/>
  <c r="D107" i="52"/>
  <c r="E107" i="52" s="1"/>
  <c r="H106" i="52"/>
  <c r="D106" i="52"/>
  <c r="E106" i="52" s="1"/>
  <c r="H105" i="52"/>
  <c r="E105" i="52"/>
  <c r="D105" i="52"/>
  <c r="H104" i="52"/>
  <c r="D104" i="52"/>
  <c r="E104" i="52" s="1"/>
  <c r="H103" i="52"/>
  <c r="D103" i="52"/>
  <c r="E103" i="52" s="1"/>
  <c r="H102" i="52"/>
  <c r="D102" i="52"/>
  <c r="E102" i="52" s="1"/>
  <c r="H101" i="52"/>
  <c r="E101" i="52"/>
  <c r="D101" i="52"/>
  <c r="H100" i="52"/>
  <c r="D100" i="52"/>
  <c r="E100" i="52" s="1"/>
  <c r="H99" i="52"/>
  <c r="D99" i="52"/>
  <c r="H98" i="52"/>
  <c r="D98" i="52"/>
  <c r="E98" i="52" s="1"/>
  <c r="H97" i="52"/>
  <c r="J97" i="52" s="1"/>
  <c r="C97" i="52"/>
  <c r="H96" i="52"/>
  <c r="D96" i="52"/>
  <c r="E96" i="52" s="1"/>
  <c r="H95" i="52"/>
  <c r="E95" i="52"/>
  <c r="D95" i="52"/>
  <c r="H94" i="52"/>
  <c r="E94" i="52"/>
  <c r="D94" i="52"/>
  <c r="H93" i="52"/>
  <c r="D93" i="52"/>
  <c r="E93" i="52" s="1"/>
  <c r="H92" i="52"/>
  <c r="D92" i="52"/>
  <c r="E92" i="52" s="1"/>
  <c r="H91" i="52"/>
  <c r="E91" i="52"/>
  <c r="D91" i="52"/>
  <c r="H90" i="52"/>
  <c r="D90" i="52"/>
  <c r="E90" i="52" s="1"/>
  <c r="H89" i="52"/>
  <c r="D89" i="52"/>
  <c r="E89" i="52" s="1"/>
  <c r="H88" i="52"/>
  <c r="D88" i="52"/>
  <c r="E88" i="52" s="1"/>
  <c r="H87" i="52"/>
  <c r="E87" i="52"/>
  <c r="D87" i="52"/>
  <c r="H86" i="52"/>
  <c r="E86" i="52"/>
  <c r="D86" i="52"/>
  <c r="H85" i="52"/>
  <c r="D85" i="52"/>
  <c r="E85" i="52" s="1"/>
  <c r="H84" i="52"/>
  <c r="D84" i="52"/>
  <c r="E84" i="52" s="1"/>
  <c r="H83" i="52"/>
  <c r="E83" i="52"/>
  <c r="D83" i="52"/>
  <c r="H82" i="52"/>
  <c r="D82" i="52"/>
  <c r="E82" i="52" s="1"/>
  <c r="H81" i="52"/>
  <c r="D81" i="52"/>
  <c r="E81" i="52" s="1"/>
  <c r="H80" i="52"/>
  <c r="D80" i="52"/>
  <c r="E80" i="52" s="1"/>
  <c r="H79" i="52"/>
  <c r="E79" i="52"/>
  <c r="D79" i="52"/>
  <c r="H78" i="52"/>
  <c r="E78" i="52"/>
  <c r="D78" i="52"/>
  <c r="H77" i="52"/>
  <c r="D77" i="52"/>
  <c r="E77" i="52" s="1"/>
  <c r="H76" i="52"/>
  <c r="D76" i="52"/>
  <c r="E76" i="52" s="1"/>
  <c r="H75" i="52"/>
  <c r="E75" i="52"/>
  <c r="D75" i="52"/>
  <c r="H74" i="52"/>
  <c r="D74" i="52"/>
  <c r="E74" i="52" s="1"/>
  <c r="H73" i="52"/>
  <c r="D73" i="52"/>
  <c r="E73" i="52" s="1"/>
  <c r="H72" i="52"/>
  <c r="D72" i="52"/>
  <c r="E72" i="52" s="1"/>
  <c r="H71" i="52"/>
  <c r="E71" i="52"/>
  <c r="D71" i="52"/>
  <c r="H70" i="52"/>
  <c r="E70" i="52"/>
  <c r="D70" i="52"/>
  <c r="H69" i="52"/>
  <c r="D69" i="52"/>
  <c r="E69" i="52" s="1"/>
  <c r="J68" i="52"/>
  <c r="C68" i="52"/>
  <c r="H68" i="52" s="1"/>
  <c r="H66" i="52"/>
  <c r="D66" i="52"/>
  <c r="E66" i="52" s="1"/>
  <c r="H65" i="52"/>
  <c r="D65" i="52"/>
  <c r="E65" i="52" s="1"/>
  <c r="H64" i="52"/>
  <c r="D64" i="52"/>
  <c r="E64" i="52" s="1"/>
  <c r="H63" i="52"/>
  <c r="E63" i="52"/>
  <c r="D63" i="52"/>
  <c r="H62" i="52"/>
  <c r="E62" i="52"/>
  <c r="D62" i="52"/>
  <c r="H61" i="52"/>
  <c r="J61" i="52" s="1"/>
  <c r="D61" i="52"/>
  <c r="C61" i="52"/>
  <c r="H60" i="52"/>
  <c r="D60" i="52"/>
  <c r="E60" i="52" s="1"/>
  <c r="H59" i="52"/>
  <c r="D59" i="52"/>
  <c r="E59" i="52" s="1"/>
  <c r="H58" i="52"/>
  <c r="D58" i="52"/>
  <c r="E58" i="52" s="1"/>
  <c r="H57" i="52"/>
  <c r="E57" i="52"/>
  <c r="D57" i="52"/>
  <c r="H56" i="52"/>
  <c r="D56" i="52"/>
  <c r="E56" i="52" s="1"/>
  <c r="H55" i="52"/>
  <c r="D55" i="52"/>
  <c r="E55" i="52" s="1"/>
  <c r="H54" i="52"/>
  <c r="D54" i="52"/>
  <c r="E54" i="52" s="1"/>
  <c r="H53" i="52"/>
  <c r="E53" i="52"/>
  <c r="D53" i="52"/>
  <c r="H52" i="52"/>
  <c r="D52" i="52"/>
  <c r="E52" i="52" s="1"/>
  <c r="H51" i="52"/>
  <c r="D51" i="52"/>
  <c r="E51" i="52" s="1"/>
  <c r="H50" i="52"/>
  <c r="D50" i="52"/>
  <c r="E50" i="52" s="1"/>
  <c r="H49" i="52"/>
  <c r="E49" i="52"/>
  <c r="D49" i="52"/>
  <c r="H48" i="52"/>
  <c r="D48" i="52"/>
  <c r="E48" i="52" s="1"/>
  <c r="H47" i="52"/>
  <c r="D47" i="52"/>
  <c r="E47" i="52" s="1"/>
  <c r="H46" i="52"/>
  <c r="D46" i="52"/>
  <c r="E46" i="52" s="1"/>
  <c r="H45" i="52"/>
  <c r="E45" i="52"/>
  <c r="D45" i="52"/>
  <c r="H44" i="52"/>
  <c r="D44" i="52"/>
  <c r="E44" i="52" s="1"/>
  <c r="H43" i="52"/>
  <c r="D43" i="52"/>
  <c r="E43" i="52" s="1"/>
  <c r="H42" i="52"/>
  <c r="D42" i="52"/>
  <c r="E42" i="52" s="1"/>
  <c r="H41" i="52"/>
  <c r="E41" i="52"/>
  <c r="D41" i="52"/>
  <c r="H40" i="52"/>
  <c r="D40" i="52"/>
  <c r="E40" i="52" s="1"/>
  <c r="H39" i="52"/>
  <c r="D39" i="52"/>
  <c r="E39" i="52" s="1"/>
  <c r="C38" i="52"/>
  <c r="H38" i="52" s="1"/>
  <c r="J38" i="52" s="1"/>
  <c r="H37" i="52"/>
  <c r="D37" i="52"/>
  <c r="E37" i="52" s="1"/>
  <c r="H36" i="52"/>
  <c r="D36" i="52"/>
  <c r="E36" i="52" s="1"/>
  <c r="H35" i="52"/>
  <c r="E35" i="52"/>
  <c r="D35" i="52"/>
  <c r="H34" i="52"/>
  <c r="E34" i="52"/>
  <c r="D34" i="52"/>
  <c r="H33" i="52"/>
  <c r="D33" i="52"/>
  <c r="E33" i="52" s="1"/>
  <c r="H32" i="52"/>
  <c r="D32" i="52"/>
  <c r="E32" i="52" s="1"/>
  <c r="H31" i="52"/>
  <c r="E31" i="52"/>
  <c r="D31" i="52"/>
  <c r="H30" i="52"/>
  <c r="D30" i="52"/>
  <c r="E30" i="52" s="1"/>
  <c r="H29" i="52"/>
  <c r="D29" i="52"/>
  <c r="E29" i="52" s="1"/>
  <c r="H28" i="52"/>
  <c r="D28" i="52"/>
  <c r="E28" i="52" s="1"/>
  <c r="H27" i="52"/>
  <c r="E27" i="52"/>
  <c r="D27" i="52"/>
  <c r="H26" i="52"/>
  <c r="E26" i="52"/>
  <c r="D26" i="52"/>
  <c r="H25" i="52"/>
  <c r="D25" i="52"/>
  <c r="E25" i="52" s="1"/>
  <c r="H24" i="52"/>
  <c r="D24" i="52"/>
  <c r="E24" i="52" s="1"/>
  <c r="H23" i="52"/>
  <c r="E23" i="52"/>
  <c r="D23" i="52"/>
  <c r="H22" i="52"/>
  <c r="D22" i="52"/>
  <c r="E22" i="52" s="1"/>
  <c r="H21" i="52"/>
  <c r="D21" i="52"/>
  <c r="E21" i="52" s="1"/>
  <c r="H20" i="52"/>
  <c r="D20" i="52"/>
  <c r="E20" i="52" s="1"/>
  <c r="H19" i="52"/>
  <c r="E19" i="52"/>
  <c r="D19" i="52"/>
  <c r="H18" i="52"/>
  <c r="E18" i="52"/>
  <c r="D18" i="52"/>
  <c r="H17" i="52"/>
  <c r="D17" i="52"/>
  <c r="E17" i="52" s="1"/>
  <c r="H16" i="52"/>
  <c r="D16" i="52"/>
  <c r="E16" i="52" s="1"/>
  <c r="H15" i="52"/>
  <c r="E15" i="52"/>
  <c r="D15" i="52"/>
  <c r="H14" i="52"/>
  <c r="D14" i="52"/>
  <c r="E14" i="52" s="1"/>
  <c r="H13" i="52"/>
  <c r="D13" i="52"/>
  <c r="H12" i="52"/>
  <c r="D12" i="52"/>
  <c r="E12" i="52" s="1"/>
  <c r="C11" i="52"/>
  <c r="H11" i="52" s="1"/>
  <c r="J11" i="52" s="1"/>
  <c r="H10" i="52"/>
  <c r="D10" i="52"/>
  <c r="E10" i="52" s="1"/>
  <c r="H9" i="52"/>
  <c r="E9" i="52"/>
  <c r="D9" i="52"/>
  <c r="H8" i="52"/>
  <c r="D8" i="52"/>
  <c r="E8" i="52" s="1"/>
  <c r="H7" i="52"/>
  <c r="D7" i="52"/>
  <c r="E7" i="52" s="1"/>
  <c r="H6" i="52"/>
  <c r="D6" i="52"/>
  <c r="E6" i="52" s="1"/>
  <c r="H5" i="52"/>
  <c r="E5" i="52"/>
  <c r="D5" i="52"/>
  <c r="H4" i="52"/>
  <c r="J4" i="52" s="1"/>
  <c r="C4" i="52"/>
  <c r="C3" i="52"/>
  <c r="H3" i="52" s="1"/>
  <c r="J3" i="52" s="1"/>
  <c r="D778" i="51"/>
  <c r="E778" i="51" s="1"/>
  <c r="E777" i="51" s="1"/>
  <c r="C777" i="51"/>
  <c r="D776" i="51"/>
  <c r="E776" i="51" s="1"/>
  <c r="D775" i="51"/>
  <c r="E775" i="51" s="1"/>
  <c r="D774" i="51"/>
  <c r="E774" i="51" s="1"/>
  <c r="D773" i="51"/>
  <c r="E773" i="51" s="1"/>
  <c r="E772" i="51" s="1"/>
  <c r="E771" i="51" s="1"/>
  <c r="D772" i="51"/>
  <c r="D771" i="51" s="1"/>
  <c r="C772" i="51"/>
  <c r="C771" i="51"/>
  <c r="D770" i="51"/>
  <c r="E770" i="51" s="1"/>
  <c r="D769" i="51"/>
  <c r="C768" i="51"/>
  <c r="C767" i="51"/>
  <c r="D766" i="51"/>
  <c r="C765" i="51"/>
  <c r="E764" i="51"/>
  <c r="D764" i="51"/>
  <c r="E763" i="51"/>
  <c r="D763" i="51"/>
  <c r="E762" i="51"/>
  <c r="E761" i="51" s="1"/>
  <c r="E760" i="51" s="1"/>
  <c r="D762" i="51"/>
  <c r="D761" i="51" s="1"/>
  <c r="D760" i="51" s="1"/>
  <c r="C761" i="51"/>
  <c r="C760" i="51" s="1"/>
  <c r="E759" i="51"/>
  <c r="D759" i="51"/>
  <c r="E758" i="51"/>
  <c r="D758" i="51"/>
  <c r="E757" i="51"/>
  <c r="E756" i="51" s="1"/>
  <c r="E755" i="51" s="1"/>
  <c r="D757" i="51"/>
  <c r="D756" i="51" s="1"/>
  <c r="D755" i="51" s="1"/>
  <c r="C756" i="51"/>
  <c r="C755" i="51" s="1"/>
  <c r="E754" i="51"/>
  <c r="D754" i="51"/>
  <c r="D753" i="51"/>
  <c r="E753" i="51" s="1"/>
  <c r="E752" i="51"/>
  <c r="D752" i="51"/>
  <c r="D751" i="51" s="1"/>
  <c r="C751" i="51"/>
  <c r="C750" i="51" s="1"/>
  <c r="E749" i="51"/>
  <c r="D749" i="51"/>
  <c r="D748" i="51"/>
  <c r="E748" i="51" s="1"/>
  <c r="E747" i="51"/>
  <c r="E746" i="51" s="1"/>
  <c r="D747" i="51"/>
  <c r="D746" i="51"/>
  <c r="C746" i="51"/>
  <c r="E745" i="51"/>
  <c r="D745" i="51"/>
  <c r="E744" i="51"/>
  <c r="E743" i="51" s="1"/>
  <c r="D744" i="51"/>
  <c r="D743" i="51" s="1"/>
  <c r="C744" i="51"/>
  <c r="C743" i="51"/>
  <c r="E742" i="51"/>
  <c r="D742" i="51"/>
  <c r="E741" i="51"/>
  <c r="D741" i="51"/>
  <c r="C741" i="51"/>
  <c r="D740" i="51"/>
  <c r="E740" i="51" s="1"/>
  <c r="E739" i="51" s="1"/>
  <c r="C739" i="51"/>
  <c r="D738" i="51"/>
  <c r="E738" i="51" s="1"/>
  <c r="E737" i="51"/>
  <c r="D737" i="51"/>
  <c r="D736" i="51"/>
  <c r="E736" i="51" s="1"/>
  <c r="E734" i="51" s="1"/>
  <c r="E735" i="51"/>
  <c r="D735" i="51"/>
  <c r="C734" i="51"/>
  <c r="C733" i="51"/>
  <c r="D732" i="51"/>
  <c r="E732" i="51" s="1"/>
  <c r="E731" i="51" s="1"/>
  <c r="E730" i="51" s="1"/>
  <c r="D731" i="51"/>
  <c r="D730" i="51" s="1"/>
  <c r="C731" i="51"/>
  <c r="C730" i="51"/>
  <c r="C726" i="51" s="1"/>
  <c r="D729" i="51"/>
  <c r="E729" i="51" s="1"/>
  <c r="D728" i="51"/>
  <c r="C727" i="51"/>
  <c r="H724" i="51"/>
  <c r="D724" i="51"/>
  <c r="H723" i="51"/>
  <c r="E723" i="51"/>
  <c r="D723" i="51"/>
  <c r="H722" i="51"/>
  <c r="C722" i="51"/>
  <c r="H721" i="51"/>
  <c r="D721" i="51"/>
  <c r="E721" i="51" s="1"/>
  <c r="H720" i="51"/>
  <c r="E720" i="51"/>
  <c r="D720" i="51"/>
  <c r="H719" i="51"/>
  <c r="D719" i="51"/>
  <c r="C718" i="51"/>
  <c r="H715" i="51"/>
  <c r="E715" i="51"/>
  <c r="D715" i="51"/>
  <c r="H714" i="51"/>
  <c r="D714" i="51"/>
  <c r="E714" i="51" s="1"/>
  <c r="H713" i="51"/>
  <c r="D713" i="51"/>
  <c r="E713" i="51" s="1"/>
  <c r="H712" i="51"/>
  <c r="D712" i="51"/>
  <c r="E712" i="51" s="1"/>
  <c r="H711" i="51"/>
  <c r="E711" i="51"/>
  <c r="D711" i="51"/>
  <c r="H710" i="51"/>
  <c r="D710" i="51"/>
  <c r="E710" i="51" s="1"/>
  <c r="H709" i="51"/>
  <c r="D709" i="51"/>
  <c r="E709" i="51" s="1"/>
  <c r="H708" i="51"/>
  <c r="E708" i="51"/>
  <c r="D708" i="5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E703" i="51"/>
  <c r="D703" i="51"/>
  <c r="H702" i="51"/>
  <c r="D702" i="51"/>
  <c r="E702" i="51" s="1"/>
  <c r="H701" i="51"/>
  <c r="D701" i="51"/>
  <c r="E701" i="51" s="1"/>
  <c r="H700" i="51"/>
  <c r="C700" i="51"/>
  <c r="H699" i="51"/>
  <c r="D699" i="51"/>
  <c r="E699" i="51" s="1"/>
  <c r="H698" i="51"/>
  <c r="E698" i="51"/>
  <c r="D698" i="51"/>
  <c r="H697" i="51"/>
  <c r="D697" i="51"/>
  <c r="E697" i="51" s="1"/>
  <c r="H696" i="51"/>
  <c r="E696" i="51"/>
  <c r="D696" i="51"/>
  <c r="H695" i="51"/>
  <c r="D695" i="51"/>
  <c r="E695" i="51" s="1"/>
  <c r="C694" i="51"/>
  <c r="H694" i="51" s="1"/>
  <c r="H693" i="51"/>
  <c r="E693" i="51"/>
  <c r="D693" i="51"/>
  <c r="H692" i="51"/>
  <c r="D692" i="51"/>
  <c r="E692" i="51" s="1"/>
  <c r="H691" i="51"/>
  <c r="E691" i="51"/>
  <c r="D691" i="51"/>
  <c r="H690" i="51"/>
  <c r="D690" i="51"/>
  <c r="E690" i="51" s="1"/>
  <c r="H689" i="51"/>
  <c r="E689" i="51"/>
  <c r="D689" i="51"/>
  <c r="H688" i="51"/>
  <c r="D688" i="51"/>
  <c r="C687" i="51"/>
  <c r="H687" i="51" s="1"/>
  <c r="H686" i="51"/>
  <c r="E686" i="51"/>
  <c r="D686" i="51"/>
  <c r="H685" i="51"/>
  <c r="D685" i="51"/>
  <c r="E685" i="51" s="1"/>
  <c r="H684" i="51"/>
  <c r="E684" i="51"/>
  <c r="D684" i="51"/>
  <c r="H683" i="51"/>
  <c r="D683" i="51"/>
  <c r="C683" i="51"/>
  <c r="H682" i="51"/>
  <c r="D682" i="51"/>
  <c r="E682" i="51" s="1"/>
  <c r="H681" i="51"/>
  <c r="E681" i="51"/>
  <c r="D681" i="51"/>
  <c r="H680" i="51"/>
  <c r="D680" i="51"/>
  <c r="E680" i="51" s="1"/>
  <c r="E679" i="51" s="1"/>
  <c r="C679" i="51"/>
  <c r="H679" i="51" s="1"/>
  <c r="H678" i="51"/>
  <c r="E678" i="51"/>
  <c r="D678" i="51"/>
  <c r="H677" i="51"/>
  <c r="D677" i="51"/>
  <c r="C676" i="51"/>
  <c r="H676" i="51" s="1"/>
  <c r="H675" i="51"/>
  <c r="E675" i="51"/>
  <c r="D675" i="51"/>
  <c r="H674" i="51"/>
  <c r="D674" i="51"/>
  <c r="E674" i="51" s="1"/>
  <c r="H673" i="51"/>
  <c r="E673" i="51"/>
  <c r="D673" i="51"/>
  <c r="H672" i="51"/>
  <c r="D672" i="51"/>
  <c r="C671" i="51"/>
  <c r="H670" i="51"/>
  <c r="E670" i="51"/>
  <c r="D670" i="51"/>
  <c r="H669" i="51"/>
  <c r="D669" i="51"/>
  <c r="E669" i="51" s="1"/>
  <c r="H668" i="51"/>
  <c r="E668" i="51"/>
  <c r="D668" i="51"/>
  <c r="H667" i="51"/>
  <c r="D667" i="51"/>
  <c r="H666" i="51"/>
  <c r="E666" i="51"/>
  <c r="D666" i="51"/>
  <c r="H665" i="51"/>
  <c r="C665" i="51"/>
  <c r="H664" i="51"/>
  <c r="D664" i="51"/>
  <c r="E664" i="51" s="1"/>
  <c r="H663" i="51"/>
  <c r="E663" i="51"/>
  <c r="D663" i="51"/>
  <c r="H662" i="51"/>
  <c r="D662" i="51"/>
  <c r="C661" i="51"/>
  <c r="H661" i="51" s="1"/>
  <c r="H660" i="51"/>
  <c r="E660" i="51"/>
  <c r="D660" i="51"/>
  <c r="H659" i="51"/>
  <c r="D659" i="51"/>
  <c r="E659" i="51" s="1"/>
  <c r="H658" i="51"/>
  <c r="E658" i="51"/>
  <c r="D658" i="51"/>
  <c r="H657" i="51"/>
  <c r="D657" i="51"/>
  <c r="E657" i="51" s="1"/>
  <c r="H656" i="51"/>
  <c r="E656" i="51"/>
  <c r="D656" i="51"/>
  <c r="H655" i="51"/>
  <c r="D655" i="51"/>
  <c r="E655" i="51" s="1"/>
  <c r="H654" i="51"/>
  <c r="E654" i="51"/>
  <c r="E653" i="51" s="1"/>
  <c r="D654" i="51"/>
  <c r="H653" i="51"/>
  <c r="D653" i="51"/>
  <c r="C653" i="51"/>
  <c r="H652" i="51"/>
  <c r="D652" i="51"/>
  <c r="E652" i="51" s="1"/>
  <c r="H651" i="51"/>
  <c r="E651" i="51"/>
  <c r="D651" i="51"/>
  <c r="H650" i="51"/>
  <c r="D650" i="51"/>
  <c r="E650" i="51" s="1"/>
  <c r="H649" i="51"/>
  <c r="E649" i="51"/>
  <c r="D649" i="51"/>
  <c r="H648" i="51"/>
  <c r="D648" i="51"/>
  <c r="H647" i="51"/>
  <c r="E647" i="51"/>
  <c r="D647" i="51"/>
  <c r="H646" i="51"/>
  <c r="C646" i="51"/>
  <c r="H644" i="51"/>
  <c r="E644" i="51"/>
  <c r="D644" i="51"/>
  <c r="H643" i="51"/>
  <c r="D643" i="51"/>
  <c r="E643" i="51" s="1"/>
  <c r="E642" i="51" s="1"/>
  <c r="H642" i="51"/>
  <c r="J642" i="51" s="1"/>
  <c r="D642" i="51"/>
  <c r="C642" i="51"/>
  <c r="H641" i="51"/>
  <c r="D641" i="51"/>
  <c r="E641" i="51" s="1"/>
  <c r="H640" i="51"/>
  <c r="E640" i="51"/>
  <c r="D640" i="51"/>
  <c r="H639" i="51"/>
  <c r="D639" i="51"/>
  <c r="E639" i="51" s="1"/>
  <c r="H638" i="51"/>
  <c r="J638" i="51" s="1"/>
  <c r="D638" i="51"/>
  <c r="C638" i="51"/>
  <c r="H637" i="51"/>
  <c r="D637" i="51"/>
  <c r="E637" i="51" s="1"/>
  <c r="H636" i="51"/>
  <c r="E636" i="51"/>
  <c r="D636" i="51"/>
  <c r="H635" i="51"/>
  <c r="D635" i="51"/>
  <c r="E635" i="51" s="1"/>
  <c r="H634" i="51"/>
  <c r="E634" i="51"/>
  <c r="D634" i="51"/>
  <c r="H633" i="51"/>
  <c r="D633" i="51"/>
  <c r="E633" i="51" s="1"/>
  <c r="H632" i="51"/>
  <c r="E632" i="51"/>
  <c r="D632" i="51"/>
  <c r="H631" i="51"/>
  <c r="D631" i="51"/>
  <c r="E631" i="51" s="1"/>
  <c r="H630" i="51"/>
  <c r="E630" i="51"/>
  <c r="D630" i="51"/>
  <c r="H629" i="51"/>
  <c r="D629" i="51"/>
  <c r="C628" i="51"/>
  <c r="H628" i="51" s="1"/>
  <c r="H627" i="51"/>
  <c r="E627" i="51"/>
  <c r="D627" i="51"/>
  <c r="H626" i="51"/>
  <c r="D626" i="51"/>
  <c r="E626" i="51" s="1"/>
  <c r="H625" i="51"/>
  <c r="E625" i="51"/>
  <c r="D625" i="51"/>
  <c r="H624" i="51"/>
  <c r="D624" i="51"/>
  <c r="E624" i="51" s="1"/>
  <c r="H623" i="51"/>
  <c r="E623" i="51"/>
  <c r="D623" i="51"/>
  <c r="H622" i="51"/>
  <c r="D622" i="51"/>
  <c r="E622" i="51" s="1"/>
  <c r="H621" i="51"/>
  <c r="E621" i="51"/>
  <c r="D621" i="51"/>
  <c r="H620" i="51"/>
  <c r="D620" i="51"/>
  <c r="H619" i="51"/>
  <c r="E619" i="51"/>
  <c r="D619" i="51"/>
  <c r="H618" i="51"/>
  <c r="D618" i="51"/>
  <c r="E618" i="51" s="1"/>
  <c r="H617" i="51"/>
  <c r="E617" i="51"/>
  <c r="D617" i="51"/>
  <c r="H616" i="51"/>
  <c r="C616" i="51"/>
  <c r="H615" i="51"/>
  <c r="D615" i="51"/>
  <c r="E615" i="51" s="1"/>
  <c r="H614" i="51"/>
  <c r="E614" i="51"/>
  <c r="D614" i="51"/>
  <c r="H613" i="51"/>
  <c r="D613" i="51"/>
  <c r="E613" i="51" s="1"/>
  <c r="H612" i="51"/>
  <c r="E612" i="51"/>
  <c r="D612" i="51"/>
  <c r="H611" i="51"/>
  <c r="D611" i="51"/>
  <c r="C610" i="51"/>
  <c r="H610" i="51" s="1"/>
  <c r="H609" i="51"/>
  <c r="E609" i="51"/>
  <c r="D609" i="51"/>
  <c r="H608" i="51"/>
  <c r="D608" i="51"/>
  <c r="E608" i="51" s="1"/>
  <c r="H607" i="51"/>
  <c r="E607" i="51"/>
  <c r="D607" i="51"/>
  <c r="H606" i="51"/>
  <c r="D606" i="51"/>
  <c r="E606" i="51" s="1"/>
  <c r="H605" i="51"/>
  <c r="E605" i="51"/>
  <c r="D605" i="51"/>
  <c r="H604" i="51"/>
  <c r="D604" i="51"/>
  <c r="E604" i="51" s="1"/>
  <c r="E603" i="51"/>
  <c r="C603" i="51"/>
  <c r="H603" i="51" s="1"/>
  <c r="H602" i="51"/>
  <c r="E602" i="51"/>
  <c r="D602" i="51"/>
  <c r="H601" i="51"/>
  <c r="D601" i="51"/>
  <c r="H600" i="51"/>
  <c r="E600" i="51"/>
  <c r="D600" i="51"/>
  <c r="H599" i="51"/>
  <c r="C599" i="51"/>
  <c r="H598" i="51"/>
  <c r="D598" i="51"/>
  <c r="E598" i="51" s="1"/>
  <c r="H597" i="51"/>
  <c r="E597" i="51"/>
  <c r="D597" i="51"/>
  <c r="H596" i="51"/>
  <c r="D596" i="51"/>
  <c r="C595" i="51"/>
  <c r="H595" i="51" s="1"/>
  <c r="H594" i="51"/>
  <c r="E594" i="51"/>
  <c r="D594" i="51"/>
  <c r="H593" i="51"/>
  <c r="D593" i="51"/>
  <c r="E593" i="51" s="1"/>
  <c r="E592" i="51" s="1"/>
  <c r="C592" i="51"/>
  <c r="H592" i="51" s="1"/>
  <c r="H591" i="51"/>
  <c r="E591" i="51"/>
  <c r="D591" i="51"/>
  <c r="H590" i="51"/>
  <c r="D590" i="51"/>
  <c r="E590" i="51" s="1"/>
  <c r="H589" i="51"/>
  <c r="E589" i="51"/>
  <c r="D589" i="51"/>
  <c r="H588" i="51"/>
  <c r="D588" i="51"/>
  <c r="E588" i="51" s="1"/>
  <c r="E587" i="51" s="1"/>
  <c r="C587" i="51"/>
  <c r="H587" i="51" s="1"/>
  <c r="H586" i="51"/>
  <c r="E586" i="51"/>
  <c r="D586" i="51"/>
  <c r="H585" i="51"/>
  <c r="D585" i="51"/>
  <c r="E585" i="51" s="1"/>
  <c r="H584" i="51"/>
  <c r="E584" i="51"/>
  <c r="D584" i="51"/>
  <c r="H583" i="51"/>
  <c r="D583" i="51"/>
  <c r="E583" i="51" s="1"/>
  <c r="H582" i="51"/>
  <c r="E582" i="51"/>
  <c r="D582" i="51"/>
  <c r="H581" i="51"/>
  <c r="D581" i="51"/>
  <c r="C581" i="51"/>
  <c r="H580" i="51"/>
  <c r="D580" i="51"/>
  <c r="E580" i="51" s="1"/>
  <c r="H579" i="51"/>
  <c r="E579" i="51"/>
  <c r="D579" i="51"/>
  <c r="H578" i="51"/>
  <c r="D578" i="51"/>
  <c r="C577" i="51"/>
  <c r="H577" i="51" s="1"/>
  <c r="H576" i="51"/>
  <c r="E576" i="51"/>
  <c r="D576" i="51"/>
  <c r="H575" i="51"/>
  <c r="D575" i="51"/>
  <c r="H574" i="51"/>
  <c r="E574" i="51"/>
  <c r="D574" i="51"/>
  <c r="H573" i="51"/>
  <c r="D573" i="51"/>
  <c r="E573" i="51" s="1"/>
  <c r="H572" i="51"/>
  <c r="E572" i="51"/>
  <c r="D572" i="51"/>
  <c r="H571" i="51"/>
  <c r="D571" i="51"/>
  <c r="E571" i="51" s="1"/>
  <c r="H570" i="51"/>
  <c r="E570" i="51"/>
  <c r="D570" i="51"/>
  <c r="H569" i="51"/>
  <c r="C569" i="51"/>
  <c r="H568" i="51"/>
  <c r="D568" i="51"/>
  <c r="E568" i="51" s="1"/>
  <c r="H567" i="51"/>
  <c r="E567" i="51"/>
  <c r="D567" i="51"/>
  <c r="H566" i="51"/>
  <c r="D566" i="51"/>
  <c r="E566" i="51" s="1"/>
  <c r="H565" i="51"/>
  <c r="E565" i="51"/>
  <c r="D565" i="51"/>
  <c r="H564" i="51"/>
  <c r="D564" i="51"/>
  <c r="H563" i="51"/>
  <c r="E563" i="51"/>
  <c r="D563" i="51"/>
  <c r="H562" i="51"/>
  <c r="C562" i="51"/>
  <c r="H558" i="51"/>
  <c r="E558" i="51"/>
  <c r="D558" i="51"/>
  <c r="H557" i="51"/>
  <c r="D557" i="51"/>
  <c r="C556" i="51"/>
  <c r="H556" i="51" s="1"/>
  <c r="H555" i="51"/>
  <c r="D555" i="51"/>
  <c r="E555" i="51" s="1"/>
  <c r="E552" i="51" s="1"/>
  <c r="H554" i="51"/>
  <c r="D554" i="51"/>
  <c r="E554" i="51" s="1"/>
  <c r="H553" i="51"/>
  <c r="E553" i="51"/>
  <c r="D553" i="51"/>
  <c r="H552" i="51"/>
  <c r="C552" i="51"/>
  <c r="H551" i="51"/>
  <c r="J551" i="51" s="1"/>
  <c r="C551" i="51"/>
  <c r="C550" i="51"/>
  <c r="H550" i="51" s="1"/>
  <c r="J550" i="51" s="1"/>
  <c r="H549" i="51"/>
  <c r="D549" i="51"/>
  <c r="E549" i="51" s="1"/>
  <c r="H548" i="51"/>
  <c r="D548" i="51"/>
  <c r="E548" i="51" s="1"/>
  <c r="E547" i="51" s="1"/>
  <c r="H547" i="51"/>
  <c r="J547" i="51" s="1"/>
  <c r="C547" i="51"/>
  <c r="H546" i="51"/>
  <c r="D546" i="51"/>
  <c r="E546" i="51" s="1"/>
  <c r="H545" i="51"/>
  <c r="E545" i="51"/>
  <c r="D545" i="51"/>
  <c r="H544" i="51"/>
  <c r="D544" i="51"/>
  <c r="C544" i="51"/>
  <c r="H543" i="51"/>
  <c r="D543" i="51"/>
  <c r="E543" i="51" s="1"/>
  <c r="H542" i="51"/>
  <c r="D542" i="51"/>
  <c r="E542" i="51" s="1"/>
  <c r="H541" i="51"/>
  <c r="D541" i="51"/>
  <c r="E541" i="51" s="1"/>
  <c r="H540" i="51"/>
  <c r="E540" i="51"/>
  <c r="D540" i="51"/>
  <c r="H539" i="51"/>
  <c r="D539" i="51"/>
  <c r="C538" i="51"/>
  <c r="H538" i="51" s="1"/>
  <c r="H537" i="51"/>
  <c r="D537" i="51"/>
  <c r="E537" i="51" s="1"/>
  <c r="H536" i="51"/>
  <c r="D536" i="51"/>
  <c r="E536" i="51" s="1"/>
  <c r="H535" i="51"/>
  <c r="E535" i="51"/>
  <c r="D535" i="51"/>
  <c r="H534" i="51"/>
  <c r="D534" i="51"/>
  <c r="E534" i="51" s="1"/>
  <c r="H533" i="51"/>
  <c r="D533" i="51"/>
  <c r="E533" i="51" s="1"/>
  <c r="H532" i="51"/>
  <c r="D532" i="51"/>
  <c r="E532" i="51" s="1"/>
  <c r="H531" i="51"/>
  <c r="E531" i="51"/>
  <c r="C531" i="51"/>
  <c r="H530" i="51"/>
  <c r="E530" i="51"/>
  <c r="E529" i="51" s="1"/>
  <c r="D530" i="51"/>
  <c r="D529" i="51"/>
  <c r="C529" i="51"/>
  <c r="H529" i="51" s="1"/>
  <c r="C528" i="51"/>
  <c r="H528" i="51" s="1"/>
  <c r="H527" i="51"/>
  <c r="D527" i="51"/>
  <c r="E527" i="51" s="1"/>
  <c r="H526" i="51"/>
  <c r="D526" i="51"/>
  <c r="E526" i="51" s="1"/>
  <c r="H525" i="51"/>
  <c r="E525" i="51"/>
  <c r="D525" i="51"/>
  <c r="H524" i="51"/>
  <c r="E524" i="51"/>
  <c r="D524" i="51"/>
  <c r="H523" i="51"/>
  <c r="D523" i="51"/>
  <c r="C522" i="51"/>
  <c r="H522" i="51" s="1"/>
  <c r="H521" i="51"/>
  <c r="D521" i="51"/>
  <c r="E521" i="51" s="1"/>
  <c r="H520" i="51"/>
  <c r="E520" i="51"/>
  <c r="D520" i="51"/>
  <c r="H519" i="51"/>
  <c r="E519" i="51"/>
  <c r="D519" i="51"/>
  <c r="H518" i="51"/>
  <c r="D518" i="51"/>
  <c r="E518" i="51" s="1"/>
  <c r="H517" i="51"/>
  <c r="D517" i="51"/>
  <c r="E517" i="51" s="1"/>
  <c r="H516" i="51"/>
  <c r="E516" i="51"/>
  <c r="D516" i="51"/>
  <c r="H515" i="51"/>
  <c r="E515" i="51"/>
  <c r="D515" i="51"/>
  <c r="H514" i="51"/>
  <c r="D514" i="51"/>
  <c r="C513" i="51"/>
  <c r="H512" i="51"/>
  <c r="D512" i="51"/>
  <c r="E512" i="51" s="1"/>
  <c r="H511" i="51"/>
  <c r="D511" i="51"/>
  <c r="E511" i="51" s="1"/>
  <c r="H510" i="51"/>
  <c r="E510" i="51"/>
  <c r="D510" i="51"/>
  <c r="H508" i="51"/>
  <c r="D508" i="51"/>
  <c r="H507" i="51"/>
  <c r="D507" i="51"/>
  <c r="E507" i="51" s="1"/>
  <c r="H506" i="51"/>
  <c r="D506" i="51"/>
  <c r="E506" i="51" s="1"/>
  <c r="H505" i="51"/>
  <c r="E505" i="51"/>
  <c r="D505" i="51"/>
  <c r="H504" i="51"/>
  <c r="C504" i="51"/>
  <c r="H503" i="51"/>
  <c r="D503" i="51"/>
  <c r="E503" i="51" s="1"/>
  <c r="H502" i="51"/>
  <c r="D502" i="51"/>
  <c r="E502" i="51" s="1"/>
  <c r="H501" i="51"/>
  <c r="D501" i="51"/>
  <c r="E501" i="51" s="1"/>
  <c r="H500" i="51"/>
  <c r="E500" i="51"/>
  <c r="D500" i="51"/>
  <c r="H499" i="51"/>
  <c r="D499" i="51"/>
  <c r="E499" i="51" s="1"/>
  <c r="H498" i="51"/>
  <c r="D498" i="51"/>
  <c r="E498" i="51" s="1"/>
  <c r="E497" i="51" s="1"/>
  <c r="H497" i="51"/>
  <c r="C497" i="51"/>
  <c r="H496" i="51"/>
  <c r="D496" i="51"/>
  <c r="E496" i="51" s="1"/>
  <c r="H495" i="51"/>
  <c r="E495" i="51"/>
  <c r="D495" i="51"/>
  <c r="H494" i="51"/>
  <c r="D494" i="51"/>
  <c r="C494" i="51"/>
  <c r="H493" i="51"/>
  <c r="D493" i="51"/>
  <c r="E493" i="51" s="1"/>
  <c r="H492" i="51"/>
  <c r="D492" i="51"/>
  <c r="E492" i="51" s="1"/>
  <c r="H491" i="51"/>
  <c r="C491" i="51"/>
  <c r="H490" i="51"/>
  <c r="E490" i="51"/>
  <c r="D490" i="51"/>
  <c r="H489" i="51"/>
  <c r="E489" i="51"/>
  <c r="D489" i="51"/>
  <c r="H488" i="51"/>
  <c r="D488" i="51"/>
  <c r="E488" i="51" s="1"/>
  <c r="H487" i="51"/>
  <c r="D487" i="51"/>
  <c r="E487" i="51" s="1"/>
  <c r="H486" i="51"/>
  <c r="C486" i="51"/>
  <c r="C484" i="51" s="1"/>
  <c r="H485" i="51"/>
  <c r="E485" i="51"/>
  <c r="D485" i="51"/>
  <c r="H482" i="51"/>
  <c r="H481" i="51"/>
  <c r="D481" i="51"/>
  <c r="E481" i="51" s="1"/>
  <c r="H480" i="51"/>
  <c r="E480" i="51"/>
  <c r="D480" i="51"/>
  <c r="H479" i="51"/>
  <c r="E479" i="51"/>
  <c r="D479" i="51"/>
  <c r="H478" i="51"/>
  <c r="D478" i="51"/>
  <c r="C477" i="51"/>
  <c r="H476" i="51"/>
  <c r="D476" i="51"/>
  <c r="E476" i="51" s="1"/>
  <c r="H475" i="51"/>
  <c r="D475" i="51"/>
  <c r="E475" i="51" s="1"/>
  <c r="E474" i="51" s="1"/>
  <c r="H474" i="51"/>
  <c r="C474" i="51"/>
  <c r="H473" i="51"/>
  <c r="E473" i="51"/>
  <c r="D473" i="51"/>
  <c r="H472" i="51"/>
  <c r="D472" i="51"/>
  <c r="H471" i="51"/>
  <c r="D471" i="51"/>
  <c r="E471" i="51" s="1"/>
  <c r="H470" i="51"/>
  <c r="D470" i="51"/>
  <c r="E470" i="51" s="1"/>
  <c r="H469" i="51"/>
  <c r="E469" i="51"/>
  <c r="D469" i="51"/>
  <c r="H468" i="51"/>
  <c r="C468" i="51"/>
  <c r="H467" i="51"/>
  <c r="D467" i="51"/>
  <c r="H466" i="51"/>
  <c r="D466" i="51"/>
  <c r="E466" i="51" s="1"/>
  <c r="H465" i="51"/>
  <c r="D465" i="51"/>
  <c r="E465" i="51" s="1"/>
  <c r="H464" i="51"/>
  <c r="E464" i="51"/>
  <c r="D464" i="51"/>
  <c r="H463" i="51"/>
  <c r="C463" i="51"/>
  <c r="H462" i="51"/>
  <c r="D462" i="51"/>
  <c r="E462" i="51" s="1"/>
  <c r="H461" i="51"/>
  <c r="D461" i="51"/>
  <c r="E461" i="51" s="1"/>
  <c r="H460" i="51"/>
  <c r="D460" i="51"/>
  <c r="E460" i="51" s="1"/>
  <c r="E459" i="51" s="1"/>
  <c r="H459" i="51"/>
  <c r="C459" i="51"/>
  <c r="H458" i="51"/>
  <c r="E458" i="51"/>
  <c r="D458" i="51"/>
  <c r="H457" i="51"/>
  <c r="D457" i="51"/>
  <c r="E457" i="51" s="1"/>
  <c r="H456" i="51"/>
  <c r="D456" i="51"/>
  <c r="E456" i="51" s="1"/>
  <c r="H455" i="51"/>
  <c r="C455" i="51"/>
  <c r="H454" i="51"/>
  <c r="E454" i="51"/>
  <c r="D454" i="51"/>
  <c r="H453" i="51"/>
  <c r="E453" i="51"/>
  <c r="D453" i="51"/>
  <c r="H452" i="51"/>
  <c r="D452" i="51"/>
  <c r="E452" i="51" s="1"/>
  <c r="H451" i="51"/>
  <c r="D451" i="51"/>
  <c r="E451" i="51" s="1"/>
  <c r="H450" i="51"/>
  <c r="C450" i="51"/>
  <c r="H449" i="51"/>
  <c r="E449" i="51"/>
  <c r="D449" i="51"/>
  <c r="H448" i="51"/>
  <c r="E448" i="51"/>
  <c r="D448" i="51"/>
  <c r="H447" i="51"/>
  <c r="D447" i="51"/>
  <c r="E447" i="51" s="1"/>
  <c r="H446" i="51"/>
  <c r="D446" i="51"/>
  <c r="E446" i="51" s="1"/>
  <c r="H445" i="51"/>
  <c r="C445" i="51"/>
  <c r="H443" i="51"/>
  <c r="E443" i="51"/>
  <c r="D443" i="51"/>
  <c r="H442" i="51"/>
  <c r="E442" i="51"/>
  <c r="D442" i="51"/>
  <c r="H441" i="51"/>
  <c r="D441" i="51"/>
  <c r="E441" i="51" s="1"/>
  <c r="H440" i="51"/>
  <c r="D440" i="51"/>
  <c r="E440" i="51" s="1"/>
  <c r="H439" i="51"/>
  <c r="E439" i="51"/>
  <c r="D439" i="51"/>
  <c r="H438" i="51"/>
  <c r="E438" i="51"/>
  <c r="D438" i="51"/>
  <c r="H437" i="51"/>
  <c r="D437" i="51"/>
  <c r="E437" i="51" s="1"/>
  <c r="H436" i="51"/>
  <c r="D436" i="51"/>
  <c r="E436" i="51" s="1"/>
  <c r="H435" i="51"/>
  <c r="D435" i="51"/>
  <c r="E435" i="51" s="1"/>
  <c r="H434" i="51"/>
  <c r="E434" i="51"/>
  <c r="D434" i="51"/>
  <c r="H433" i="51"/>
  <c r="D433" i="51"/>
  <c r="H432" i="51"/>
  <c r="D432" i="51"/>
  <c r="E432" i="51" s="1"/>
  <c r="H431" i="51"/>
  <c r="D431" i="51"/>
  <c r="E431" i="51" s="1"/>
  <c r="H430" i="51"/>
  <c r="E430" i="51"/>
  <c r="D430" i="51"/>
  <c r="H429" i="51"/>
  <c r="C429" i="51"/>
  <c r="H428" i="51"/>
  <c r="D428" i="51"/>
  <c r="E428" i="51" s="1"/>
  <c r="H427" i="51"/>
  <c r="D427" i="51"/>
  <c r="E427" i="51" s="1"/>
  <c r="H426" i="51"/>
  <c r="D426" i="51"/>
  <c r="E426" i="51" s="1"/>
  <c r="H425" i="51"/>
  <c r="E425" i="51"/>
  <c r="D425" i="51"/>
  <c r="H424" i="51"/>
  <c r="D424" i="51"/>
  <c r="E424" i="51" s="1"/>
  <c r="H423" i="51"/>
  <c r="D423" i="51"/>
  <c r="E423" i="51" s="1"/>
  <c r="H422" i="51"/>
  <c r="C422" i="51"/>
  <c r="H421" i="51"/>
  <c r="D421" i="51"/>
  <c r="E421" i="51" s="1"/>
  <c r="H420" i="51"/>
  <c r="E420" i="51"/>
  <c r="D420" i="51"/>
  <c r="H419" i="51"/>
  <c r="D419" i="51"/>
  <c r="E419" i="51" s="1"/>
  <c r="H418" i="51"/>
  <c r="D418" i="51"/>
  <c r="E418" i="51" s="1"/>
  <c r="H417" i="51"/>
  <c r="D417" i="51"/>
  <c r="E417" i="51" s="1"/>
  <c r="E416" i="51" s="1"/>
  <c r="H416" i="51"/>
  <c r="C416" i="51"/>
  <c r="H415" i="51"/>
  <c r="E415" i="51"/>
  <c r="D415" i="51"/>
  <c r="H414" i="51"/>
  <c r="D414" i="51"/>
  <c r="E414" i="51" s="1"/>
  <c r="H413" i="51"/>
  <c r="D413" i="51"/>
  <c r="E413" i="51" s="1"/>
  <c r="H412" i="51"/>
  <c r="C412" i="51"/>
  <c r="H411" i="51"/>
  <c r="E411" i="51"/>
  <c r="D411" i="51"/>
  <c r="H410" i="51"/>
  <c r="E410" i="51"/>
  <c r="E409" i="51" s="1"/>
  <c r="D410" i="51"/>
  <c r="D409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E405" i="51"/>
  <c r="E404" i="51" s="1"/>
  <c r="D405" i="51"/>
  <c r="D404" i="51"/>
  <c r="C404" i="51"/>
  <c r="H404" i="51" s="1"/>
  <c r="H403" i="51"/>
  <c r="D403" i="51"/>
  <c r="E403" i="51" s="1"/>
  <c r="H402" i="51"/>
  <c r="D402" i="51"/>
  <c r="H401" i="51"/>
  <c r="E401" i="51"/>
  <c r="D401" i="51"/>
  <c r="H400" i="51"/>
  <c r="E400" i="51"/>
  <c r="D400" i="51"/>
  <c r="C399" i="51"/>
  <c r="H399" i="51" s="1"/>
  <c r="H398" i="51"/>
  <c r="D398" i="51"/>
  <c r="E398" i="51" s="1"/>
  <c r="H397" i="51"/>
  <c r="D397" i="51"/>
  <c r="E397" i="51" s="1"/>
  <c r="H396" i="51"/>
  <c r="D396" i="51"/>
  <c r="E396" i="51" s="1"/>
  <c r="E395" i="51" s="1"/>
  <c r="H395" i="51"/>
  <c r="C395" i="51"/>
  <c r="H394" i="51"/>
  <c r="E394" i="51"/>
  <c r="D394" i="51"/>
  <c r="H393" i="51"/>
  <c r="E393" i="51"/>
  <c r="E392" i="51" s="1"/>
  <c r="D393" i="51"/>
  <c r="D392" i="51"/>
  <c r="C392" i="51"/>
  <c r="H392" i="51" s="1"/>
  <c r="H391" i="51"/>
  <c r="D391" i="51"/>
  <c r="E391" i="51" s="1"/>
  <c r="H390" i="51"/>
  <c r="D390" i="51"/>
  <c r="E390" i="51" s="1"/>
  <c r="H389" i="51"/>
  <c r="E389" i="51"/>
  <c r="D389" i="51"/>
  <c r="H388" i="51"/>
  <c r="E388" i="51"/>
  <c r="D388" i="51"/>
  <c r="C388" i="51"/>
  <c r="H387" i="51"/>
  <c r="E387" i="51"/>
  <c r="D387" i="51"/>
  <c r="H386" i="51"/>
  <c r="D386" i="51"/>
  <c r="E386" i="51" s="1"/>
  <c r="H385" i="51"/>
  <c r="D385" i="51"/>
  <c r="E385" i="51" s="1"/>
  <c r="H384" i="51"/>
  <c r="E384" i="51"/>
  <c r="D384" i="51"/>
  <c r="H383" i="51"/>
  <c r="D383" i="51"/>
  <c r="E383" i="51" s="1"/>
  <c r="E382" i="51" s="1"/>
  <c r="D382" i="51"/>
  <c r="C382" i="51"/>
  <c r="H382" i="51" s="1"/>
  <c r="H381" i="51"/>
  <c r="D381" i="51"/>
  <c r="E381" i="51" s="1"/>
  <c r="H380" i="51"/>
  <c r="D380" i="51"/>
  <c r="E380" i="51" s="1"/>
  <c r="H379" i="51"/>
  <c r="E379" i="51"/>
  <c r="E378" i="51" s="1"/>
  <c r="D379" i="51"/>
  <c r="H378" i="51"/>
  <c r="D378" i="51"/>
  <c r="C378" i="51"/>
  <c r="H377" i="51"/>
  <c r="D377" i="51"/>
  <c r="E377" i="51" s="1"/>
  <c r="H376" i="51"/>
  <c r="D376" i="51"/>
  <c r="E376" i="51" s="1"/>
  <c r="H375" i="51"/>
  <c r="D375" i="51"/>
  <c r="E375" i="51" s="1"/>
  <c r="H374" i="51"/>
  <c r="E374" i="51"/>
  <c r="D374" i="51"/>
  <c r="E373" i="51"/>
  <c r="D373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D369" i="51"/>
  <c r="C368" i="51"/>
  <c r="H368" i="51" s="1"/>
  <c r="H367" i="51"/>
  <c r="D367" i="51"/>
  <c r="E367" i="51" s="1"/>
  <c r="H366" i="51"/>
  <c r="E366" i="51"/>
  <c r="D366" i="51"/>
  <c r="H365" i="51"/>
  <c r="D365" i="51"/>
  <c r="E365" i="51" s="1"/>
  <c r="H364" i="51"/>
  <c r="D364" i="51"/>
  <c r="E364" i="51" s="1"/>
  <c r="H363" i="51"/>
  <c r="D363" i="51"/>
  <c r="E363" i="51" s="1"/>
  <c r="E362" i="51" s="1"/>
  <c r="H362" i="51"/>
  <c r="C362" i="51"/>
  <c r="H361" i="51"/>
  <c r="E361" i="51"/>
  <c r="D361" i="51"/>
  <c r="H360" i="51"/>
  <c r="D360" i="51"/>
  <c r="E360" i="51" s="1"/>
  <c r="H359" i="51"/>
  <c r="D359" i="51"/>
  <c r="E359" i="51" s="1"/>
  <c r="H358" i="51"/>
  <c r="D358" i="51"/>
  <c r="E358" i="51" s="1"/>
  <c r="E357" i="51" s="1"/>
  <c r="H357" i="51"/>
  <c r="C357" i="51"/>
  <c r="H356" i="51"/>
  <c r="E356" i="51"/>
  <c r="D356" i="51"/>
  <c r="H355" i="51"/>
  <c r="D355" i="51"/>
  <c r="E355" i="51" s="1"/>
  <c r="H354" i="51"/>
  <c r="D354" i="51"/>
  <c r="E354" i="51" s="1"/>
  <c r="H353" i="51"/>
  <c r="C353" i="51"/>
  <c r="H352" i="51"/>
  <c r="D352" i="51"/>
  <c r="E352" i="51" s="1"/>
  <c r="H351" i="51"/>
  <c r="E351" i="51"/>
  <c r="D351" i="51"/>
  <c r="H350" i="51"/>
  <c r="D350" i="51"/>
  <c r="E350" i="51" s="1"/>
  <c r="H349" i="51"/>
  <c r="D349" i="51"/>
  <c r="E349" i="51" s="1"/>
  <c r="H348" i="51"/>
  <c r="C348" i="51"/>
  <c r="H347" i="51"/>
  <c r="D347" i="51"/>
  <c r="E347" i="51" s="1"/>
  <c r="H346" i="51"/>
  <c r="E346" i="51"/>
  <c r="D346" i="51"/>
  <c r="H345" i="51"/>
  <c r="D345" i="51"/>
  <c r="C344" i="51"/>
  <c r="H343" i="51"/>
  <c r="D343" i="51"/>
  <c r="E343" i="51" s="1"/>
  <c r="H342" i="51"/>
  <c r="D342" i="51"/>
  <c r="E342" i="51" s="1"/>
  <c r="H341" i="51"/>
  <c r="E341" i="51"/>
  <c r="D341" i="51"/>
  <c r="H338" i="51"/>
  <c r="E338" i="51"/>
  <c r="D338" i="51"/>
  <c r="H337" i="51"/>
  <c r="D337" i="51"/>
  <c r="E337" i="51" s="1"/>
  <c r="H336" i="51"/>
  <c r="D336" i="51"/>
  <c r="E336" i="51" s="1"/>
  <c r="H335" i="51"/>
  <c r="D335" i="51"/>
  <c r="E335" i="51" s="1"/>
  <c r="H334" i="51"/>
  <c r="E334" i="51"/>
  <c r="D334" i="51"/>
  <c r="H333" i="51"/>
  <c r="D333" i="51"/>
  <c r="E333" i="51" s="1"/>
  <c r="H332" i="51"/>
  <c r="D332" i="51"/>
  <c r="E332" i="51" s="1"/>
  <c r="E331" i="51" s="1"/>
  <c r="H331" i="51"/>
  <c r="C331" i="51"/>
  <c r="H330" i="51"/>
  <c r="D330" i="51"/>
  <c r="E330" i="51" s="1"/>
  <c r="H329" i="51"/>
  <c r="E329" i="51"/>
  <c r="D329" i="51"/>
  <c r="H328" i="51"/>
  <c r="D328" i="51"/>
  <c r="C328" i="51"/>
  <c r="H327" i="51"/>
  <c r="D327" i="51"/>
  <c r="E327" i="51" s="1"/>
  <c r="H326" i="51"/>
  <c r="D326" i="51"/>
  <c r="E326" i="51" s="1"/>
  <c r="H325" i="51"/>
  <c r="H324" i="51"/>
  <c r="D324" i="51"/>
  <c r="E324" i="51" s="1"/>
  <c r="H323" i="51"/>
  <c r="D323" i="51"/>
  <c r="E323" i="51" s="1"/>
  <c r="H322" i="51"/>
  <c r="E322" i="51"/>
  <c r="D322" i="51"/>
  <c r="H321" i="51"/>
  <c r="D321" i="51"/>
  <c r="E321" i="51" s="1"/>
  <c r="H320" i="51"/>
  <c r="D320" i="51"/>
  <c r="E320" i="51" s="1"/>
  <c r="H319" i="51"/>
  <c r="D319" i="51"/>
  <c r="E319" i="51" s="1"/>
  <c r="H318" i="51"/>
  <c r="E318" i="51"/>
  <c r="D318" i="51"/>
  <c r="H317" i="51"/>
  <c r="D317" i="51"/>
  <c r="E317" i="51" s="1"/>
  <c r="H316" i="51"/>
  <c r="D316" i="51"/>
  <c r="E316" i="51" s="1"/>
  <c r="H315" i="51"/>
  <c r="C315" i="51"/>
  <c r="H314" i="51"/>
  <c r="C314" i="51"/>
  <c r="H313" i="51"/>
  <c r="D313" i="51"/>
  <c r="E313" i="51" s="1"/>
  <c r="H312" i="51"/>
  <c r="E312" i="51"/>
  <c r="D312" i="51"/>
  <c r="H311" i="51"/>
  <c r="D311" i="51"/>
  <c r="E311" i="51" s="1"/>
  <c r="H310" i="51"/>
  <c r="D310" i="51"/>
  <c r="E310" i="51" s="1"/>
  <c r="H309" i="51"/>
  <c r="D309" i="51"/>
  <c r="E309" i="51" s="1"/>
  <c r="H308" i="51"/>
  <c r="H307" i="51"/>
  <c r="D307" i="51"/>
  <c r="E307" i="51" s="1"/>
  <c r="H306" i="51"/>
  <c r="E306" i="51"/>
  <c r="D306" i="51"/>
  <c r="H305" i="51"/>
  <c r="H304" i="51"/>
  <c r="E304" i="51"/>
  <c r="D304" i="51"/>
  <c r="H303" i="51"/>
  <c r="D303" i="51"/>
  <c r="E303" i="51" s="1"/>
  <c r="H302" i="51"/>
  <c r="H301" i="51"/>
  <c r="D301" i="51"/>
  <c r="E301" i="51" s="1"/>
  <c r="H300" i="51"/>
  <c r="D300" i="51"/>
  <c r="E300" i="51" s="1"/>
  <c r="H299" i="51"/>
  <c r="D299" i="51"/>
  <c r="E299" i="51" s="1"/>
  <c r="H298" i="51"/>
  <c r="H297" i="51"/>
  <c r="D297" i="51"/>
  <c r="E297" i="51" s="1"/>
  <c r="H296" i="51"/>
  <c r="H295" i="51"/>
  <c r="D295" i="51"/>
  <c r="E295" i="51" s="1"/>
  <c r="H294" i="51"/>
  <c r="E294" i="51"/>
  <c r="D294" i="51"/>
  <c r="H293" i="51"/>
  <c r="E293" i="51"/>
  <c r="D293" i="51"/>
  <c r="H292" i="51"/>
  <c r="D292" i="51"/>
  <c r="E292" i="51" s="1"/>
  <c r="H291" i="51"/>
  <c r="D291" i="51"/>
  <c r="E291" i="51" s="1"/>
  <c r="H290" i="51"/>
  <c r="E290" i="51"/>
  <c r="D290" i="51"/>
  <c r="H289" i="51"/>
  <c r="H288" i="51"/>
  <c r="E288" i="51"/>
  <c r="D288" i="51"/>
  <c r="H287" i="51"/>
  <c r="D287" i="51"/>
  <c r="E287" i="51" s="1"/>
  <c r="H286" i="51"/>
  <c r="D286" i="51"/>
  <c r="E286" i="51" s="1"/>
  <c r="H285" i="51"/>
  <c r="D285" i="51"/>
  <c r="E285" i="51" s="1"/>
  <c r="H284" i="51"/>
  <c r="E284" i="51"/>
  <c r="D284" i="51"/>
  <c r="H283" i="51"/>
  <c r="E283" i="51"/>
  <c r="D283" i="51"/>
  <c r="H282" i="51"/>
  <c r="D282" i="51"/>
  <c r="E282" i="51" s="1"/>
  <c r="H281" i="51"/>
  <c r="D281" i="51"/>
  <c r="E281" i="51" s="1"/>
  <c r="H280" i="51"/>
  <c r="E280" i="51"/>
  <c r="D280" i="51"/>
  <c r="H279" i="51"/>
  <c r="D279" i="51"/>
  <c r="E279" i="51" s="1"/>
  <c r="H278" i="51"/>
  <c r="D278" i="51"/>
  <c r="E278" i="51" s="1"/>
  <c r="H277" i="51"/>
  <c r="D277" i="51"/>
  <c r="E277" i="51" s="1"/>
  <c r="H276" i="51"/>
  <c r="E276" i="51"/>
  <c r="D276" i="51"/>
  <c r="H275" i="51"/>
  <c r="E275" i="51"/>
  <c r="D275" i="51"/>
  <c r="H274" i="51"/>
  <c r="D274" i="51"/>
  <c r="E274" i="51" s="1"/>
  <c r="H273" i="51"/>
  <c r="D273" i="51"/>
  <c r="E273" i="51" s="1"/>
  <c r="H272" i="51"/>
  <c r="E272" i="51"/>
  <c r="D272" i="51"/>
  <c r="H271" i="51"/>
  <c r="D271" i="51"/>
  <c r="E271" i="51" s="1"/>
  <c r="H270" i="51"/>
  <c r="D270" i="51"/>
  <c r="E270" i="51" s="1"/>
  <c r="H269" i="51"/>
  <c r="D269" i="51"/>
  <c r="E269" i="51" s="1"/>
  <c r="H268" i="51"/>
  <c r="E268" i="51"/>
  <c r="D268" i="51"/>
  <c r="H267" i="51"/>
  <c r="E267" i="51"/>
  <c r="D267" i="51"/>
  <c r="H266" i="51"/>
  <c r="D266" i="51"/>
  <c r="E266" i="51" s="1"/>
  <c r="H265" i="51"/>
  <c r="H264" i="51"/>
  <c r="D264" i="51"/>
  <c r="C263" i="51"/>
  <c r="H262" i="51"/>
  <c r="D262" i="51"/>
  <c r="E262" i="51" s="1"/>
  <c r="H261" i="51"/>
  <c r="E261" i="51"/>
  <c r="E260" i="51" s="1"/>
  <c r="D261" i="51"/>
  <c r="H260" i="51"/>
  <c r="D260" i="51"/>
  <c r="C260" i="51"/>
  <c r="D252" i="51"/>
  <c r="E252" i="51" s="1"/>
  <c r="D251" i="51"/>
  <c r="E251" i="51" s="1"/>
  <c r="C250" i="51"/>
  <c r="D249" i="51"/>
  <c r="E249" i="51" s="1"/>
  <c r="E248" i="51"/>
  <c r="D248" i="51"/>
  <c r="D247" i="51"/>
  <c r="E246" i="51"/>
  <c r="D246" i="51"/>
  <c r="D245" i="51"/>
  <c r="E245" i="51" s="1"/>
  <c r="C244" i="51"/>
  <c r="C243" i="51" s="1"/>
  <c r="D242" i="51"/>
  <c r="E241" i="51"/>
  <c r="D241" i="51"/>
  <c r="D240" i="51"/>
  <c r="E240" i="51" s="1"/>
  <c r="C239" i="51"/>
  <c r="C238" i="51" s="1"/>
  <c r="D237" i="51"/>
  <c r="C236" i="51"/>
  <c r="C235" i="51" s="1"/>
  <c r="D234" i="51"/>
  <c r="D233" i="51" s="1"/>
  <c r="C233" i="51"/>
  <c r="D232" i="51"/>
  <c r="E232" i="51" s="1"/>
  <c r="D231" i="51"/>
  <c r="E231" i="51" s="1"/>
  <c r="E230" i="51"/>
  <c r="D230" i="51"/>
  <c r="C229" i="51"/>
  <c r="D227" i="51"/>
  <c r="E227" i="51" s="1"/>
  <c r="D226" i="51"/>
  <c r="E226" i="51" s="1"/>
  <c r="D225" i="51"/>
  <c r="E225" i="51" s="1"/>
  <c r="E223" i="51" s="1"/>
  <c r="E222" i="51" s="1"/>
  <c r="D224" i="51"/>
  <c r="E224" i="51" s="1"/>
  <c r="C223" i="51"/>
  <c r="C222" i="51"/>
  <c r="D221" i="51"/>
  <c r="E221" i="51" s="1"/>
  <c r="E220" i="51"/>
  <c r="D220" i="51"/>
  <c r="C220" i="51"/>
  <c r="D219" i="51"/>
  <c r="E218" i="51"/>
  <c r="D218" i="51"/>
  <c r="D217" i="51"/>
  <c r="E217" i="51" s="1"/>
  <c r="C216" i="51"/>
  <c r="C215" i="51" s="1"/>
  <c r="E214" i="51"/>
  <c r="E213" i="51" s="1"/>
  <c r="D214" i="51"/>
  <c r="D213" i="51" s="1"/>
  <c r="C213" i="51"/>
  <c r="E212" i="51"/>
  <c r="E211" i="51" s="1"/>
  <c r="D212" i="51"/>
  <c r="D211" i="51" s="1"/>
  <c r="C211" i="51"/>
  <c r="E210" i="51"/>
  <c r="D210" i="51"/>
  <c r="D209" i="51"/>
  <c r="E209" i="51" s="1"/>
  <c r="E207" i="51" s="1"/>
  <c r="E208" i="51"/>
  <c r="D208" i="51"/>
  <c r="D207" i="51"/>
  <c r="C207" i="51"/>
  <c r="C203" i="51" s="1"/>
  <c r="D206" i="51"/>
  <c r="E206" i="51" s="1"/>
  <c r="D205" i="51"/>
  <c r="E205" i="51" s="1"/>
  <c r="E204" i="51" s="1"/>
  <c r="D204" i="51"/>
  <c r="D203" i="51" s="1"/>
  <c r="C204" i="51"/>
  <c r="E202" i="51"/>
  <c r="E201" i="51" s="1"/>
  <c r="D202" i="51"/>
  <c r="D201" i="51"/>
  <c r="D200" i="51" s="1"/>
  <c r="C201" i="51"/>
  <c r="C200" i="51" s="1"/>
  <c r="E200" i="51"/>
  <c r="D199" i="51"/>
  <c r="E199" i="51" s="1"/>
  <c r="E198" i="51" s="1"/>
  <c r="E197" i="51" s="1"/>
  <c r="D198" i="51"/>
  <c r="D197" i="51" s="1"/>
  <c r="C198" i="51"/>
  <c r="C197" i="51"/>
  <c r="E196" i="51"/>
  <c r="E195" i="51" s="1"/>
  <c r="D196" i="51"/>
  <c r="D195" i="51"/>
  <c r="C195" i="51"/>
  <c r="E194" i="51"/>
  <c r="E193" i="51" s="1"/>
  <c r="D194" i="51"/>
  <c r="D193" i="51"/>
  <c r="C193" i="51"/>
  <c r="C188" i="51" s="1"/>
  <c r="D192" i="51"/>
  <c r="E192" i="51" s="1"/>
  <c r="D191" i="51"/>
  <c r="E191" i="51" s="1"/>
  <c r="D190" i="51"/>
  <c r="C189" i="51"/>
  <c r="D187" i="51"/>
  <c r="E187" i="51" s="1"/>
  <c r="E186" i="51"/>
  <c r="E185" i="51" s="1"/>
  <c r="D186" i="51"/>
  <c r="C185" i="51"/>
  <c r="C184" i="51" s="1"/>
  <c r="E184" i="51"/>
  <c r="D183" i="51"/>
  <c r="E183" i="51" s="1"/>
  <c r="E182" i="51" s="1"/>
  <c r="D182" i="51"/>
  <c r="D179" i="51" s="1"/>
  <c r="C182" i="51"/>
  <c r="E181" i="51"/>
  <c r="D181" i="51"/>
  <c r="E180" i="51"/>
  <c r="D180" i="51"/>
  <c r="C180" i="51"/>
  <c r="C179" i="51"/>
  <c r="H176" i="51"/>
  <c r="D176" i="51"/>
  <c r="D174" i="51" s="1"/>
  <c r="H175" i="51"/>
  <c r="E175" i="51"/>
  <c r="D175" i="51"/>
  <c r="H174" i="51"/>
  <c r="C174" i="51"/>
  <c r="H173" i="51"/>
  <c r="E173" i="51"/>
  <c r="D173" i="51"/>
  <c r="H172" i="51"/>
  <c r="D172" i="51"/>
  <c r="C171" i="51"/>
  <c r="H169" i="51"/>
  <c r="D169" i="51"/>
  <c r="E169" i="51" s="1"/>
  <c r="H168" i="51"/>
  <c r="D168" i="51"/>
  <c r="E168" i="51" s="1"/>
  <c r="H167" i="51"/>
  <c r="C167" i="51"/>
  <c r="C163" i="51" s="1"/>
  <c r="H163" i="51" s="1"/>
  <c r="J163" i="51" s="1"/>
  <c r="H166" i="51"/>
  <c r="D166" i="51"/>
  <c r="E166" i="51" s="1"/>
  <c r="H165" i="51"/>
  <c r="E165" i="51"/>
  <c r="E164" i="51" s="1"/>
  <c r="D165" i="51"/>
  <c r="H164" i="51"/>
  <c r="D164" i="51"/>
  <c r="C164" i="51"/>
  <c r="H162" i="51"/>
  <c r="E162" i="51"/>
  <c r="D162" i="51"/>
  <c r="H161" i="51"/>
  <c r="D161" i="51"/>
  <c r="C160" i="51"/>
  <c r="H160" i="51" s="1"/>
  <c r="H159" i="51"/>
  <c r="D159" i="51"/>
  <c r="D157" i="51" s="1"/>
  <c r="H158" i="51"/>
  <c r="E158" i="51"/>
  <c r="D158" i="51"/>
  <c r="H157" i="51"/>
  <c r="C157" i="51"/>
  <c r="H156" i="51"/>
  <c r="E156" i="51"/>
  <c r="D156" i="51"/>
  <c r="H155" i="51"/>
  <c r="D155" i="51"/>
  <c r="C154" i="51"/>
  <c r="H151" i="51"/>
  <c r="E151" i="51"/>
  <c r="D151" i="51"/>
  <c r="H150" i="51"/>
  <c r="D150" i="51"/>
  <c r="C149" i="51"/>
  <c r="H149" i="51" s="1"/>
  <c r="H148" i="51"/>
  <c r="D148" i="51"/>
  <c r="E148" i="51" s="1"/>
  <c r="H147" i="51"/>
  <c r="D147" i="51"/>
  <c r="E147" i="51" s="1"/>
  <c r="E146" i="51" s="1"/>
  <c r="H146" i="51"/>
  <c r="C146" i="51"/>
  <c r="H145" i="51"/>
  <c r="E145" i="51"/>
  <c r="D145" i="51"/>
  <c r="H144" i="51"/>
  <c r="D144" i="51"/>
  <c r="C143" i="51"/>
  <c r="H143" i="51" s="1"/>
  <c r="H142" i="51"/>
  <c r="D142" i="51"/>
  <c r="E142" i="51" s="1"/>
  <c r="H141" i="51"/>
  <c r="D141" i="51"/>
  <c r="E141" i="51" s="1"/>
  <c r="H140" i="51"/>
  <c r="E140" i="51"/>
  <c r="C140" i="51"/>
  <c r="H139" i="51"/>
  <c r="E139" i="51"/>
  <c r="D139" i="51"/>
  <c r="H138" i="51"/>
  <c r="D138" i="51"/>
  <c r="E138" i="51" s="1"/>
  <c r="H137" i="51"/>
  <c r="D137" i="51"/>
  <c r="E137" i="51" s="1"/>
  <c r="E136" i="51" s="1"/>
  <c r="H136" i="51"/>
  <c r="C136" i="51"/>
  <c r="C135" i="51"/>
  <c r="H135" i="51" s="1"/>
  <c r="J135" i="51" s="1"/>
  <c r="H134" i="51"/>
  <c r="D134" i="51"/>
  <c r="D132" i="51" s="1"/>
  <c r="H133" i="51"/>
  <c r="E133" i="51"/>
  <c r="D133" i="51"/>
  <c r="H132" i="51"/>
  <c r="C132" i="51"/>
  <c r="H131" i="51"/>
  <c r="E131" i="51"/>
  <c r="D131" i="51"/>
  <c r="H130" i="51"/>
  <c r="D130" i="51"/>
  <c r="C129" i="51"/>
  <c r="H129" i="51" s="1"/>
  <c r="H128" i="51"/>
  <c r="D128" i="51"/>
  <c r="E128" i="51" s="1"/>
  <c r="H127" i="51"/>
  <c r="D127" i="51"/>
  <c r="E127" i="51" s="1"/>
  <c r="H126" i="51"/>
  <c r="E126" i="51"/>
  <c r="C126" i="51"/>
  <c r="H125" i="51"/>
  <c r="E125" i="51"/>
  <c r="D125" i="51"/>
  <c r="H124" i="51"/>
  <c r="D124" i="51"/>
  <c r="C123" i="51"/>
  <c r="H123" i="51" s="1"/>
  <c r="H122" i="51"/>
  <c r="D122" i="51"/>
  <c r="E122" i="51" s="1"/>
  <c r="H121" i="51"/>
  <c r="D121" i="51"/>
  <c r="E121" i="51" s="1"/>
  <c r="H120" i="51"/>
  <c r="E120" i="51"/>
  <c r="C120" i="51"/>
  <c r="H119" i="51"/>
  <c r="E119" i="51"/>
  <c r="D119" i="51"/>
  <c r="H118" i="51"/>
  <c r="D118" i="51"/>
  <c r="C117" i="51"/>
  <c r="H113" i="51"/>
  <c r="E113" i="51"/>
  <c r="D113" i="51"/>
  <c r="H112" i="51"/>
  <c r="E112" i="51"/>
  <c r="D112" i="51"/>
  <c r="H111" i="51"/>
  <c r="D111" i="51"/>
  <c r="E111" i="51" s="1"/>
  <c r="H110" i="51"/>
  <c r="D110" i="51"/>
  <c r="E110" i="51" s="1"/>
  <c r="H109" i="51"/>
  <c r="E109" i="51"/>
  <c r="D109" i="51"/>
  <c r="H108" i="51"/>
  <c r="E108" i="51"/>
  <c r="D108" i="51"/>
  <c r="H107" i="51"/>
  <c r="D107" i="51"/>
  <c r="E107" i="51" s="1"/>
  <c r="H106" i="51"/>
  <c r="D106" i="51"/>
  <c r="E106" i="51" s="1"/>
  <c r="H105" i="51"/>
  <c r="D105" i="51"/>
  <c r="E105" i="51" s="1"/>
  <c r="H104" i="51"/>
  <c r="E104" i="51"/>
  <c r="D104" i="51"/>
  <c r="H103" i="51"/>
  <c r="D103" i="51"/>
  <c r="E103" i="51" s="1"/>
  <c r="H102" i="51"/>
  <c r="D102" i="51"/>
  <c r="E102" i="51" s="1"/>
  <c r="H101" i="51"/>
  <c r="D101" i="51"/>
  <c r="E101" i="51" s="1"/>
  <c r="H100" i="51"/>
  <c r="E100" i="51"/>
  <c r="D100" i="51"/>
  <c r="H99" i="51"/>
  <c r="D99" i="51"/>
  <c r="H98" i="51"/>
  <c r="D98" i="51"/>
  <c r="E98" i="51" s="1"/>
  <c r="C97" i="51"/>
  <c r="H96" i="51"/>
  <c r="D96" i="51"/>
  <c r="E96" i="51" s="1"/>
  <c r="H95" i="51"/>
  <c r="D95" i="51"/>
  <c r="E95" i="51" s="1"/>
  <c r="H94" i="51"/>
  <c r="E94" i="51"/>
  <c r="D94" i="51"/>
  <c r="H93" i="51"/>
  <c r="D93" i="51"/>
  <c r="E93" i="51" s="1"/>
  <c r="H92" i="51"/>
  <c r="D92" i="51"/>
  <c r="E92" i="51" s="1"/>
  <c r="H91" i="51"/>
  <c r="E91" i="51"/>
  <c r="D91" i="51"/>
  <c r="H90" i="51"/>
  <c r="E90" i="51"/>
  <c r="D90" i="51"/>
  <c r="H89" i="51"/>
  <c r="D89" i="51"/>
  <c r="E89" i="51" s="1"/>
  <c r="H88" i="51"/>
  <c r="D88" i="51"/>
  <c r="E88" i="51" s="1"/>
  <c r="H87" i="51"/>
  <c r="E87" i="51"/>
  <c r="D87" i="51"/>
  <c r="H86" i="51"/>
  <c r="E86" i="51"/>
  <c r="D86" i="51"/>
  <c r="H85" i="51"/>
  <c r="D85" i="51"/>
  <c r="E85" i="51" s="1"/>
  <c r="H84" i="51"/>
  <c r="D84" i="51"/>
  <c r="E84" i="51" s="1"/>
  <c r="H83" i="51"/>
  <c r="E83" i="51"/>
  <c r="D83" i="51"/>
  <c r="H82" i="51"/>
  <c r="E82" i="51"/>
  <c r="D82" i="51"/>
  <c r="H81" i="51"/>
  <c r="D81" i="51"/>
  <c r="E81" i="51" s="1"/>
  <c r="H80" i="51"/>
  <c r="D80" i="51"/>
  <c r="E80" i="51" s="1"/>
  <c r="H79" i="51"/>
  <c r="D79" i="51"/>
  <c r="E79" i="51" s="1"/>
  <c r="H78" i="51"/>
  <c r="E78" i="51"/>
  <c r="D78" i="51"/>
  <c r="H77" i="51"/>
  <c r="D77" i="51"/>
  <c r="E77" i="51" s="1"/>
  <c r="H76" i="51"/>
  <c r="D76" i="51"/>
  <c r="E76" i="51" s="1"/>
  <c r="H75" i="51"/>
  <c r="D75" i="51"/>
  <c r="E75" i="51" s="1"/>
  <c r="H74" i="51"/>
  <c r="E74" i="51"/>
  <c r="D74" i="51"/>
  <c r="H73" i="51"/>
  <c r="D73" i="51"/>
  <c r="E73" i="51" s="1"/>
  <c r="H72" i="51"/>
  <c r="D72" i="51"/>
  <c r="E72" i="51" s="1"/>
  <c r="H71" i="51"/>
  <c r="D71" i="51"/>
  <c r="E71" i="51" s="1"/>
  <c r="H70" i="51"/>
  <c r="E70" i="51"/>
  <c r="D70" i="51"/>
  <c r="H69" i="51"/>
  <c r="D69" i="51"/>
  <c r="E69" i="51" s="1"/>
  <c r="C68" i="51"/>
  <c r="H68" i="51" s="1"/>
  <c r="J68" i="51" s="1"/>
  <c r="H66" i="51"/>
  <c r="E66" i="51"/>
  <c r="D66" i="51"/>
  <c r="H65" i="51"/>
  <c r="D65" i="51"/>
  <c r="E65" i="51" s="1"/>
  <c r="H64" i="51"/>
  <c r="D64" i="51"/>
  <c r="H63" i="51"/>
  <c r="E63" i="51"/>
  <c r="D63" i="51"/>
  <c r="H62" i="51"/>
  <c r="E62" i="51"/>
  <c r="D62" i="51"/>
  <c r="H61" i="51"/>
  <c r="J61" i="51" s="1"/>
  <c r="C61" i="51"/>
  <c r="H60" i="51"/>
  <c r="E60" i="51"/>
  <c r="D60" i="51"/>
  <c r="H59" i="51"/>
  <c r="D59" i="51"/>
  <c r="E59" i="51" s="1"/>
  <c r="H58" i="51"/>
  <c r="D58" i="51"/>
  <c r="E58" i="51" s="1"/>
  <c r="H57" i="51"/>
  <c r="E57" i="51"/>
  <c r="D57" i="51"/>
  <c r="H56" i="51"/>
  <c r="E56" i="51"/>
  <c r="D56" i="51"/>
  <c r="H55" i="51"/>
  <c r="D55" i="51"/>
  <c r="E55" i="51" s="1"/>
  <c r="H54" i="51"/>
  <c r="D54" i="51"/>
  <c r="E54" i="51" s="1"/>
  <c r="H53" i="51"/>
  <c r="D53" i="51"/>
  <c r="E53" i="51" s="1"/>
  <c r="H52" i="51"/>
  <c r="E52" i="51"/>
  <c r="D52" i="51"/>
  <c r="H51" i="51"/>
  <c r="D51" i="51"/>
  <c r="E51" i="51" s="1"/>
  <c r="H50" i="51"/>
  <c r="D50" i="51"/>
  <c r="E50" i="51" s="1"/>
  <c r="H49" i="51"/>
  <c r="D49" i="51"/>
  <c r="E49" i="51" s="1"/>
  <c r="H48" i="51"/>
  <c r="E48" i="51"/>
  <c r="D48" i="51"/>
  <c r="H47" i="51"/>
  <c r="D47" i="51"/>
  <c r="E47" i="51" s="1"/>
  <c r="H46" i="51"/>
  <c r="D46" i="51"/>
  <c r="E46" i="51" s="1"/>
  <c r="H45" i="51"/>
  <c r="E45" i="51"/>
  <c r="D45" i="51"/>
  <c r="H44" i="51"/>
  <c r="E44" i="51"/>
  <c r="D44" i="51"/>
  <c r="H43" i="51"/>
  <c r="D43" i="51"/>
  <c r="E43" i="51" s="1"/>
  <c r="H42" i="51"/>
  <c r="D42" i="51"/>
  <c r="E42" i="51" s="1"/>
  <c r="H41" i="51"/>
  <c r="E41" i="51"/>
  <c r="D41" i="51"/>
  <c r="H40" i="51"/>
  <c r="E40" i="51"/>
  <c r="D40" i="51"/>
  <c r="H39" i="51"/>
  <c r="D39" i="51"/>
  <c r="E39" i="51" s="1"/>
  <c r="C38" i="51"/>
  <c r="H38" i="51" s="1"/>
  <c r="J38" i="51" s="1"/>
  <c r="H37" i="51"/>
  <c r="D37" i="51"/>
  <c r="E37" i="51" s="1"/>
  <c r="H36" i="51"/>
  <c r="D36" i="51"/>
  <c r="E36" i="51" s="1"/>
  <c r="H35" i="51"/>
  <c r="E35" i="51"/>
  <c r="D35" i="51"/>
  <c r="H34" i="51"/>
  <c r="E34" i="51"/>
  <c r="D34" i="51"/>
  <c r="H33" i="51"/>
  <c r="D33" i="51"/>
  <c r="E33" i="51" s="1"/>
  <c r="H32" i="51"/>
  <c r="D32" i="51"/>
  <c r="E32" i="51" s="1"/>
  <c r="H31" i="51"/>
  <c r="E31" i="51"/>
  <c r="D31" i="51"/>
  <c r="H30" i="51"/>
  <c r="E30" i="51"/>
  <c r="D30" i="51"/>
  <c r="H29" i="51"/>
  <c r="D29" i="51"/>
  <c r="E29" i="51" s="1"/>
  <c r="H28" i="51"/>
  <c r="D28" i="51"/>
  <c r="E28" i="51" s="1"/>
  <c r="H27" i="51"/>
  <c r="D27" i="51"/>
  <c r="E27" i="51" s="1"/>
  <c r="H26" i="51"/>
  <c r="E26" i="51"/>
  <c r="D26" i="51"/>
  <c r="H25" i="51"/>
  <c r="D25" i="51"/>
  <c r="E25" i="51" s="1"/>
  <c r="H24" i="51"/>
  <c r="D24" i="51"/>
  <c r="E24" i="51" s="1"/>
  <c r="H23" i="51"/>
  <c r="D23" i="51"/>
  <c r="E23" i="51" s="1"/>
  <c r="H22" i="51"/>
  <c r="E22" i="51"/>
  <c r="D22" i="51"/>
  <c r="H21" i="51"/>
  <c r="D21" i="51"/>
  <c r="E21" i="51" s="1"/>
  <c r="H20" i="51"/>
  <c r="D20" i="51"/>
  <c r="E20" i="51" s="1"/>
  <c r="H19" i="51"/>
  <c r="E19" i="51"/>
  <c r="D19" i="51"/>
  <c r="H18" i="51"/>
  <c r="E18" i="51"/>
  <c r="D18" i="51"/>
  <c r="H17" i="51"/>
  <c r="D17" i="51"/>
  <c r="E17" i="51" s="1"/>
  <c r="H16" i="51"/>
  <c r="D16" i="51"/>
  <c r="E16" i="51" s="1"/>
  <c r="H15" i="51"/>
  <c r="E15" i="51"/>
  <c r="D15" i="51"/>
  <c r="H14" i="51"/>
  <c r="E14" i="51"/>
  <c r="D14" i="51"/>
  <c r="H13" i="51"/>
  <c r="D13" i="51"/>
  <c r="H12" i="51"/>
  <c r="D12" i="51"/>
  <c r="E12" i="51" s="1"/>
  <c r="J11" i="51"/>
  <c r="C11" i="51"/>
  <c r="H11" i="51" s="1"/>
  <c r="H10" i="51"/>
  <c r="D10" i="51"/>
  <c r="E10" i="51" s="1"/>
  <c r="H9" i="51"/>
  <c r="E9" i="51"/>
  <c r="D9" i="51"/>
  <c r="H8" i="51"/>
  <c r="E8" i="51"/>
  <c r="D8" i="51"/>
  <c r="H7" i="51"/>
  <c r="D7" i="51"/>
  <c r="E7" i="51" s="1"/>
  <c r="H6" i="51"/>
  <c r="D6" i="51"/>
  <c r="H5" i="51"/>
  <c r="D5" i="51"/>
  <c r="E5" i="51" s="1"/>
  <c r="C4" i="51"/>
  <c r="H4" i="51" s="1"/>
  <c r="J4" i="51" s="1"/>
  <c r="D778" i="50"/>
  <c r="D777" i="50" s="1"/>
  <c r="C777" i="50"/>
  <c r="E776" i="50"/>
  <c r="D776" i="50"/>
  <c r="D775" i="50"/>
  <c r="E775" i="50" s="1"/>
  <c r="E774" i="50"/>
  <c r="D774" i="50"/>
  <c r="D773" i="50"/>
  <c r="C772" i="50"/>
  <c r="C771" i="50" s="1"/>
  <c r="D770" i="50"/>
  <c r="E770" i="50" s="1"/>
  <c r="E768" i="50" s="1"/>
  <c r="E767" i="50" s="1"/>
  <c r="E769" i="50"/>
  <c r="D769" i="50"/>
  <c r="D768" i="50"/>
  <c r="D767" i="50" s="1"/>
  <c r="C768" i="50"/>
  <c r="C767" i="50"/>
  <c r="E766" i="50"/>
  <c r="E765" i="50" s="1"/>
  <c r="D766" i="50"/>
  <c r="D765" i="50"/>
  <c r="C765" i="50"/>
  <c r="D764" i="50"/>
  <c r="E764" i="50" s="1"/>
  <c r="D763" i="50"/>
  <c r="E763" i="50" s="1"/>
  <c r="D762" i="50"/>
  <c r="C761" i="50"/>
  <c r="C760" i="50"/>
  <c r="D759" i="50"/>
  <c r="E759" i="50" s="1"/>
  <c r="E758" i="50"/>
  <c r="D758" i="50"/>
  <c r="D757" i="50"/>
  <c r="C756" i="50"/>
  <c r="C755" i="50"/>
  <c r="D754" i="50"/>
  <c r="E754" i="50" s="1"/>
  <c r="E753" i="50"/>
  <c r="E751" i="50" s="1"/>
  <c r="E750" i="50" s="1"/>
  <c r="D753" i="50"/>
  <c r="D752" i="50"/>
  <c r="E752" i="50" s="1"/>
  <c r="D751" i="50"/>
  <c r="D750" i="50" s="1"/>
  <c r="C751" i="50"/>
  <c r="C750" i="50"/>
  <c r="D749" i="50"/>
  <c r="E749" i="50" s="1"/>
  <c r="E748" i="50"/>
  <c r="D748" i="50"/>
  <c r="D747" i="50"/>
  <c r="E747" i="50" s="1"/>
  <c r="E746" i="50"/>
  <c r="D746" i="50"/>
  <c r="C746" i="50"/>
  <c r="D745" i="50"/>
  <c r="C744" i="50"/>
  <c r="C743" i="50" s="1"/>
  <c r="E742" i="50"/>
  <c r="E741" i="50" s="1"/>
  <c r="D742" i="50"/>
  <c r="D741" i="50" s="1"/>
  <c r="C741" i="50"/>
  <c r="E740" i="50"/>
  <c r="E739" i="50" s="1"/>
  <c r="D740" i="50"/>
  <c r="D739" i="50"/>
  <c r="C739" i="50"/>
  <c r="E738" i="50"/>
  <c r="D738" i="50"/>
  <c r="D737" i="50"/>
  <c r="E737" i="50" s="1"/>
  <c r="E736" i="50"/>
  <c r="D736" i="50"/>
  <c r="D735" i="50"/>
  <c r="C734" i="50"/>
  <c r="C733" i="50" s="1"/>
  <c r="E732" i="50"/>
  <c r="E731" i="50" s="1"/>
  <c r="D732" i="50"/>
  <c r="D731" i="50" s="1"/>
  <c r="C731" i="50"/>
  <c r="C730" i="50" s="1"/>
  <c r="E730" i="50"/>
  <c r="D730" i="50"/>
  <c r="D729" i="50"/>
  <c r="E729" i="50" s="1"/>
  <c r="E728" i="50"/>
  <c r="E727" i="50" s="1"/>
  <c r="D728" i="50"/>
  <c r="C727" i="50"/>
  <c r="H724" i="50"/>
  <c r="E724" i="50"/>
  <c r="D724" i="50"/>
  <c r="H723" i="50"/>
  <c r="E723" i="50"/>
  <c r="D723" i="50"/>
  <c r="E722" i="50"/>
  <c r="D722" i="50"/>
  <c r="C722" i="50"/>
  <c r="H722" i="50" s="1"/>
  <c r="H721" i="50"/>
  <c r="E721" i="50"/>
  <c r="D721" i="50"/>
  <c r="H720" i="50"/>
  <c r="D720" i="50"/>
  <c r="E720" i="50" s="1"/>
  <c r="H719" i="50"/>
  <c r="E719" i="50"/>
  <c r="D719" i="50"/>
  <c r="H718" i="50"/>
  <c r="E718" i="50"/>
  <c r="D718" i="50"/>
  <c r="D717" i="50" s="1"/>
  <c r="C718" i="50"/>
  <c r="E717" i="50"/>
  <c r="E716" i="50" s="1"/>
  <c r="D716" i="50"/>
  <c r="H715" i="50"/>
  <c r="D715" i="50"/>
  <c r="E715" i="50" s="1"/>
  <c r="H714" i="50"/>
  <c r="E714" i="50"/>
  <c r="D714" i="50"/>
  <c r="H713" i="50"/>
  <c r="E713" i="50"/>
  <c r="D713" i="50"/>
  <c r="H712" i="50"/>
  <c r="D712" i="50"/>
  <c r="E712" i="50" s="1"/>
  <c r="H711" i="50"/>
  <c r="D711" i="50"/>
  <c r="E711" i="50" s="1"/>
  <c r="H710" i="50"/>
  <c r="E710" i="50"/>
  <c r="D710" i="50"/>
  <c r="H709" i="50"/>
  <c r="D709" i="50"/>
  <c r="E709" i="50" s="1"/>
  <c r="H708" i="50"/>
  <c r="D708" i="50"/>
  <c r="E708" i="50" s="1"/>
  <c r="H707" i="50"/>
  <c r="D707" i="50"/>
  <c r="E707" i="50" s="1"/>
  <c r="H706" i="50"/>
  <c r="E706" i="50"/>
  <c r="D706" i="50"/>
  <c r="H705" i="50"/>
  <c r="D705" i="50"/>
  <c r="H704" i="50"/>
  <c r="E704" i="50"/>
  <c r="D704" i="50"/>
  <c r="H703" i="50"/>
  <c r="D703" i="50"/>
  <c r="E703" i="50" s="1"/>
  <c r="H702" i="50"/>
  <c r="E702" i="50"/>
  <c r="D702" i="50"/>
  <c r="H701" i="50"/>
  <c r="E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E696" i="50"/>
  <c r="D696" i="50"/>
  <c r="H695" i="50"/>
  <c r="D695" i="50"/>
  <c r="H694" i="50"/>
  <c r="C694" i="50"/>
  <c r="H693" i="50"/>
  <c r="D693" i="50"/>
  <c r="E693" i="50" s="1"/>
  <c r="H692" i="50"/>
  <c r="E692" i="50"/>
  <c r="D692" i="50"/>
  <c r="H691" i="50"/>
  <c r="E691" i="50"/>
  <c r="D691" i="50"/>
  <c r="H690" i="50"/>
  <c r="E690" i="50"/>
  <c r="D690" i="50"/>
  <c r="H689" i="50"/>
  <c r="D689" i="50"/>
  <c r="H688" i="50"/>
  <c r="E688" i="50"/>
  <c r="D688" i="50"/>
  <c r="H687" i="50"/>
  <c r="C687" i="50"/>
  <c r="H686" i="50"/>
  <c r="E686" i="50"/>
  <c r="D686" i="50"/>
  <c r="H685" i="50"/>
  <c r="D685" i="50"/>
  <c r="E685" i="50" s="1"/>
  <c r="H684" i="50"/>
  <c r="D684" i="50"/>
  <c r="H683" i="50"/>
  <c r="C683" i="50"/>
  <c r="H682" i="50"/>
  <c r="E682" i="50"/>
  <c r="D682" i="50"/>
  <c r="H681" i="50"/>
  <c r="D681" i="50"/>
  <c r="E681" i="50" s="1"/>
  <c r="H680" i="50"/>
  <c r="E680" i="50"/>
  <c r="E679" i="50" s="1"/>
  <c r="D680" i="50"/>
  <c r="D679" i="50"/>
  <c r="C679" i="50"/>
  <c r="H679" i="50" s="1"/>
  <c r="H678" i="50"/>
  <c r="D678" i="50"/>
  <c r="E678" i="50" s="1"/>
  <c r="H677" i="50"/>
  <c r="E677" i="50"/>
  <c r="E676" i="50" s="1"/>
  <c r="D677" i="50"/>
  <c r="H676" i="50"/>
  <c r="D676" i="50"/>
  <c r="C676" i="50"/>
  <c r="H675" i="50"/>
  <c r="D675" i="50"/>
  <c r="E675" i="50" s="1"/>
  <c r="H674" i="50"/>
  <c r="D674" i="50"/>
  <c r="E674" i="50" s="1"/>
  <c r="H673" i="50"/>
  <c r="D673" i="50"/>
  <c r="E673" i="50" s="1"/>
  <c r="H672" i="50"/>
  <c r="E672" i="50"/>
  <c r="D672" i="50"/>
  <c r="H671" i="50"/>
  <c r="D671" i="50"/>
  <c r="C671" i="50"/>
  <c r="H670" i="50"/>
  <c r="D670" i="50"/>
  <c r="E670" i="50" s="1"/>
  <c r="H669" i="50"/>
  <c r="D669" i="50"/>
  <c r="E669" i="50" s="1"/>
  <c r="H668" i="50"/>
  <c r="D668" i="50"/>
  <c r="E668" i="50" s="1"/>
  <c r="H667" i="50"/>
  <c r="E667" i="50"/>
  <c r="D667" i="50"/>
  <c r="H666" i="50"/>
  <c r="D666" i="50"/>
  <c r="C665" i="50"/>
  <c r="H665" i="50" s="1"/>
  <c r="H664" i="50"/>
  <c r="D664" i="50"/>
  <c r="E664" i="50" s="1"/>
  <c r="H663" i="50"/>
  <c r="D663" i="50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E656" i="50"/>
  <c r="D656" i="50"/>
  <c r="H655" i="50"/>
  <c r="D655" i="50"/>
  <c r="E655" i="50" s="1"/>
  <c r="H654" i="50"/>
  <c r="D654" i="50"/>
  <c r="C653" i="50"/>
  <c r="H653" i="50" s="1"/>
  <c r="H652" i="50"/>
  <c r="E652" i="50"/>
  <c r="D652" i="50"/>
  <c r="H651" i="50"/>
  <c r="E651" i="50"/>
  <c r="D651" i="50"/>
  <c r="H650" i="50"/>
  <c r="E650" i="50"/>
  <c r="D650" i="50"/>
  <c r="H649" i="50"/>
  <c r="D649" i="50"/>
  <c r="E649" i="50" s="1"/>
  <c r="H648" i="50"/>
  <c r="E648" i="50"/>
  <c r="D648" i="50"/>
  <c r="H647" i="50"/>
  <c r="E647" i="50"/>
  <c r="E646" i="50" s="1"/>
  <c r="D647" i="50"/>
  <c r="D646" i="50" s="1"/>
  <c r="C646" i="50"/>
  <c r="H644" i="50"/>
  <c r="E644" i="50"/>
  <c r="D644" i="50"/>
  <c r="H643" i="50"/>
  <c r="D643" i="50"/>
  <c r="E643" i="50" s="1"/>
  <c r="E642" i="50"/>
  <c r="D642" i="50"/>
  <c r="C642" i="50"/>
  <c r="H642" i="50" s="1"/>
  <c r="J642" i="50" s="1"/>
  <c r="H641" i="50"/>
  <c r="D641" i="50"/>
  <c r="E641" i="50" s="1"/>
  <c r="H640" i="50"/>
  <c r="D640" i="50"/>
  <c r="H639" i="50"/>
  <c r="E639" i="50"/>
  <c r="D639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E632" i="50"/>
  <c r="D632" i="50"/>
  <c r="H631" i="50"/>
  <c r="D631" i="50"/>
  <c r="E631" i="50" s="1"/>
  <c r="H630" i="50"/>
  <c r="D630" i="50"/>
  <c r="E630" i="50" s="1"/>
  <c r="H629" i="50"/>
  <c r="E629" i="50"/>
  <c r="E628" i="50" s="1"/>
  <c r="D629" i="50"/>
  <c r="H628" i="50"/>
  <c r="C628" i="50"/>
  <c r="H627" i="50"/>
  <c r="D627" i="50"/>
  <c r="E627" i="50" s="1"/>
  <c r="H626" i="50"/>
  <c r="D626" i="50"/>
  <c r="E626" i="50" s="1"/>
  <c r="H625" i="50"/>
  <c r="D625" i="50"/>
  <c r="E625" i="50" s="1"/>
  <c r="H624" i="50"/>
  <c r="E624" i="50"/>
  <c r="D624" i="50"/>
  <c r="H623" i="50"/>
  <c r="D623" i="50"/>
  <c r="E623" i="50" s="1"/>
  <c r="H622" i="50"/>
  <c r="D622" i="50"/>
  <c r="E622" i="50" s="1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D617" i="50"/>
  <c r="C616" i="50"/>
  <c r="H616" i="50" s="1"/>
  <c r="H615" i="50"/>
  <c r="E615" i="50"/>
  <c r="D615" i="50"/>
  <c r="H614" i="50"/>
  <c r="D614" i="50"/>
  <c r="E614" i="50" s="1"/>
  <c r="H613" i="50"/>
  <c r="D613" i="50"/>
  <c r="E613" i="50" s="1"/>
  <c r="H612" i="50"/>
  <c r="D612" i="50"/>
  <c r="E612" i="50" s="1"/>
  <c r="H611" i="50"/>
  <c r="E611" i="50"/>
  <c r="D611" i="50"/>
  <c r="H610" i="50"/>
  <c r="C610" i="50"/>
  <c r="H609" i="50"/>
  <c r="D609" i="50"/>
  <c r="E609" i="50" s="1"/>
  <c r="H608" i="50"/>
  <c r="D608" i="50"/>
  <c r="E608" i="50" s="1"/>
  <c r="H607" i="50"/>
  <c r="D607" i="50"/>
  <c r="E607" i="50" s="1"/>
  <c r="H606" i="50"/>
  <c r="E606" i="50"/>
  <c r="D606" i="50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E600" i="50" s="1"/>
  <c r="C599" i="50"/>
  <c r="H599" i="50" s="1"/>
  <c r="H598" i="50"/>
  <c r="D598" i="50"/>
  <c r="E598" i="50" s="1"/>
  <c r="H597" i="50"/>
  <c r="D597" i="50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E589" i="50" s="1"/>
  <c r="H588" i="50"/>
  <c r="E588" i="50"/>
  <c r="E587" i="50" s="1"/>
  <c r="D588" i="50"/>
  <c r="C587" i="50"/>
  <c r="H587" i="50" s="1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D582" i="50"/>
  <c r="H581" i="50"/>
  <c r="C581" i="50"/>
  <c r="H580" i="50"/>
  <c r="E580" i="50"/>
  <c r="D580" i="50"/>
  <c r="H579" i="50"/>
  <c r="D579" i="50"/>
  <c r="E579" i="50" s="1"/>
  <c r="H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E570" i="50"/>
  <c r="D570" i="50"/>
  <c r="E569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E565" i="50"/>
  <c r="D565" i="50"/>
  <c r="H564" i="50"/>
  <c r="D564" i="50"/>
  <c r="E564" i="50" s="1"/>
  <c r="H563" i="50"/>
  <c r="D563" i="50"/>
  <c r="C562" i="50"/>
  <c r="H562" i="50" s="1"/>
  <c r="H558" i="50"/>
  <c r="E558" i="50"/>
  <c r="D558" i="50"/>
  <c r="H557" i="50"/>
  <c r="D557" i="50"/>
  <c r="D556" i="50" s="1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E552" i="50" s="1"/>
  <c r="H552" i="50"/>
  <c r="D552" i="50"/>
  <c r="C552" i="50"/>
  <c r="D551" i="50"/>
  <c r="D550" i="50" s="1"/>
  <c r="H549" i="50"/>
  <c r="D549" i="50"/>
  <c r="E549" i="50" s="1"/>
  <c r="H548" i="50"/>
  <c r="D548" i="50"/>
  <c r="E548" i="50" s="1"/>
  <c r="J547" i="50"/>
  <c r="E547" i="50"/>
  <c r="C547" i="50"/>
  <c r="H547" i="50" s="1"/>
  <c r="H546" i="50"/>
  <c r="E546" i="50"/>
  <c r="D546" i="50"/>
  <c r="H545" i="50"/>
  <c r="D545" i="50"/>
  <c r="H544" i="50"/>
  <c r="C544" i="50"/>
  <c r="C538" i="50" s="1"/>
  <c r="H538" i="50" s="1"/>
  <c r="H543" i="50"/>
  <c r="E543" i="50"/>
  <c r="D543" i="50"/>
  <c r="H542" i="50"/>
  <c r="D542" i="50"/>
  <c r="E542" i="50" s="1"/>
  <c r="H541" i="50"/>
  <c r="D541" i="50"/>
  <c r="E541" i="50" s="1"/>
  <c r="H540" i="50"/>
  <c r="D540" i="50"/>
  <c r="E540" i="50" s="1"/>
  <c r="H539" i="50"/>
  <c r="E539" i="50"/>
  <c r="D539" i="50"/>
  <c r="H537" i="50"/>
  <c r="D537" i="50"/>
  <c r="E537" i="50" s="1"/>
  <c r="H536" i="50"/>
  <c r="E536" i="50"/>
  <c r="D536" i="50"/>
  <c r="H535" i="50"/>
  <c r="D535" i="50"/>
  <c r="E535" i="50" s="1"/>
  <c r="H534" i="50"/>
  <c r="E534" i="50"/>
  <c r="D534" i="50"/>
  <c r="H533" i="50"/>
  <c r="E533" i="50"/>
  <c r="D533" i="50"/>
  <c r="H532" i="50"/>
  <c r="D532" i="50"/>
  <c r="D531" i="50" s="1"/>
  <c r="C531" i="50"/>
  <c r="H531" i="50" s="1"/>
  <c r="H530" i="50"/>
  <c r="D530" i="50"/>
  <c r="C529" i="50"/>
  <c r="H529" i="50" s="1"/>
  <c r="C528" i="50"/>
  <c r="H528" i="50" s="1"/>
  <c r="H527" i="50"/>
  <c r="E527" i="50"/>
  <c r="D527" i="50"/>
  <c r="H526" i="50"/>
  <c r="E526" i="50"/>
  <c r="D526" i="50"/>
  <c r="H525" i="50"/>
  <c r="E525" i="50"/>
  <c r="D525" i="50"/>
  <c r="H524" i="50"/>
  <c r="D524" i="50"/>
  <c r="E524" i="50" s="1"/>
  <c r="H523" i="50"/>
  <c r="E523" i="50"/>
  <c r="D523" i="50"/>
  <c r="H522" i="50"/>
  <c r="E522" i="50"/>
  <c r="D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E518" i="50"/>
  <c r="D518" i="50"/>
  <c r="H517" i="50"/>
  <c r="D517" i="50"/>
  <c r="E517" i="50" s="1"/>
  <c r="H516" i="50"/>
  <c r="D516" i="50"/>
  <c r="E516" i="50" s="1"/>
  <c r="H515" i="50"/>
  <c r="D515" i="50"/>
  <c r="H514" i="50"/>
  <c r="E514" i="50"/>
  <c r="D514" i="50"/>
  <c r="H513" i="50"/>
  <c r="C513" i="50"/>
  <c r="H512" i="50"/>
  <c r="D512" i="50"/>
  <c r="E512" i="50" s="1"/>
  <c r="H511" i="50"/>
  <c r="E511" i="50"/>
  <c r="D511" i="50"/>
  <c r="H510" i="50"/>
  <c r="D510" i="50"/>
  <c r="H509" i="50"/>
  <c r="C509" i="50"/>
  <c r="H508" i="50"/>
  <c r="E508" i="50"/>
  <c r="D508" i="50"/>
  <c r="H507" i="50"/>
  <c r="D507" i="50"/>
  <c r="E507" i="50" s="1"/>
  <c r="H506" i="50"/>
  <c r="D506" i="50"/>
  <c r="E506" i="50" s="1"/>
  <c r="H505" i="50"/>
  <c r="D505" i="50"/>
  <c r="C504" i="50"/>
  <c r="H504" i="50" s="1"/>
  <c r="H503" i="50"/>
  <c r="E503" i="50"/>
  <c r="D503" i="50"/>
  <c r="H502" i="50"/>
  <c r="D502" i="50"/>
  <c r="E502" i="50" s="1"/>
  <c r="H501" i="50"/>
  <c r="E501" i="50"/>
  <c r="D501" i="50"/>
  <c r="H500" i="50"/>
  <c r="D500" i="50"/>
  <c r="E500" i="50" s="1"/>
  <c r="H499" i="50"/>
  <c r="E499" i="50"/>
  <c r="D499" i="50"/>
  <c r="H498" i="50"/>
  <c r="E498" i="50"/>
  <c r="E497" i="50" s="1"/>
  <c r="D498" i="50"/>
  <c r="D497" i="50"/>
  <c r="C497" i="50"/>
  <c r="H497" i="50" s="1"/>
  <c r="H496" i="50"/>
  <c r="D496" i="50"/>
  <c r="E496" i="50" s="1"/>
  <c r="H495" i="50"/>
  <c r="D495" i="50"/>
  <c r="C494" i="50"/>
  <c r="H494" i="50" s="1"/>
  <c r="H493" i="50"/>
  <c r="E493" i="50"/>
  <c r="D493" i="50"/>
  <c r="H492" i="50"/>
  <c r="D492" i="50"/>
  <c r="E492" i="50" s="1"/>
  <c r="E491" i="50"/>
  <c r="D491" i="50"/>
  <c r="C491" i="50"/>
  <c r="H491" i="50" s="1"/>
  <c r="H490" i="50"/>
  <c r="D490" i="50"/>
  <c r="E490" i="50" s="1"/>
  <c r="H489" i="50"/>
  <c r="D489" i="50"/>
  <c r="E489" i="50" s="1"/>
  <c r="H488" i="50"/>
  <c r="E488" i="50"/>
  <c r="D488" i="50"/>
  <c r="H487" i="50"/>
  <c r="D487" i="50"/>
  <c r="D486" i="50" s="1"/>
  <c r="C486" i="50"/>
  <c r="H485" i="50"/>
  <c r="D485" i="50"/>
  <c r="E485" i="50" s="1"/>
  <c r="H482" i="50"/>
  <c r="H481" i="50"/>
  <c r="E481" i="50"/>
  <c r="D481" i="50"/>
  <c r="H480" i="50"/>
  <c r="E480" i="50"/>
  <c r="D480" i="50"/>
  <c r="H479" i="50"/>
  <c r="D479" i="50"/>
  <c r="E479" i="50" s="1"/>
  <c r="H478" i="50"/>
  <c r="E478" i="50"/>
  <c r="D478" i="50"/>
  <c r="H477" i="50"/>
  <c r="E477" i="50"/>
  <c r="D477" i="50"/>
  <c r="C477" i="50"/>
  <c r="H476" i="50"/>
  <c r="E476" i="50"/>
  <c r="D476" i="50"/>
  <c r="H475" i="50"/>
  <c r="D475" i="50"/>
  <c r="H474" i="50"/>
  <c r="C474" i="50"/>
  <c r="H473" i="50"/>
  <c r="D473" i="50"/>
  <c r="E473" i="50" s="1"/>
  <c r="H472" i="50"/>
  <c r="E472" i="50"/>
  <c r="D472" i="50"/>
  <c r="H471" i="50"/>
  <c r="D471" i="50"/>
  <c r="E471" i="50" s="1"/>
  <c r="H470" i="50"/>
  <c r="E470" i="50"/>
  <c r="D470" i="50"/>
  <c r="H469" i="50"/>
  <c r="D469" i="50"/>
  <c r="H468" i="50"/>
  <c r="C468" i="50"/>
  <c r="H467" i="50"/>
  <c r="E467" i="50"/>
  <c r="D467" i="50"/>
  <c r="H466" i="50"/>
  <c r="E466" i="50"/>
  <c r="D466" i="50"/>
  <c r="H465" i="50"/>
  <c r="D465" i="50"/>
  <c r="E465" i="50" s="1"/>
  <c r="H464" i="50"/>
  <c r="D464" i="50"/>
  <c r="C463" i="50"/>
  <c r="H463" i="50" s="1"/>
  <c r="H462" i="50"/>
  <c r="E462" i="50"/>
  <c r="D462" i="50"/>
  <c r="H461" i="50"/>
  <c r="D461" i="50"/>
  <c r="E461" i="50" s="1"/>
  <c r="H460" i="50"/>
  <c r="E460" i="50"/>
  <c r="D460" i="50"/>
  <c r="D459" i="50"/>
  <c r="C459" i="50"/>
  <c r="H459" i="50" s="1"/>
  <c r="H458" i="50"/>
  <c r="D458" i="50"/>
  <c r="E458" i="50" s="1"/>
  <c r="H457" i="50"/>
  <c r="E457" i="50"/>
  <c r="D457" i="50"/>
  <c r="H456" i="50"/>
  <c r="E456" i="50"/>
  <c r="E455" i="50" s="1"/>
  <c r="D456" i="50"/>
  <c r="D455" i="50" s="1"/>
  <c r="C455" i="50"/>
  <c r="H455" i="50" s="1"/>
  <c r="H454" i="50"/>
  <c r="D454" i="50"/>
  <c r="E454" i="50" s="1"/>
  <c r="H453" i="50"/>
  <c r="D453" i="50"/>
  <c r="E453" i="50" s="1"/>
  <c r="H452" i="50"/>
  <c r="E452" i="50"/>
  <c r="D452" i="50"/>
  <c r="H451" i="50"/>
  <c r="D451" i="50"/>
  <c r="E451" i="50" s="1"/>
  <c r="E450" i="50"/>
  <c r="C450" i="50"/>
  <c r="H450" i="50" s="1"/>
  <c r="H449" i="50"/>
  <c r="E449" i="50"/>
  <c r="D449" i="50"/>
  <c r="H448" i="50"/>
  <c r="D448" i="50"/>
  <c r="E448" i="50" s="1"/>
  <c r="H447" i="50"/>
  <c r="E447" i="50"/>
  <c r="D447" i="50"/>
  <c r="H446" i="50"/>
  <c r="E446" i="50"/>
  <c r="E445" i="50" s="1"/>
  <c r="D446" i="50"/>
  <c r="D445" i="50" s="1"/>
  <c r="C445" i="50"/>
  <c r="H443" i="50"/>
  <c r="E443" i="50"/>
  <c r="D443" i="50"/>
  <c r="H442" i="50"/>
  <c r="D442" i="50"/>
  <c r="E442" i="50" s="1"/>
  <c r="H441" i="50"/>
  <c r="E441" i="50"/>
  <c r="D441" i="50"/>
  <c r="H440" i="50"/>
  <c r="E440" i="50"/>
  <c r="D440" i="50"/>
  <c r="H439" i="50"/>
  <c r="E439" i="50"/>
  <c r="D439" i="50"/>
  <c r="H438" i="50"/>
  <c r="D438" i="50"/>
  <c r="E438" i="50" s="1"/>
  <c r="H437" i="50"/>
  <c r="E437" i="50"/>
  <c r="D437" i="50"/>
  <c r="H436" i="50"/>
  <c r="E436" i="50"/>
  <c r="D436" i="50"/>
  <c r="H435" i="50"/>
  <c r="D435" i="50"/>
  <c r="E435" i="50" s="1"/>
  <c r="H434" i="50"/>
  <c r="D434" i="50"/>
  <c r="E434" i="50" s="1"/>
  <c r="H433" i="50"/>
  <c r="E433" i="50"/>
  <c r="D433" i="50"/>
  <c r="H432" i="50"/>
  <c r="D432" i="50"/>
  <c r="E432" i="50" s="1"/>
  <c r="H431" i="50"/>
  <c r="D431" i="50"/>
  <c r="E431" i="50" s="1"/>
  <c r="H430" i="50"/>
  <c r="D430" i="50"/>
  <c r="C429" i="50"/>
  <c r="H429" i="50" s="1"/>
  <c r="H428" i="50"/>
  <c r="E428" i="50"/>
  <c r="D428" i="50"/>
  <c r="H427" i="50"/>
  <c r="E427" i="50"/>
  <c r="D427" i="50"/>
  <c r="H426" i="50"/>
  <c r="D426" i="50"/>
  <c r="E426" i="50" s="1"/>
  <c r="H425" i="50"/>
  <c r="D425" i="50"/>
  <c r="E425" i="50" s="1"/>
  <c r="H424" i="50"/>
  <c r="E424" i="50"/>
  <c r="D424" i="50"/>
  <c r="H423" i="50"/>
  <c r="D423" i="50"/>
  <c r="D422" i="50" s="1"/>
  <c r="C422" i="50"/>
  <c r="H422" i="50" s="1"/>
  <c r="H421" i="50"/>
  <c r="D421" i="50"/>
  <c r="E421" i="50" s="1"/>
  <c r="H420" i="50"/>
  <c r="D420" i="50"/>
  <c r="E420" i="50" s="1"/>
  <c r="H419" i="50"/>
  <c r="E419" i="50"/>
  <c r="D419" i="50"/>
  <c r="H418" i="50"/>
  <c r="D418" i="50"/>
  <c r="E418" i="50" s="1"/>
  <c r="H417" i="50"/>
  <c r="E417" i="50"/>
  <c r="E416" i="50" s="1"/>
  <c r="D417" i="50"/>
  <c r="D416" i="50"/>
  <c r="C416" i="50"/>
  <c r="H416" i="50" s="1"/>
  <c r="H415" i="50"/>
  <c r="D415" i="50"/>
  <c r="E415" i="50" s="1"/>
  <c r="H414" i="50"/>
  <c r="E414" i="50"/>
  <c r="D414" i="50"/>
  <c r="H413" i="50"/>
  <c r="D413" i="50"/>
  <c r="D412" i="50" s="1"/>
  <c r="C412" i="50"/>
  <c r="H412" i="50" s="1"/>
  <c r="H411" i="50"/>
  <c r="D411" i="50"/>
  <c r="E411" i="50" s="1"/>
  <c r="H410" i="50"/>
  <c r="D410" i="50"/>
  <c r="C409" i="50"/>
  <c r="H409" i="50" s="1"/>
  <c r="H408" i="50"/>
  <c r="E408" i="50"/>
  <c r="D408" i="50"/>
  <c r="H407" i="50"/>
  <c r="E407" i="50"/>
  <c r="D407" i="50"/>
  <c r="H406" i="50"/>
  <c r="D406" i="50"/>
  <c r="E406" i="50" s="1"/>
  <c r="H405" i="50"/>
  <c r="D405" i="50"/>
  <c r="H404" i="50"/>
  <c r="C404" i="50"/>
  <c r="H403" i="50"/>
  <c r="E403" i="50"/>
  <c r="D403" i="50"/>
  <c r="H402" i="50"/>
  <c r="D402" i="50"/>
  <c r="E402" i="50" s="1"/>
  <c r="H401" i="50"/>
  <c r="D401" i="50"/>
  <c r="E401" i="50" s="1"/>
  <c r="H400" i="50"/>
  <c r="D400" i="50"/>
  <c r="C399" i="50"/>
  <c r="H399" i="50" s="1"/>
  <c r="H398" i="50"/>
  <c r="E398" i="50"/>
  <c r="D398" i="50"/>
  <c r="H397" i="50"/>
  <c r="E397" i="50"/>
  <c r="D397" i="50"/>
  <c r="H396" i="50"/>
  <c r="D396" i="50"/>
  <c r="D395" i="50" s="1"/>
  <c r="C395" i="50"/>
  <c r="H395" i="50" s="1"/>
  <c r="H394" i="50"/>
  <c r="D394" i="50"/>
  <c r="E394" i="50" s="1"/>
  <c r="H393" i="50"/>
  <c r="E393" i="50"/>
  <c r="E392" i="50" s="1"/>
  <c r="D393" i="50"/>
  <c r="H392" i="50"/>
  <c r="D392" i="50"/>
  <c r="C392" i="50"/>
  <c r="H391" i="50"/>
  <c r="D391" i="50"/>
  <c r="E391" i="50" s="1"/>
  <c r="H390" i="50"/>
  <c r="D390" i="50"/>
  <c r="E390" i="50" s="1"/>
  <c r="H389" i="50"/>
  <c r="D389" i="50"/>
  <c r="C388" i="50"/>
  <c r="H388" i="50" s="1"/>
  <c r="H387" i="50"/>
  <c r="E387" i="50"/>
  <c r="D387" i="50"/>
  <c r="H386" i="50"/>
  <c r="E386" i="50"/>
  <c r="D386" i="50"/>
  <c r="H385" i="50"/>
  <c r="D385" i="50"/>
  <c r="E385" i="50" s="1"/>
  <c r="H384" i="50"/>
  <c r="D384" i="50"/>
  <c r="E384" i="50" s="1"/>
  <c r="H383" i="50"/>
  <c r="E383" i="50"/>
  <c r="E382" i="50" s="1"/>
  <c r="D383" i="50"/>
  <c r="H382" i="50"/>
  <c r="D382" i="50"/>
  <c r="C382" i="50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H363" i="50"/>
  <c r="E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E358" i="50"/>
  <c r="E357" i="50" s="1"/>
  <c r="D358" i="50"/>
  <c r="H357" i="50"/>
  <c r="D357" i="50"/>
  <c r="C357" i="50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H344" i="50"/>
  <c r="C344" i="50"/>
  <c r="H343" i="50"/>
  <c r="D343" i="50"/>
  <c r="E343" i="50" s="1"/>
  <c r="H342" i="50"/>
  <c r="E342" i="50"/>
  <c r="D342" i="50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H331" i="50"/>
  <c r="C331" i="50"/>
  <c r="H330" i="50"/>
  <c r="E330" i="50"/>
  <c r="D330" i="50"/>
  <c r="H329" i="50"/>
  <c r="D329" i="50"/>
  <c r="D328" i="50" s="1"/>
  <c r="C328" i="50"/>
  <c r="H328" i="50" s="1"/>
  <c r="H327" i="50"/>
  <c r="D327" i="50"/>
  <c r="E327" i="50" s="1"/>
  <c r="H326" i="50"/>
  <c r="D326" i="50"/>
  <c r="E326" i="50" s="1"/>
  <c r="H325" i="50"/>
  <c r="H324" i="50"/>
  <c r="D324" i="50"/>
  <c r="E324" i="50" s="1"/>
  <c r="H323" i="50"/>
  <c r="E323" i="50"/>
  <c r="D323" i="50"/>
  <c r="H322" i="50"/>
  <c r="E322" i="50"/>
  <c r="D322" i="50"/>
  <c r="H321" i="50"/>
  <c r="D321" i="50"/>
  <c r="E321" i="50" s="1"/>
  <c r="H320" i="50"/>
  <c r="D320" i="50"/>
  <c r="E320" i="50" s="1"/>
  <c r="H319" i="50"/>
  <c r="E319" i="50"/>
  <c r="D319" i="50"/>
  <c r="H318" i="50"/>
  <c r="D318" i="50"/>
  <c r="E318" i="50" s="1"/>
  <c r="H317" i="50"/>
  <c r="D317" i="50"/>
  <c r="E317" i="50" s="1"/>
  <c r="H316" i="50"/>
  <c r="D316" i="50"/>
  <c r="C315" i="50"/>
  <c r="H315" i="50" s="1"/>
  <c r="H313" i="50"/>
  <c r="E313" i="50"/>
  <c r="D313" i="50"/>
  <c r="H312" i="50"/>
  <c r="E312" i="50"/>
  <c r="D312" i="50"/>
  <c r="H311" i="50"/>
  <c r="D311" i="50"/>
  <c r="E311" i="50" s="1"/>
  <c r="H310" i="50"/>
  <c r="D310" i="50"/>
  <c r="E310" i="50" s="1"/>
  <c r="H309" i="50"/>
  <c r="E309" i="50"/>
  <c r="D309" i="50"/>
  <c r="H308" i="50"/>
  <c r="H307" i="50"/>
  <c r="E307" i="50"/>
  <c r="D307" i="50"/>
  <c r="H306" i="50"/>
  <c r="D306" i="50"/>
  <c r="E306" i="50" s="1"/>
  <c r="H305" i="50"/>
  <c r="H304" i="50"/>
  <c r="D304" i="50"/>
  <c r="E304" i="50" s="1"/>
  <c r="H303" i="50"/>
  <c r="D303" i="50"/>
  <c r="E303" i="50" s="1"/>
  <c r="H302" i="50"/>
  <c r="H301" i="50"/>
  <c r="D301" i="50"/>
  <c r="E301" i="50" s="1"/>
  <c r="H300" i="50"/>
  <c r="D300" i="50"/>
  <c r="E300" i="50" s="1"/>
  <c r="H299" i="50"/>
  <c r="E299" i="50"/>
  <c r="D299" i="50"/>
  <c r="H298" i="50"/>
  <c r="H297" i="50"/>
  <c r="E297" i="50"/>
  <c r="D297" i="50"/>
  <c r="H296" i="50"/>
  <c r="H295" i="50"/>
  <c r="E295" i="50"/>
  <c r="D295" i="50"/>
  <c r="H294" i="50"/>
  <c r="D294" i="50"/>
  <c r="E294" i="50" s="1"/>
  <c r="H293" i="50"/>
  <c r="D293" i="50"/>
  <c r="E293" i="50" s="1"/>
  <c r="H292" i="50"/>
  <c r="D292" i="50"/>
  <c r="E292" i="50" s="1"/>
  <c r="H291" i="50"/>
  <c r="E291" i="50"/>
  <c r="D291" i="50"/>
  <c r="H290" i="50"/>
  <c r="D290" i="50"/>
  <c r="E290" i="50" s="1"/>
  <c r="H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E284" i="50"/>
  <c r="D284" i="50"/>
  <c r="H283" i="50"/>
  <c r="E283" i="50"/>
  <c r="D283" i="50"/>
  <c r="H282" i="50"/>
  <c r="D282" i="50"/>
  <c r="E282" i="50" s="1"/>
  <c r="H281" i="50"/>
  <c r="E281" i="50"/>
  <c r="D281" i="50"/>
  <c r="H280" i="50"/>
  <c r="E280" i="50"/>
  <c r="D280" i="50"/>
  <c r="H279" i="50"/>
  <c r="D279" i="50"/>
  <c r="E279" i="50" s="1"/>
  <c r="H278" i="50"/>
  <c r="D278" i="50"/>
  <c r="E278" i="50" s="1"/>
  <c r="H277" i="50"/>
  <c r="E277" i="50"/>
  <c r="D277" i="50"/>
  <c r="H276" i="50"/>
  <c r="D276" i="50"/>
  <c r="E276" i="50" s="1"/>
  <c r="H275" i="50"/>
  <c r="D275" i="50"/>
  <c r="E275" i="50" s="1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E268" i="50"/>
  <c r="D268" i="50"/>
  <c r="H267" i="50"/>
  <c r="E267" i="50"/>
  <c r="D267" i="50"/>
  <c r="H266" i="50"/>
  <c r="D266" i="50"/>
  <c r="E266" i="50" s="1"/>
  <c r="H265" i="50"/>
  <c r="H264" i="50"/>
  <c r="D264" i="50"/>
  <c r="C263" i="50"/>
  <c r="H263" i="50" s="1"/>
  <c r="H262" i="50"/>
  <c r="E262" i="50"/>
  <c r="D262" i="50"/>
  <c r="H261" i="50"/>
  <c r="D261" i="50"/>
  <c r="E261" i="50" s="1"/>
  <c r="E260" i="50"/>
  <c r="D260" i="50"/>
  <c r="C260" i="50"/>
  <c r="D252" i="50"/>
  <c r="E252" i="50" s="1"/>
  <c r="E251" i="50"/>
  <c r="E250" i="50" s="1"/>
  <c r="D251" i="50"/>
  <c r="C250" i="50"/>
  <c r="D249" i="50"/>
  <c r="E249" i="50" s="1"/>
  <c r="D248" i="50"/>
  <c r="E248" i="50" s="1"/>
  <c r="D247" i="50"/>
  <c r="E247" i="50" s="1"/>
  <c r="D246" i="50"/>
  <c r="E246" i="50" s="1"/>
  <c r="E244" i="50" s="1"/>
  <c r="E243" i="50" s="1"/>
  <c r="D245" i="50"/>
  <c r="E245" i="50" s="1"/>
  <c r="C244" i="50"/>
  <c r="C243" i="50"/>
  <c r="D242" i="50"/>
  <c r="E242" i="50" s="1"/>
  <c r="D241" i="50"/>
  <c r="D239" i="50" s="1"/>
  <c r="D238" i="50" s="1"/>
  <c r="D240" i="50"/>
  <c r="E240" i="50" s="1"/>
  <c r="C239" i="50"/>
  <c r="C238" i="50"/>
  <c r="D237" i="50"/>
  <c r="C236" i="50"/>
  <c r="C235" i="50"/>
  <c r="D234" i="50"/>
  <c r="C233" i="50"/>
  <c r="E232" i="50"/>
  <c r="D232" i="50"/>
  <c r="E231" i="50"/>
  <c r="D231" i="50"/>
  <c r="E230" i="50"/>
  <c r="D230" i="50"/>
  <c r="C229" i="50"/>
  <c r="C228" i="50" s="1"/>
  <c r="D227" i="50"/>
  <c r="E227" i="50" s="1"/>
  <c r="E226" i="50"/>
  <c r="D226" i="50"/>
  <c r="D225" i="50"/>
  <c r="E225" i="50" s="1"/>
  <c r="E223" i="50" s="1"/>
  <c r="E222" i="50" s="1"/>
  <c r="E224" i="50"/>
  <c r="D224" i="50"/>
  <c r="D223" i="50"/>
  <c r="C223" i="50"/>
  <c r="C222" i="50" s="1"/>
  <c r="D222" i="50"/>
  <c r="E221" i="50"/>
  <c r="D221" i="50"/>
  <c r="E220" i="50"/>
  <c r="D220" i="50"/>
  <c r="C220" i="50"/>
  <c r="D219" i="50"/>
  <c r="E219" i="50" s="1"/>
  <c r="E218" i="50"/>
  <c r="E216" i="50" s="1"/>
  <c r="D218" i="50"/>
  <c r="D217" i="50"/>
  <c r="E217" i="50" s="1"/>
  <c r="D216" i="50"/>
  <c r="D215" i="50" s="1"/>
  <c r="C216" i="50"/>
  <c r="C215" i="50"/>
  <c r="D214" i="50"/>
  <c r="E214" i="50" s="1"/>
  <c r="E213" i="50"/>
  <c r="D213" i="50"/>
  <c r="C213" i="50"/>
  <c r="D212" i="50"/>
  <c r="D211" i="50" s="1"/>
  <c r="C211" i="50"/>
  <c r="D210" i="50"/>
  <c r="E210" i="50" s="1"/>
  <c r="E209" i="50"/>
  <c r="E207" i="50" s="1"/>
  <c r="D209" i="50"/>
  <c r="D208" i="50"/>
  <c r="E208" i="50" s="1"/>
  <c r="D207" i="50"/>
  <c r="C207" i="50"/>
  <c r="D206" i="50"/>
  <c r="E206" i="50" s="1"/>
  <c r="E205" i="50"/>
  <c r="E204" i="50" s="1"/>
  <c r="D205" i="50"/>
  <c r="C204" i="50"/>
  <c r="C203" i="50"/>
  <c r="E202" i="50"/>
  <c r="E201" i="50" s="1"/>
  <c r="E200" i="50" s="1"/>
  <c r="D202" i="50"/>
  <c r="D201" i="50"/>
  <c r="D200" i="50" s="1"/>
  <c r="C201" i="50"/>
  <c r="C200" i="50"/>
  <c r="E199" i="50"/>
  <c r="E198" i="50" s="1"/>
  <c r="E197" i="50" s="1"/>
  <c r="D199" i="50"/>
  <c r="D198" i="50"/>
  <c r="D197" i="50" s="1"/>
  <c r="C198" i="50"/>
  <c r="C197" i="50" s="1"/>
  <c r="E196" i="50"/>
  <c r="E195" i="50" s="1"/>
  <c r="D196" i="50"/>
  <c r="D195" i="50"/>
  <c r="C195" i="50"/>
  <c r="D194" i="50"/>
  <c r="E194" i="50" s="1"/>
  <c r="E193" i="50"/>
  <c r="D193" i="50"/>
  <c r="C193" i="50"/>
  <c r="D192" i="50"/>
  <c r="E192" i="50" s="1"/>
  <c r="E191" i="50"/>
  <c r="D191" i="50"/>
  <c r="D190" i="50"/>
  <c r="C189" i="50"/>
  <c r="C188" i="50" s="1"/>
  <c r="D187" i="50"/>
  <c r="E187" i="50" s="1"/>
  <c r="E186" i="50"/>
  <c r="E185" i="50" s="1"/>
  <c r="E184" i="50" s="1"/>
  <c r="D186" i="50"/>
  <c r="C185" i="50"/>
  <c r="C184" i="50"/>
  <c r="E183" i="50"/>
  <c r="E182" i="50" s="1"/>
  <c r="D183" i="50"/>
  <c r="D182" i="50"/>
  <c r="C182" i="50"/>
  <c r="C179" i="50" s="1"/>
  <c r="C178" i="50" s="1"/>
  <c r="D181" i="50"/>
  <c r="E181" i="50" s="1"/>
  <c r="E180" i="50" s="1"/>
  <c r="E179" i="50" s="1"/>
  <c r="D180" i="50"/>
  <c r="C180" i="50"/>
  <c r="D179" i="50"/>
  <c r="H176" i="50"/>
  <c r="E176" i="50"/>
  <c r="D176" i="50"/>
  <c r="H175" i="50"/>
  <c r="D175" i="50"/>
  <c r="E175" i="50" s="1"/>
  <c r="E174" i="50" s="1"/>
  <c r="D174" i="50"/>
  <c r="C174" i="50"/>
  <c r="H174" i="50" s="1"/>
  <c r="H173" i="50"/>
  <c r="D173" i="50"/>
  <c r="E173" i="50" s="1"/>
  <c r="H172" i="50"/>
  <c r="D172" i="50"/>
  <c r="E172" i="50" s="1"/>
  <c r="H171" i="50"/>
  <c r="E171" i="50"/>
  <c r="C171" i="50"/>
  <c r="C170" i="50"/>
  <c r="H170" i="50" s="1"/>
  <c r="J170" i="50" s="1"/>
  <c r="H169" i="50"/>
  <c r="D169" i="50"/>
  <c r="E169" i="50" s="1"/>
  <c r="H168" i="50"/>
  <c r="E168" i="50"/>
  <c r="E167" i="50" s="1"/>
  <c r="D168" i="50"/>
  <c r="H167" i="50"/>
  <c r="D167" i="50"/>
  <c r="C167" i="50"/>
  <c r="H166" i="50"/>
  <c r="D166" i="50"/>
  <c r="E166" i="50" s="1"/>
  <c r="H165" i="50"/>
  <c r="D165" i="50"/>
  <c r="C164" i="50"/>
  <c r="H164" i="50" s="1"/>
  <c r="H162" i="50"/>
  <c r="D162" i="50"/>
  <c r="E162" i="50" s="1"/>
  <c r="H161" i="50"/>
  <c r="D161" i="50"/>
  <c r="E161" i="50" s="1"/>
  <c r="H160" i="50"/>
  <c r="E160" i="50"/>
  <c r="C160" i="50"/>
  <c r="H159" i="50"/>
  <c r="E159" i="50"/>
  <c r="D159" i="50"/>
  <c r="H158" i="50"/>
  <c r="D158" i="50"/>
  <c r="E158" i="50" s="1"/>
  <c r="E157" i="50" s="1"/>
  <c r="D157" i="50"/>
  <c r="C157" i="50"/>
  <c r="H157" i="50" s="1"/>
  <c r="H156" i="50"/>
  <c r="D156" i="50"/>
  <c r="E156" i="50" s="1"/>
  <c r="H155" i="50"/>
  <c r="D155" i="50"/>
  <c r="E155" i="50" s="1"/>
  <c r="H154" i="50"/>
  <c r="E154" i="50"/>
  <c r="C154" i="50"/>
  <c r="C153" i="50"/>
  <c r="H153" i="50" s="1"/>
  <c r="J153" i="50" s="1"/>
  <c r="H151" i="50"/>
  <c r="D151" i="50"/>
  <c r="E151" i="50" s="1"/>
  <c r="H150" i="50"/>
  <c r="D150" i="50"/>
  <c r="E150" i="50" s="1"/>
  <c r="H149" i="50"/>
  <c r="E149" i="50"/>
  <c r="C149" i="50"/>
  <c r="H148" i="50"/>
  <c r="E148" i="50"/>
  <c r="D148" i="50"/>
  <c r="H147" i="50"/>
  <c r="D147" i="50"/>
  <c r="E147" i="50" s="1"/>
  <c r="E146" i="50" s="1"/>
  <c r="D146" i="50"/>
  <c r="C146" i="50"/>
  <c r="H146" i="50" s="1"/>
  <c r="H145" i="50"/>
  <c r="D145" i="50"/>
  <c r="E145" i="50" s="1"/>
  <c r="H144" i="50"/>
  <c r="D144" i="50"/>
  <c r="E144" i="50" s="1"/>
  <c r="H143" i="50"/>
  <c r="E143" i="50"/>
  <c r="C143" i="50"/>
  <c r="H142" i="50"/>
  <c r="E142" i="50"/>
  <c r="D142" i="50"/>
  <c r="H141" i="50"/>
  <c r="D141" i="50"/>
  <c r="E141" i="50" s="1"/>
  <c r="E140" i="50" s="1"/>
  <c r="D140" i="50"/>
  <c r="C140" i="50"/>
  <c r="H139" i="50"/>
  <c r="D139" i="50"/>
  <c r="E139" i="50" s="1"/>
  <c r="H138" i="50"/>
  <c r="D138" i="50"/>
  <c r="E138" i="50" s="1"/>
  <c r="H137" i="50"/>
  <c r="E137" i="50"/>
  <c r="E136" i="50" s="1"/>
  <c r="E135" i="50" s="1"/>
  <c r="D137" i="50"/>
  <c r="H136" i="50"/>
  <c r="D136" i="50"/>
  <c r="C136" i="50"/>
  <c r="H134" i="50"/>
  <c r="E134" i="50"/>
  <c r="D134" i="50"/>
  <c r="H133" i="50"/>
  <c r="D133" i="50"/>
  <c r="E133" i="50" s="1"/>
  <c r="E132" i="50" s="1"/>
  <c r="D132" i="50"/>
  <c r="C132" i="50"/>
  <c r="H132" i="50" s="1"/>
  <c r="H131" i="50"/>
  <c r="D131" i="50"/>
  <c r="E131" i="50" s="1"/>
  <c r="H130" i="50"/>
  <c r="D130" i="50"/>
  <c r="C129" i="50"/>
  <c r="H129" i="50" s="1"/>
  <c r="H128" i="50"/>
  <c r="E128" i="50"/>
  <c r="D128" i="50"/>
  <c r="H127" i="50"/>
  <c r="D127" i="50"/>
  <c r="E127" i="50" s="1"/>
  <c r="E126" i="50" s="1"/>
  <c r="D126" i="50"/>
  <c r="C126" i="50"/>
  <c r="H126" i="50" s="1"/>
  <c r="H125" i="50"/>
  <c r="D125" i="50"/>
  <c r="E125" i="50" s="1"/>
  <c r="H124" i="50"/>
  <c r="D124" i="50"/>
  <c r="H123" i="50"/>
  <c r="C123" i="50"/>
  <c r="H122" i="50"/>
  <c r="E122" i="50"/>
  <c r="D122" i="50"/>
  <c r="H121" i="50"/>
  <c r="D121" i="50"/>
  <c r="D120" i="50" s="1"/>
  <c r="C120" i="50"/>
  <c r="H120" i="50" s="1"/>
  <c r="H119" i="50"/>
  <c r="E119" i="50"/>
  <c r="D119" i="50"/>
  <c r="H118" i="50"/>
  <c r="D118" i="50"/>
  <c r="H117" i="50"/>
  <c r="C117" i="50"/>
  <c r="H113" i="50"/>
  <c r="D113" i="50"/>
  <c r="E113" i="50" s="1"/>
  <c r="H112" i="50"/>
  <c r="D112" i="50"/>
  <c r="E112" i="50" s="1"/>
  <c r="H111" i="50"/>
  <c r="D111" i="50"/>
  <c r="E111" i="50" s="1"/>
  <c r="H110" i="50"/>
  <c r="E110" i="50"/>
  <c r="D110" i="50"/>
  <c r="H109" i="50"/>
  <c r="D109" i="50"/>
  <c r="E109" i="50" s="1"/>
  <c r="H108" i="50"/>
  <c r="D108" i="50"/>
  <c r="E108" i="50" s="1"/>
  <c r="H107" i="50"/>
  <c r="D107" i="50"/>
  <c r="E107" i="50" s="1"/>
  <c r="H106" i="50"/>
  <c r="E106" i="50"/>
  <c r="D106" i="50"/>
  <c r="H105" i="50"/>
  <c r="D105" i="50"/>
  <c r="E105" i="50" s="1"/>
  <c r="H104" i="50"/>
  <c r="E104" i="50"/>
  <c r="D104" i="50"/>
  <c r="H103" i="50"/>
  <c r="D103" i="50"/>
  <c r="E103" i="50" s="1"/>
  <c r="H102" i="50"/>
  <c r="E102" i="50"/>
  <c r="D102" i="50"/>
  <c r="H101" i="50"/>
  <c r="E101" i="50"/>
  <c r="D101" i="50"/>
  <c r="H100" i="50"/>
  <c r="D100" i="50"/>
  <c r="E100" i="50" s="1"/>
  <c r="H99" i="50"/>
  <c r="D99" i="50"/>
  <c r="H98" i="50"/>
  <c r="E98" i="50"/>
  <c r="D98" i="50"/>
  <c r="H97" i="50"/>
  <c r="J97" i="50" s="1"/>
  <c r="C97" i="50"/>
  <c r="H96" i="50"/>
  <c r="E96" i="50"/>
  <c r="D96" i="50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E90" i="50"/>
  <c r="D90" i="50"/>
  <c r="H89" i="50"/>
  <c r="D89" i="50"/>
  <c r="E89" i="50" s="1"/>
  <c r="H88" i="50"/>
  <c r="E88" i="50"/>
  <c r="D88" i="50"/>
  <c r="H87" i="50"/>
  <c r="E87" i="50"/>
  <c r="D87" i="50"/>
  <c r="H86" i="50"/>
  <c r="D86" i="50"/>
  <c r="E86" i="50" s="1"/>
  <c r="H85" i="50"/>
  <c r="D85" i="50"/>
  <c r="E85" i="50" s="1"/>
  <c r="H84" i="50"/>
  <c r="E84" i="50"/>
  <c r="D84" i="50"/>
  <c r="H83" i="50"/>
  <c r="D83" i="50"/>
  <c r="E83" i="50" s="1"/>
  <c r="H82" i="50"/>
  <c r="D82" i="50"/>
  <c r="E82" i="50" s="1"/>
  <c r="H81" i="50"/>
  <c r="D81" i="50"/>
  <c r="E81" i="50" s="1"/>
  <c r="H80" i="50"/>
  <c r="E80" i="50"/>
  <c r="D80" i="50"/>
  <c r="H79" i="50"/>
  <c r="D79" i="50"/>
  <c r="E79" i="50" s="1"/>
  <c r="H78" i="50"/>
  <c r="D78" i="50"/>
  <c r="E78" i="50" s="1"/>
  <c r="H77" i="50"/>
  <c r="D77" i="50"/>
  <c r="E77" i="50" s="1"/>
  <c r="H76" i="50"/>
  <c r="E76" i="50"/>
  <c r="D76" i="50"/>
  <c r="H75" i="50"/>
  <c r="D75" i="50"/>
  <c r="E75" i="50" s="1"/>
  <c r="H74" i="50"/>
  <c r="E74" i="50"/>
  <c r="D74" i="50"/>
  <c r="H73" i="50"/>
  <c r="D73" i="50"/>
  <c r="E73" i="50" s="1"/>
  <c r="H72" i="50"/>
  <c r="E72" i="50"/>
  <c r="D72" i="50"/>
  <c r="H71" i="50"/>
  <c r="E71" i="50"/>
  <c r="D71" i="50"/>
  <c r="H70" i="50"/>
  <c r="D70" i="50"/>
  <c r="E70" i="50" s="1"/>
  <c r="H69" i="50"/>
  <c r="D69" i="50"/>
  <c r="E69" i="50" s="1"/>
  <c r="H68" i="50"/>
  <c r="J68" i="50" s="1"/>
  <c r="C68" i="50"/>
  <c r="J67" i="50"/>
  <c r="C67" i="50"/>
  <c r="H67" i="50" s="1"/>
  <c r="H66" i="50"/>
  <c r="E66" i="50"/>
  <c r="D66" i="50"/>
  <c r="H65" i="50"/>
  <c r="D65" i="50"/>
  <c r="E65" i="50" s="1"/>
  <c r="H64" i="50"/>
  <c r="E64" i="50"/>
  <c r="D64" i="50"/>
  <c r="H63" i="50"/>
  <c r="E63" i="50"/>
  <c r="D63" i="50"/>
  <c r="H62" i="50"/>
  <c r="D62" i="50"/>
  <c r="E62" i="50" s="1"/>
  <c r="E61" i="50" s="1"/>
  <c r="C61" i="50"/>
  <c r="H61" i="50" s="1"/>
  <c r="J61" i="50" s="1"/>
  <c r="H60" i="50"/>
  <c r="D60" i="50"/>
  <c r="E60" i="50" s="1"/>
  <c r="H59" i="50"/>
  <c r="D59" i="50"/>
  <c r="E59" i="50" s="1"/>
  <c r="H58" i="50"/>
  <c r="E58" i="50"/>
  <c r="D58" i="50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D51" i="50"/>
  <c r="E51" i="50" s="1"/>
  <c r="H50" i="50"/>
  <c r="E50" i="50"/>
  <c r="D50" i="50"/>
  <c r="H49" i="50"/>
  <c r="E49" i="50"/>
  <c r="D49" i="50"/>
  <c r="H48" i="50"/>
  <c r="D48" i="50"/>
  <c r="E48" i="50" s="1"/>
  <c r="H47" i="50"/>
  <c r="D47" i="50"/>
  <c r="E47" i="50" s="1"/>
  <c r="H46" i="50"/>
  <c r="E46" i="50"/>
  <c r="D46" i="50"/>
  <c r="H45" i="50"/>
  <c r="D45" i="50"/>
  <c r="E45" i="50" s="1"/>
  <c r="H44" i="50"/>
  <c r="D44" i="50"/>
  <c r="E44" i="50" s="1"/>
  <c r="H43" i="50"/>
  <c r="D43" i="50"/>
  <c r="E43" i="50" s="1"/>
  <c r="H42" i="50"/>
  <c r="E42" i="50"/>
  <c r="D42" i="50"/>
  <c r="H41" i="50"/>
  <c r="D41" i="50"/>
  <c r="E41" i="50" s="1"/>
  <c r="H40" i="50"/>
  <c r="D40" i="50"/>
  <c r="E40" i="50" s="1"/>
  <c r="H39" i="50"/>
  <c r="D39" i="50"/>
  <c r="E39" i="50" s="1"/>
  <c r="C38" i="50"/>
  <c r="H38" i="50" s="1"/>
  <c r="J38" i="50" s="1"/>
  <c r="H37" i="50"/>
  <c r="D37" i="50"/>
  <c r="E37" i="50" s="1"/>
  <c r="H36" i="50"/>
  <c r="E36" i="50"/>
  <c r="D36" i="50"/>
  <c r="H35" i="50"/>
  <c r="D35" i="50"/>
  <c r="E35" i="50" s="1"/>
  <c r="H34" i="50"/>
  <c r="D34" i="50"/>
  <c r="E34" i="50" s="1"/>
  <c r="H33" i="50"/>
  <c r="D33" i="50"/>
  <c r="E33" i="50" s="1"/>
  <c r="H32" i="50"/>
  <c r="E32" i="50"/>
  <c r="D32" i="50"/>
  <c r="H31" i="50"/>
  <c r="D31" i="50"/>
  <c r="E31" i="50" s="1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E23" i="50"/>
  <c r="D23" i="50"/>
  <c r="H22" i="50"/>
  <c r="D22" i="50"/>
  <c r="E22" i="50" s="1"/>
  <c r="H21" i="50"/>
  <c r="D21" i="50"/>
  <c r="E21" i="50" s="1"/>
  <c r="H20" i="50"/>
  <c r="E20" i="50"/>
  <c r="D20" i="50"/>
  <c r="H19" i="50"/>
  <c r="D19" i="50"/>
  <c r="E19" i="50" s="1"/>
  <c r="H18" i="50"/>
  <c r="D18" i="50"/>
  <c r="E18" i="50" s="1"/>
  <c r="H17" i="50"/>
  <c r="D17" i="50"/>
  <c r="E17" i="50" s="1"/>
  <c r="H16" i="50"/>
  <c r="E16" i="50"/>
  <c r="D16" i="50"/>
  <c r="H15" i="50"/>
  <c r="D15" i="50"/>
  <c r="E15" i="50" s="1"/>
  <c r="H14" i="50"/>
  <c r="D14" i="50"/>
  <c r="E14" i="50" s="1"/>
  <c r="H13" i="50"/>
  <c r="D13" i="50"/>
  <c r="H12" i="50"/>
  <c r="E12" i="50"/>
  <c r="D12" i="50"/>
  <c r="C11" i="50"/>
  <c r="H11" i="50" s="1"/>
  <c r="J11" i="50" s="1"/>
  <c r="H10" i="50"/>
  <c r="E10" i="50"/>
  <c r="D10" i="50"/>
  <c r="H9" i="50"/>
  <c r="E9" i="50"/>
  <c r="D9" i="50"/>
  <c r="H8" i="50"/>
  <c r="D8" i="50"/>
  <c r="E8" i="50" s="1"/>
  <c r="H7" i="50"/>
  <c r="D7" i="50"/>
  <c r="E7" i="50" s="1"/>
  <c r="H6" i="50"/>
  <c r="E6" i="50"/>
  <c r="D6" i="50"/>
  <c r="H5" i="50"/>
  <c r="D5" i="50"/>
  <c r="E5" i="50" s="1"/>
  <c r="E4" i="50" s="1"/>
  <c r="H4" i="50"/>
  <c r="J4" i="50" s="1"/>
  <c r="C4" i="50"/>
  <c r="C3" i="50"/>
  <c r="H3" i="50" s="1"/>
  <c r="J3" i="50" s="1"/>
  <c r="C2" i="50"/>
  <c r="H178" i="54" l="1"/>
  <c r="J178" i="54" s="1"/>
  <c r="C177" i="54"/>
  <c r="H177" i="54" s="1"/>
  <c r="J177" i="54" s="1"/>
  <c r="E39" i="54"/>
  <c r="E38" i="54" s="1"/>
  <c r="D38" i="54"/>
  <c r="E62" i="54"/>
  <c r="E61" i="54" s="1"/>
  <c r="D61" i="54"/>
  <c r="E151" i="54"/>
  <c r="E149" i="54" s="1"/>
  <c r="D149" i="54"/>
  <c r="E173" i="54"/>
  <c r="D171" i="54"/>
  <c r="E212" i="54"/>
  <c r="E211" i="54" s="1"/>
  <c r="D211" i="54"/>
  <c r="E221" i="54"/>
  <c r="E220" i="54" s="1"/>
  <c r="E215" i="54" s="1"/>
  <c r="D220" i="54"/>
  <c r="D215" i="54" s="1"/>
  <c r="E251" i="54"/>
  <c r="E250" i="54" s="1"/>
  <c r="D250" i="54"/>
  <c r="H265" i="54"/>
  <c r="C263" i="54"/>
  <c r="E327" i="54"/>
  <c r="D325" i="54"/>
  <c r="H562" i="54"/>
  <c r="C561" i="54"/>
  <c r="C3" i="54"/>
  <c r="E7" i="54"/>
  <c r="E4" i="54" s="1"/>
  <c r="E3" i="54" s="1"/>
  <c r="D4" i="54"/>
  <c r="E148" i="54"/>
  <c r="D146" i="54"/>
  <c r="E196" i="54"/>
  <c r="E195" i="54" s="1"/>
  <c r="D195" i="54"/>
  <c r="E316" i="54"/>
  <c r="E315" i="54" s="1"/>
  <c r="D315" i="54"/>
  <c r="D314" i="54" s="1"/>
  <c r="E375" i="54"/>
  <c r="D373" i="54"/>
  <c r="D340" i="54" s="1"/>
  <c r="E405" i="54"/>
  <c r="E404" i="54" s="1"/>
  <c r="D404" i="54"/>
  <c r="H722" i="54"/>
  <c r="C717" i="54"/>
  <c r="H136" i="54"/>
  <c r="C135" i="54"/>
  <c r="H135" i="54" s="1"/>
  <c r="J135" i="54" s="1"/>
  <c r="E145" i="54"/>
  <c r="E143" i="54" s="1"/>
  <c r="D143" i="54"/>
  <c r="H153" i="54"/>
  <c r="J153" i="54" s="1"/>
  <c r="E186" i="54"/>
  <c r="E185" i="54" s="1"/>
  <c r="E184" i="54" s="1"/>
  <c r="D185" i="54"/>
  <c r="D184" i="54" s="1"/>
  <c r="E333" i="54"/>
  <c r="D331" i="54"/>
  <c r="H344" i="54"/>
  <c r="C340" i="54"/>
  <c r="E359" i="54"/>
  <c r="D357" i="54"/>
  <c r="E70" i="54"/>
  <c r="E68" i="54" s="1"/>
  <c r="D68" i="54"/>
  <c r="D97" i="54"/>
  <c r="D67" i="54" s="1"/>
  <c r="H116" i="54"/>
  <c r="J116" i="54" s="1"/>
  <c r="C115" i="54"/>
  <c r="E142" i="54"/>
  <c r="D140" i="54"/>
  <c r="E176" i="54"/>
  <c r="D174" i="54"/>
  <c r="E192" i="54"/>
  <c r="D189" i="54"/>
  <c r="D188" i="54" s="1"/>
  <c r="E239" i="54"/>
  <c r="E238" i="54" s="1"/>
  <c r="E330" i="54"/>
  <c r="E328" i="54" s="1"/>
  <c r="D328" i="54"/>
  <c r="E470" i="54"/>
  <c r="E468" i="54" s="1"/>
  <c r="D468" i="54"/>
  <c r="E299" i="54"/>
  <c r="E298" i="54" s="1"/>
  <c r="D298" i="54"/>
  <c r="E423" i="54"/>
  <c r="E422" i="54" s="1"/>
  <c r="D422" i="54"/>
  <c r="E13" i="54"/>
  <c r="E11" i="54" s="1"/>
  <c r="D11" i="54"/>
  <c r="H68" i="54"/>
  <c r="J68" i="54" s="1"/>
  <c r="C67" i="54"/>
  <c r="H67" i="54" s="1"/>
  <c r="J67" i="54" s="1"/>
  <c r="E97" i="54"/>
  <c r="E117" i="54"/>
  <c r="E120" i="54"/>
  <c r="E123" i="54"/>
  <c r="E126" i="54"/>
  <c r="E129" i="54"/>
  <c r="E132" i="54"/>
  <c r="E137" i="54"/>
  <c r="E136" i="54" s="1"/>
  <c r="D136" i="54"/>
  <c r="E154" i="54"/>
  <c r="E153" i="54" s="1"/>
  <c r="E157" i="54"/>
  <c r="E160" i="54"/>
  <c r="E165" i="54"/>
  <c r="E164" i="54" s="1"/>
  <c r="D164" i="54"/>
  <c r="D163" i="54" s="1"/>
  <c r="E204" i="54"/>
  <c r="E203" i="54" s="1"/>
  <c r="E260" i="54"/>
  <c r="E289" i="54"/>
  <c r="E349" i="54"/>
  <c r="E348" i="54" s="1"/>
  <c r="D348" i="54"/>
  <c r="E354" i="54"/>
  <c r="E353" i="54" s="1"/>
  <c r="D353" i="54"/>
  <c r="E362" i="54"/>
  <c r="E396" i="54"/>
  <c r="E395" i="54" s="1"/>
  <c r="D395" i="54"/>
  <c r="E446" i="54"/>
  <c r="E445" i="54" s="1"/>
  <c r="D445" i="54"/>
  <c r="E460" i="54"/>
  <c r="E459" i="54" s="1"/>
  <c r="D459" i="54"/>
  <c r="D463" i="54"/>
  <c r="E475" i="54"/>
  <c r="E474" i="54" s="1"/>
  <c r="D474" i="54"/>
  <c r="E485" i="54"/>
  <c r="E523" i="54"/>
  <c r="E522" i="54" s="1"/>
  <c r="D522" i="54"/>
  <c r="E532" i="54"/>
  <c r="E531" i="54" s="1"/>
  <c r="E528" i="54" s="1"/>
  <c r="D531" i="54"/>
  <c r="D528" i="54" s="1"/>
  <c r="E553" i="54"/>
  <c r="E552" i="54" s="1"/>
  <c r="E551" i="54" s="1"/>
  <c r="E550" i="54" s="1"/>
  <c r="D552" i="54"/>
  <c r="D551" i="54" s="1"/>
  <c r="D550" i="54" s="1"/>
  <c r="E617" i="54"/>
  <c r="E616" i="54" s="1"/>
  <c r="D616" i="54"/>
  <c r="E630" i="54"/>
  <c r="D628" i="54"/>
  <c r="E666" i="54"/>
  <c r="E665" i="54" s="1"/>
  <c r="D665" i="54"/>
  <c r="E684" i="54"/>
  <c r="E683" i="54" s="1"/>
  <c r="D683" i="54"/>
  <c r="D687" i="54"/>
  <c r="C726" i="54"/>
  <c r="H164" i="54"/>
  <c r="C163" i="54"/>
  <c r="H163" i="54" s="1"/>
  <c r="J163" i="54" s="1"/>
  <c r="E369" i="54"/>
  <c r="E368" i="54" s="1"/>
  <c r="D368" i="54"/>
  <c r="E379" i="54"/>
  <c r="E378" i="54" s="1"/>
  <c r="D378" i="54"/>
  <c r="E399" i="54"/>
  <c r="H513" i="54"/>
  <c r="C509" i="54"/>
  <c r="H509" i="54" s="1"/>
  <c r="E589" i="54"/>
  <c r="E587" i="54" s="1"/>
  <c r="E561" i="54" s="1"/>
  <c r="D587" i="54"/>
  <c r="E628" i="54"/>
  <c r="E140" i="54"/>
  <c r="E146" i="54"/>
  <c r="E168" i="54"/>
  <c r="E167" i="54" s="1"/>
  <c r="D167" i="54"/>
  <c r="E171" i="54"/>
  <c r="E170" i="54" s="1"/>
  <c r="E174" i="54"/>
  <c r="D182" i="54"/>
  <c r="D179" i="54" s="1"/>
  <c r="E189" i="54"/>
  <c r="D204" i="54"/>
  <c r="D203" i="54" s="1"/>
  <c r="E223" i="54"/>
  <c r="E222" i="54" s="1"/>
  <c r="E229" i="54"/>
  <c r="E228" i="54" s="1"/>
  <c r="E266" i="54"/>
  <c r="E265" i="54" s="1"/>
  <c r="E263" i="54" s="1"/>
  <c r="D265" i="54"/>
  <c r="E325" i="54"/>
  <c r="E331" i="54"/>
  <c r="E345" i="54"/>
  <c r="E344" i="54" s="1"/>
  <c r="E340" i="54" s="1"/>
  <c r="D344" i="54"/>
  <c r="E357" i="54"/>
  <c r="E373" i="54"/>
  <c r="E389" i="54"/>
  <c r="E388" i="54" s="1"/>
  <c r="D388" i="54"/>
  <c r="D392" i="54"/>
  <c r="E418" i="54"/>
  <c r="E416" i="54" s="1"/>
  <c r="D416" i="54"/>
  <c r="E451" i="54"/>
  <c r="E450" i="54" s="1"/>
  <c r="D450" i="54"/>
  <c r="H484" i="54"/>
  <c r="E488" i="54"/>
  <c r="E486" i="54" s="1"/>
  <c r="D486" i="54"/>
  <c r="D484" i="54" s="1"/>
  <c r="D483" i="54" s="1"/>
  <c r="E514" i="54"/>
  <c r="E513" i="54" s="1"/>
  <c r="D513" i="54"/>
  <c r="D509" i="54" s="1"/>
  <c r="H531" i="54"/>
  <c r="C528" i="54"/>
  <c r="H528" i="54" s="1"/>
  <c r="H552" i="54"/>
  <c r="C551" i="54"/>
  <c r="E567" i="54"/>
  <c r="E603" i="54"/>
  <c r="D610" i="54"/>
  <c r="E413" i="54"/>
  <c r="E412" i="54" s="1"/>
  <c r="D412" i="54"/>
  <c r="E478" i="54"/>
  <c r="E477" i="54" s="1"/>
  <c r="D477" i="54"/>
  <c r="E504" i="54"/>
  <c r="E509" i="54"/>
  <c r="E600" i="54"/>
  <c r="E599" i="54" s="1"/>
  <c r="D599" i="54"/>
  <c r="E610" i="54"/>
  <c r="E673" i="54"/>
  <c r="D671" i="54"/>
  <c r="E740" i="54"/>
  <c r="E739" i="54" s="1"/>
  <c r="E726" i="54" s="1"/>
  <c r="E725" i="54" s="1"/>
  <c r="D739" i="54"/>
  <c r="D726" i="54" s="1"/>
  <c r="D725" i="54" s="1"/>
  <c r="E747" i="54"/>
  <c r="E746" i="54" s="1"/>
  <c r="D746" i="54"/>
  <c r="D743" i="54" s="1"/>
  <c r="E757" i="54"/>
  <c r="E756" i="54" s="1"/>
  <c r="E755" i="54" s="1"/>
  <c r="D756" i="54"/>
  <c r="D755" i="54" s="1"/>
  <c r="E409" i="54"/>
  <c r="E430" i="54"/>
  <c r="E429" i="54" s="1"/>
  <c r="D429" i="54"/>
  <c r="E455" i="54"/>
  <c r="E463" i="54"/>
  <c r="E491" i="54"/>
  <c r="E494" i="54"/>
  <c r="E497" i="54"/>
  <c r="E539" i="54"/>
  <c r="D538" i="54"/>
  <c r="E544" i="54"/>
  <c r="E640" i="54"/>
  <c r="E638" i="54" s="1"/>
  <c r="D638" i="54"/>
  <c r="E654" i="54"/>
  <c r="E653" i="54" s="1"/>
  <c r="D653" i="54"/>
  <c r="E671" i="54"/>
  <c r="E723" i="54"/>
  <c r="E722" i="54" s="1"/>
  <c r="D722" i="54"/>
  <c r="D717" i="54" s="1"/>
  <c r="D716" i="54" s="1"/>
  <c r="E570" i="54"/>
  <c r="E569" i="54" s="1"/>
  <c r="D569" i="54"/>
  <c r="D577" i="54"/>
  <c r="D592" i="54"/>
  <c r="D561" i="54" s="1"/>
  <c r="D603" i="54"/>
  <c r="E647" i="54"/>
  <c r="E646" i="54" s="1"/>
  <c r="D646" i="54"/>
  <c r="E679" i="54"/>
  <c r="E687" i="54"/>
  <c r="E701" i="54"/>
  <c r="E700" i="54" s="1"/>
  <c r="D700" i="54"/>
  <c r="E743" i="54"/>
  <c r="E644" i="54"/>
  <c r="E642" i="54" s="1"/>
  <c r="D642" i="54"/>
  <c r="H646" i="54"/>
  <c r="C645" i="54"/>
  <c r="H645" i="54" s="1"/>
  <c r="J645" i="54" s="1"/>
  <c r="E661" i="54"/>
  <c r="E694" i="54"/>
  <c r="E718" i="54"/>
  <c r="E717" i="54" s="1"/>
  <c r="E716" i="54" s="1"/>
  <c r="D750" i="54"/>
  <c r="E754" i="54"/>
  <c r="E750" i="54" s="1"/>
  <c r="E761" i="54"/>
  <c r="E760" i="54" s="1"/>
  <c r="H178" i="53"/>
  <c r="J178" i="53" s="1"/>
  <c r="C177" i="53"/>
  <c r="H177" i="53" s="1"/>
  <c r="J177" i="53" s="1"/>
  <c r="E189" i="53"/>
  <c r="D204" i="53"/>
  <c r="E205" i="53"/>
  <c r="E204" i="53" s="1"/>
  <c r="D207" i="53"/>
  <c r="D344" i="53"/>
  <c r="E345" i="53"/>
  <c r="E344" i="53" s="1"/>
  <c r="E362" i="53"/>
  <c r="E375" i="53"/>
  <c r="E373" i="53" s="1"/>
  <c r="D373" i="53"/>
  <c r="E380" i="53"/>
  <c r="E378" i="53" s="1"/>
  <c r="D378" i="53"/>
  <c r="E393" i="53"/>
  <c r="E392" i="53" s="1"/>
  <c r="D392" i="53"/>
  <c r="E399" i="53"/>
  <c r="E423" i="53"/>
  <c r="E422" i="53" s="1"/>
  <c r="D422" i="53"/>
  <c r="E429" i="53"/>
  <c r="E447" i="53"/>
  <c r="E445" i="53" s="1"/>
  <c r="D445" i="53"/>
  <c r="E452" i="53"/>
  <c r="E450" i="53" s="1"/>
  <c r="D450" i="53"/>
  <c r="H459" i="53"/>
  <c r="C444" i="53"/>
  <c r="H444" i="53" s="1"/>
  <c r="E469" i="53"/>
  <c r="E468" i="53" s="1"/>
  <c r="C484" i="53"/>
  <c r="C528" i="53"/>
  <c r="H528" i="53" s="1"/>
  <c r="E545" i="53"/>
  <c r="E544" i="53" s="1"/>
  <c r="E538" i="53" s="1"/>
  <c r="D544" i="53"/>
  <c r="D556" i="53"/>
  <c r="E557" i="53"/>
  <c r="E556" i="53" s="1"/>
  <c r="E588" i="53"/>
  <c r="E587" i="53" s="1"/>
  <c r="D587" i="53"/>
  <c r="E592" i="53"/>
  <c r="E617" i="53"/>
  <c r="E616" i="53" s="1"/>
  <c r="D616" i="53"/>
  <c r="E628" i="53"/>
  <c r="E168" i="53"/>
  <c r="E167" i="53" s="1"/>
  <c r="E163" i="53" s="1"/>
  <c r="D167" i="53"/>
  <c r="D163" i="53" s="1"/>
  <c r="D188" i="53"/>
  <c r="D198" i="53"/>
  <c r="D197" i="53" s="1"/>
  <c r="E199" i="53"/>
  <c r="E198" i="53" s="1"/>
  <c r="E197" i="53" s="1"/>
  <c r="E207" i="53"/>
  <c r="D213" i="53"/>
  <c r="E214" i="53"/>
  <c r="E213" i="53" s="1"/>
  <c r="E216" i="53"/>
  <c r="H263" i="53"/>
  <c r="E307" i="53"/>
  <c r="D305" i="53"/>
  <c r="E382" i="53"/>
  <c r="E498" i="53"/>
  <c r="E497" i="53" s="1"/>
  <c r="D497" i="53"/>
  <c r="E510" i="53"/>
  <c r="E509" i="53" s="1"/>
  <c r="E524" i="53"/>
  <c r="E522" i="53" s="1"/>
  <c r="D522" i="53"/>
  <c r="E548" i="53"/>
  <c r="E547" i="53" s="1"/>
  <c r="D547" i="53"/>
  <c r="E666" i="53"/>
  <c r="E665" i="53" s="1"/>
  <c r="D665" i="53"/>
  <c r="E675" i="53"/>
  <c r="E671" i="53" s="1"/>
  <c r="D671" i="53"/>
  <c r="E11" i="53"/>
  <c r="I11" i="53" s="1"/>
  <c r="J11" i="53" s="1"/>
  <c r="E14" i="53"/>
  <c r="D11" i="53"/>
  <c r="E61" i="53"/>
  <c r="C67" i="53"/>
  <c r="H67" i="53" s="1"/>
  <c r="J67" i="53" s="1"/>
  <c r="E70" i="53"/>
  <c r="D68" i="53"/>
  <c r="C116" i="53"/>
  <c r="E116" i="53"/>
  <c r="E124" i="53"/>
  <c r="E123" i="53" s="1"/>
  <c r="D201" i="53"/>
  <c r="D200" i="53" s="1"/>
  <c r="E202" i="53"/>
  <c r="E201" i="53" s="1"/>
  <c r="E200" i="53" s="1"/>
  <c r="D211" i="53"/>
  <c r="E212" i="53"/>
  <c r="E211" i="53" s="1"/>
  <c r="E234" i="53"/>
  <c r="E233" i="53" s="1"/>
  <c r="D239" i="53"/>
  <c r="D238" i="53" s="1"/>
  <c r="E267" i="53"/>
  <c r="E265" i="53" s="1"/>
  <c r="E263" i="53" s="1"/>
  <c r="E259" i="53" s="1"/>
  <c r="D265" i="53"/>
  <c r="C314" i="53"/>
  <c r="H314" i="53" s="1"/>
  <c r="H331" i="53"/>
  <c r="D357" i="53"/>
  <c r="D340" i="53" s="1"/>
  <c r="E358" i="53"/>
  <c r="E357" i="53" s="1"/>
  <c r="E389" i="53"/>
  <c r="E388" i="53" s="1"/>
  <c r="D404" i="53"/>
  <c r="E405" i="53"/>
  <c r="E404" i="53" s="1"/>
  <c r="D455" i="53"/>
  <c r="D474" i="53"/>
  <c r="E475" i="53"/>
  <c r="E474" i="53" s="1"/>
  <c r="D538" i="53"/>
  <c r="C538" i="53"/>
  <c r="H538" i="53" s="1"/>
  <c r="H544" i="53"/>
  <c r="E553" i="53"/>
  <c r="E552" i="53" s="1"/>
  <c r="D552" i="53"/>
  <c r="D551" i="53" s="1"/>
  <c r="D550" i="53" s="1"/>
  <c r="C561" i="53"/>
  <c r="E596" i="53"/>
  <c r="E595" i="53" s="1"/>
  <c r="D595" i="53"/>
  <c r="E604" i="53"/>
  <c r="E603" i="53" s="1"/>
  <c r="D603" i="53"/>
  <c r="E611" i="53"/>
  <c r="E610" i="53" s="1"/>
  <c r="D646" i="53"/>
  <c r="E647" i="53"/>
  <c r="E646" i="53" s="1"/>
  <c r="E705" i="53"/>
  <c r="E700" i="53" s="1"/>
  <c r="D700" i="53"/>
  <c r="E757" i="53"/>
  <c r="E756" i="53" s="1"/>
  <c r="E755" i="53" s="1"/>
  <c r="D756" i="53"/>
  <c r="D755" i="53" s="1"/>
  <c r="D726" i="53" s="1"/>
  <c r="D725" i="53" s="1"/>
  <c r="D777" i="53"/>
  <c r="E778" i="53"/>
  <c r="E777" i="53" s="1"/>
  <c r="E40" i="53"/>
  <c r="E38" i="53" s="1"/>
  <c r="D38" i="53"/>
  <c r="C153" i="53"/>
  <c r="E153" i="53"/>
  <c r="D179" i="53"/>
  <c r="D182" i="53"/>
  <c r="E183" i="53"/>
  <c r="E182" i="53" s="1"/>
  <c r="E221" i="53"/>
  <c r="E220" i="53" s="1"/>
  <c r="E215" i="53" s="1"/>
  <c r="D220" i="53"/>
  <c r="D215" i="53" s="1"/>
  <c r="D229" i="53"/>
  <c r="D228" i="53" s="1"/>
  <c r="E242" i="53"/>
  <c r="E239" i="53" s="1"/>
  <c r="E238" i="53" s="1"/>
  <c r="E305" i="53"/>
  <c r="C3" i="53"/>
  <c r="E7" i="53"/>
  <c r="E4" i="53" s="1"/>
  <c r="D4" i="53"/>
  <c r="D61" i="53"/>
  <c r="E68" i="53"/>
  <c r="E67" i="53" s="1"/>
  <c r="D97" i="53"/>
  <c r="D67" i="53" s="1"/>
  <c r="H136" i="53"/>
  <c r="C135" i="53"/>
  <c r="H135" i="53" s="1"/>
  <c r="J135" i="53" s="1"/>
  <c r="E144" i="53"/>
  <c r="E143" i="53" s="1"/>
  <c r="E135" i="53" s="1"/>
  <c r="D143" i="53"/>
  <c r="D135" i="53" s="1"/>
  <c r="E150" i="53"/>
  <c r="E149" i="53" s="1"/>
  <c r="D149" i="53"/>
  <c r="H167" i="53"/>
  <c r="H171" i="53"/>
  <c r="C170" i="53"/>
  <c r="H170" i="53" s="1"/>
  <c r="J170" i="53" s="1"/>
  <c r="E181" i="53"/>
  <c r="E180" i="53" s="1"/>
  <c r="D185" i="53"/>
  <c r="D184" i="53" s="1"/>
  <c r="E186" i="53"/>
  <c r="E185" i="53" s="1"/>
  <c r="E184" i="53" s="1"/>
  <c r="D195" i="53"/>
  <c r="E196" i="53"/>
  <c r="E195" i="53" s="1"/>
  <c r="E208" i="53"/>
  <c r="E303" i="53"/>
  <c r="E302" i="53" s="1"/>
  <c r="D302" i="53"/>
  <c r="E309" i="53"/>
  <c r="E308" i="53" s="1"/>
  <c r="D308" i="53"/>
  <c r="E317" i="53"/>
  <c r="E315" i="53" s="1"/>
  <c r="E314" i="53" s="1"/>
  <c r="D315" i="53"/>
  <c r="D325" i="53"/>
  <c r="E326" i="53"/>
  <c r="E325" i="53" s="1"/>
  <c r="E342" i="53"/>
  <c r="E349" i="53"/>
  <c r="E348" i="53" s="1"/>
  <c r="E369" i="53"/>
  <c r="E368" i="53" s="1"/>
  <c r="D382" i="53"/>
  <c r="E463" i="53"/>
  <c r="D484" i="53"/>
  <c r="E487" i="53"/>
  <c r="E486" i="53" s="1"/>
  <c r="D486" i="53"/>
  <c r="D513" i="53"/>
  <c r="D509" i="53" s="1"/>
  <c r="E663" i="53"/>
  <c r="E661" i="53" s="1"/>
  <c r="D661" i="53"/>
  <c r="C726" i="53"/>
  <c r="E762" i="53"/>
  <c r="E761" i="53" s="1"/>
  <c r="E760" i="53" s="1"/>
  <c r="D761" i="53"/>
  <c r="D760" i="53" s="1"/>
  <c r="E478" i="53"/>
  <c r="E477" i="53" s="1"/>
  <c r="D477" i="53"/>
  <c r="E530" i="53"/>
  <c r="E529" i="53" s="1"/>
  <c r="E528" i="53" s="1"/>
  <c r="D529" i="53"/>
  <c r="D528" i="53" s="1"/>
  <c r="H646" i="53"/>
  <c r="C645" i="53"/>
  <c r="H645" i="53" s="1"/>
  <c r="J645" i="53" s="1"/>
  <c r="E735" i="53"/>
  <c r="E734" i="53" s="1"/>
  <c r="E733" i="53" s="1"/>
  <c r="E745" i="53"/>
  <c r="E744" i="53" s="1"/>
  <c r="E743" i="53" s="1"/>
  <c r="E726" i="53" s="1"/>
  <c r="E725" i="53" s="1"/>
  <c r="E694" i="53"/>
  <c r="D772" i="53"/>
  <c r="D771" i="53" s="1"/>
  <c r="E773" i="53"/>
  <c r="E772" i="53" s="1"/>
  <c r="E771" i="53" s="1"/>
  <c r="D244" i="53"/>
  <c r="D243" i="53" s="1"/>
  <c r="H344" i="53"/>
  <c r="C340" i="53"/>
  <c r="D120" i="53"/>
  <c r="D126" i="53"/>
  <c r="D157" i="53"/>
  <c r="D153" i="53" s="1"/>
  <c r="D174" i="53"/>
  <c r="D170" i="53" s="1"/>
  <c r="D216" i="53"/>
  <c r="E229" i="53"/>
  <c r="E228" i="53" s="1"/>
  <c r="E237" i="53"/>
  <c r="E236" i="53" s="1"/>
  <c r="E235" i="53" s="1"/>
  <c r="E247" i="53"/>
  <c r="E244" i="53" s="1"/>
  <c r="E243" i="53" s="1"/>
  <c r="D296" i="53"/>
  <c r="E299" i="53"/>
  <c r="E298" i="53" s="1"/>
  <c r="D298" i="53"/>
  <c r="E413" i="53"/>
  <c r="E412" i="53" s="1"/>
  <c r="D412" i="53"/>
  <c r="E492" i="53"/>
  <c r="E491" i="53" s="1"/>
  <c r="D491" i="53"/>
  <c r="D569" i="53"/>
  <c r="D561" i="53" s="1"/>
  <c r="E654" i="53"/>
  <c r="E653" i="53" s="1"/>
  <c r="D653" i="53"/>
  <c r="D687" i="53"/>
  <c r="D694" i="53"/>
  <c r="C717" i="53"/>
  <c r="H552" i="53"/>
  <c r="C551" i="53"/>
  <c r="E600" i="53"/>
  <c r="E599" i="53" s="1"/>
  <c r="E561" i="53" s="1"/>
  <c r="D599" i="53"/>
  <c r="E640" i="53"/>
  <c r="E638" i="53" s="1"/>
  <c r="D638" i="53"/>
  <c r="E684" i="53"/>
  <c r="E683" i="53" s="1"/>
  <c r="D683" i="53"/>
  <c r="H561" i="52"/>
  <c r="J561" i="52" s="1"/>
  <c r="E4" i="52"/>
  <c r="E61" i="52"/>
  <c r="E239" i="52"/>
  <c r="E238" i="52" s="1"/>
  <c r="E38" i="52"/>
  <c r="E99" i="52"/>
  <c r="D97" i="52"/>
  <c r="H153" i="52"/>
  <c r="J153" i="52" s="1"/>
  <c r="C152" i="52"/>
  <c r="H152" i="52" s="1"/>
  <c r="J152" i="52" s="1"/>
  <c r="H164" i="52"/>
  <c r="C163" i="52"/>
  <c r="H163" i="52" s="1"/>
  <c r="J163" i="52" s="1"/>
  <c r="E172" i="52"/>
  <c r="E171" i="52" s="1"/>
  <c r="E170" i="52" s="1"/>
  <c r="D171" i="52"/>
  <c r="D170" i="52" s="1"/>
  <c r="C178" i="52"/>
  <c r="E251" i="52"/>
  <c r="E250" i="52" s="1"/>
  <c r="D250" i="52"/>
  <c r="E358" i="52"/>
  <c r="E357" i="52" s="1"/>
  <c r="D357" i="52"/>
  <c r="D340" i="52" s="1"/>
  <c r="E510" i="52"/>
  <c r="E548" i="52"/>
  <c r="E547" i="52" s="1"/>
  <c r="D547" i="52"/>
  <c r="H552" i="52"/>
  <c r="C551" i="52"/>
  <c r="E587" i="52"/>
  <c r="E607" i="52"/>
  <c r="D603" i="52"/>
  <c r="E68" i="52"/>
  <c r="E144" i="52"/>
  <c r="E143" i="52" s="1"/>
  <c r="D143" i="52"/>
  <c r="E150" i="52"/>
  <c r="E149" i="52" s="1"/>
  <c r="E135" i="52" s="1"/>
  <c r="D149" i="52"/>
  <c r="E155" i="52"/>
  <c r="E154" i="52" s="1"/>
  <c r="D154" i="52"/>
  <c r="E161" i="52"/>
  <c r="E160" i="52" s="1"/>
  <c r="D160" i="52"/>
  <c r="D188" i="52"/>
  <c r="E345" i="52"/>
  <c r="E344" i="52" s="1"/>
  <c r="D455" i="52"/>
  <c r="D474" i="52"/>
  <c r="E475" i="52"/>
  <c r="E474" i="52" s="1"/>
  <c r="E504" i="52"/>
  <c r="D529" i="52"/>
  <c r="D528" i="52" s="1"/>
  <c r="E530" i="52"/>
  <c r="E529" i="52" s="1"/>
  <c r="E528" i="52" s="1"/>
  <c r="H581" i="52"/>
  <c r="E597" i="52"/>
  <c r="D595" i="52"/>
  <c r="E630" i="52"/>
  <c r="E628" i="52" s="1"/>
  <c r="D628" i="52"/>
  <c r="E698" i="52"/>
  <c r="D694" i="52"/>
  <c r="H722" i="52"/>
  <c r="C717" i="52"/>
  <c r="D38" i="52"/>
  <c r="E97" i="52"/>
  <c r="C116" i="52"/>
  <c r="E183" i="52"/>
  <c r="E182" i="52" s="1"/>
  <c r="E199" i="52"/>
  <c r="E198" i="52" s="1"/>
  <c r="E197" i="52" s="1"/>
  <c r="E205" i="52"/>
  <c r="E204" i="52" s="1"/>
  <c r="D216" i="52"/>
  <c r="E221" i="52"/>
  <c r="E220" i="52" s="1"/>
  <c r="D220" i="52"/>
  <c r="D215" i="52" s="1"/>
  <c r="E229" i="52"/>
  <c r="D233" i="52"/>
  <c r="D228" i="52" s="1"/>
  <c r="E234" i="52"/>
  <c r="E233" i="52" s="1"/>
  <c r="D239" i="52"/>
  <c r="D238" i="52" s="1"/>
  <c r="E242" i="52"/>
  <c r="E244" i="52"/>
  <c r="E243" i="52" s="1"/>
  <c r="C259" i="52"/>
  <c r="E264" i="52"/>
  <c r="E263" i="52" s="1"/>
  <c r="D315" i="52"/>
  <c r="D353" i="52"/>
  <c r="E354" i="52"/>
  <c r="E353" i="52" s="1"/>
  <c r="D373" i="52"/>
  <c r="E374" i="52"/>
  <c r="E373" i="52" s="1"/>
  <c r="E447" i="52"/>
  <c r="E445" i="52" s="1"/>
  <c r="D445" i="52"/>
  <c r="E452" i="52"/>
  <c r="E450" i="52" s="1"/>
  <c r="D450" i="52"/>
  <c r="H459" i="52"/>
  <c r="C444" i="52"/>
  <c r="H444" i="52" s="1"/>
  <c r="E469" i="52"/>
  <c r="E468" i="52" s="1"/>
  <c r="H484" i="52"/>
  <c r="C483" i="52"/>
  <c r="H483" i="52" s="1"/>
  <c r="J483" i="52" s="1"/>
  <c r="E514" i="52"/>
  <c r="E513" i="52" s="1"/>
  <c r="D513" i="52"/>
  <c r="D509" i="52" s="1"/>
  <c r="E531" i="52"/>
  <c r="E544" i="52"/>
  <c r="E551" i="52"/>
  <c r="E550" i="52" s="1"/>
  <c r="E563" i="52"/>
  <c r="E562" i="52" s="1"/>
  <c r="D562" i="52"/>
  <c r="E594" i="52"/>
  <c r="D592" i="52"/>
  <c r="E666" i="52"/>
  <c r="E665" i="52" s="1"/>
  <c r="D665" i="52"/>
  <c r="E684" i="52"/>
  <c r="E683" i="52" s="1"/>
  <c r="D683" i="52"/>
  <c r="E717" i="52"/>
  <c r="E716" i="52" s="1"/>
  <c r="E762" i="52"/>
  <c r="E761" i="52" s="1"/>
  <c r="E760" i="52" s="1"/>
  <c r="D761" i="52"/>
  <c r="D760" i="52" s="1"/>
  <c r="D726" i="52" s="1"/>
  <c r="D725" i="52" s="1"/>
  <c r="E13" i="52"/>
  <c r="E11" i="52" s="1"/>
  <c r="D11" i="52"/>
  <c r="D68" i="52"/>
  <c r="C67" i="52"/>
  <c r="H67" i="52" s="1"/>
  <c r="J67" i="52" s="1"/>
  <c r="E118" i="52"/>
  <c r="E117" i="52" s="1"/>
  <c r="D117" i="52"/>
  <c r="E124" i="52"/>
  <c r="E123" i="52" s="1"/>
  <c r="D123" i="52"/>
  <c r="E130" i="52"/>
  <c r="E129" i="52" s="1"/>
  <c r="D129" i="52"/>
  <c r="C170" i="52"/>
  <c r="H170" i="52" s="1"/>
  <c r="J170" i="52" s="1"/>
  <c r="E179" i="52"/>
  <c r="E219" i="52"/>
  <c r="E216" i="52" s="1"/>
  <c r="E225" i="52"/>
  <c r="E223" i="52" s="1"/>
  <c r="E222" i="52" s="1"/>
  <c r="D223" i="52"/>
  <c r="D222" i="52" s="1"/>
  <c r="E330" i="52"/>
  <c r="E328" i="52" s="1"/>
  <c r="E314" i="52" s="1"/>
  <c r="D328" i="52"/>
  <c r="E342" i="52"/>
  <c r="H344" i="52"/>
  <c r="C340" i="52"/>
  <c r="E348" i="52"/>
  <c r="E368" i="52"/>
  <c r="E378" i="52"/>
  <c r="E388" i="52"/>
  <c r="E424" i="52"/>
  <c r="E422" i="52" s="1"/>
  <c r="D422" i="52"/>
  <c r="D429" i="52"/>
  <c r="E463" i="52"/>
  <c r="E493" i="52"/>
  <c r="E491" i="52" s="1"/>
  <c r="E484" i="52" s="1"/>
  <c r="D491" i="52"/>
  <c r="D484" i="52" s="1"/>
  <c r="D483" i="52" s="1"/>
  <c r="D504" i="52"/>
  <c r="E556" i="52"/>
  <c r="H646" i="52"/>
  <c r="C645" i="52"/>
  <c r="H645" i="52" s="1"/>
  <c r="J645" i="52" s="1"/>
  <c r="D750" i="52"/>
  <c r="E754" i="52"/>
  <c r="E478" i="52"/>
  <c r="E477" i="52" s="1"/>
  <c r="D477" i="52"/>
  <c r="E523" i="52"/>
  <c r="E522" i="52" s="1"/>
  <c r="D522" i="52"/>
  <c r="E582" i="52"/>
  <c r="E581" i="52" s="1"/>
  <c r="D581" i="52"/>
  <c r="E600" i="52"/>
  <c r="E599" i="52" s="1"/>
  <c r="D599" i="52"/>
  <c r="E644" i="52"/>
  <c r="E642" i="52" s="1"/>
  <c r="D642" i="52"/>
  <c r="E673" i="52"/>
  <c r="E671" i="52" s="1"/>
  <c r="D671" i="52"/>
  <c r="E694" i="52"/>
  <c r="D717" i="52"/>
  <c r="D716" i="52" s="1"/>
  <c r="E723" i="52"/>
  <c r="E722" i="52" s="1"/>
  <c r="D722" i="52"/>
  <c r="C726" i="52"/>
  <c r="D4" i="52"/>
  <c r="D3" i="52" s="1"/>
  <c r="D136" i="52"/>
  <c r="D167" i="52"/>
  <c r="D163" i="52" s="1"/>
  <c r="E214" i="52"/>
  <c r="E213" i="52" s="1"/>
  <c r="D244" i="52"/>
  <c r="D243" i="52" s="1"/>
  <c r="E363" i="52"/>
  <c r="E362" i="52" s="1"/>
  <c r="D362" i="52"/>
  <c r="E383" i="52"/>
  <c r="E382" i="52" s="1"/>
  <c r="D382" i="52"/>
  <c r="E393" i="52"/>
  <c r="E392" i="52" s="1"/>
  <c r="D392" i="52"/>
  <c r="E539" i="52"/>
  <c r="E538" i="52" s="1"/>
  <c r="D538" i="52"/>
  <c r="D551" i="52"/>
  <c r="D550" i="52" s="1"/>
  <c r="D577" i="52"/>
  <c r="E589" i="52"/>
  <c r="D587" i="52"/>
  <c r="E610" i="52"/>
  <c r="E640" i="52"/>
  <c r="E638" i="52" s="1"/>
  <c r="D638" i="52"/>
  <c r="E654" i="52"/>
  <c r="E653" i="52" s="1"/>
  <c r="D653" i="52"/>
  <c r="E592" i="52"/>
  <c r="E595" i="52"/>
  <c r="E603" i="52"/>
  <c r="E617" i="52"/>
  <c r="E616" i="52" s="1"/>
  <c r="D616" i="52"/>
  <c r="E647" i="52"/>
  <c r="E646" i="52" s="1"/>
  <c r="D646" i="52"/>
  <c r="E676" i="52"/>
  <c r="E679" i="52"/>
  <c r="E687" i="52"/>
  <c r="E701" i="52"/>
  <c r="E700" i="52" s="1"/>
  <c r="D700" i="52"/>
  <c r="E751" i="52"/>
  <c r="E172" i="51"/>
  <c r="E171" i="51" s="1"/>
  <c r="E170" i="51" s="1"/>
  <c r="D171" i="51"/>
  <c r="D170" i="51" s="1"/>
  <c r="D236" i="51"/>
  <c r="D235" i="51" s="1"/>
  <c r="E237" i="51"/>
  <c r="E236" i="51" s="1"/>
  <c r="E235" i="51" s="1"/>
  <c r="D259" i="51"/>
  <c r="D368" i="51"/>
  <c r="E369" i="51"/>
  <c r="E368" i="51" s="1"/>
  <c r="C3" i="51"/>
  <c r="E6" i="51"/>
  <c r="E4" i="51" s="1"/>
  <c r="D4" i="51"/>
  <c r="E13" i="51"/>
  <c r="D11" i="51"/>
  <c r="D61" i="51"/>
  <c r="H97" i="51"/>
  <c r="J97" i="51" s="1"/>
  <c r="C67" i="51"/>
  <c r="H67" i="51" s="1"/>
  <c r="J67" i="51" s="1"/>
  <c r="E99" i="51"/>
  <c r="D97" i="51"/>
  <c r="D67" i="51" s="1"/>
  <c r="E118" i="51"/>
  <c r="E117" i="51" s="1"/>
  <c r="D117" i="51"/>
  <c r="E203" i="51"/>
  <c r="D38" i="51"/>
  <c r="D68" i="51"/>
  <c r="E124" i="51"/>
  <c r="E123" i="51" s="1"/>
  <c r="D123" i="51"/>
  <c r="E161" i="51"/>
  <c r="E160" i="51" s="1"/>
  <c r="D160" i="51"/>
  <c r="E167" i="51"/>
  <c r="E163" i="51" s="1"/>
  <c r="E179" i="51"/>
  <c r="H117" i="51"/>
  <c r="C116" i="51"/>
  <c r="E150" i="51"/>
  <c r="E149" i="51" s="1"/>
  <c r="D149" i="51"/>
  <c r="E155" i="51"/>
  <c r="E154" i="51" s="1"/>
  <c r="D154" i="51"/>
  <c r="D153" i="51" s="1"/>
  <c r="E239" i="51"/>
  <c r="E238" i="51" s="1"/>
  <c r="E11" i="51"/>
  <c r="E38" i="51"/>
  <c r="E68" i="51"/>
  <c r="E97" i="51"/>
  <c r="E130" i="51"/>
  <c r="E129" i="51" s="1"/>
  <c r="D129" i="51"/>
  <c r="E144" i="51"/>
  <c r="E143" i="51" s="1"/>
  <c r="E135" i="51" s="1"/>
  <c r="D143" i="51"/>
  <c r="H154" i="51"/>
  <c r="C153" i="51"/>
  <c r="H171" i="51"/>
  <c r="C170" i="51"/>
  <c r="H170" i="51" s="1"/>
  <c r="J170" i="51" s="1"/>
  <c r="E190" i="51"/>
  <c r="E189" i="51" s="1"/>
  <c r="E188" i="51" s="1"/>
  <c r="D189" i="51"/>
  <c r="D188" i="51" s="1"/>
  <c r="C228" i="51"/>
  <c r="C178" i="51" s="1"/>
  <c r="E250" i="51"/>
  <c r="C259" i="51"/>
  <c r="H263" i="51"/>
  <c r="E402" i="51"/>
  <c r="E399" i="51" s="1"/>
  <c r="D399" i="51"/>
  <c r="D216" i="51"/>
  <c r="D215" i="51" s="1"/>
  <c r="E229" i="51"/>
  <c r="E242" i="51"/>
  <c r="D239" i="51"/>
  <c r="D238" i="51" s="1"/>
  <c r="E247" i="51"/>
  <c r="E244" i="51" s="1"/>
  <c r="E243" i="51" s="1"/>
  <c r="D244" i="51"/>
  <c r="D243" i="51" s="1"/>
  <c r="E315" i="51"/>
  <c r="H344" i="51"/>
  <c r="C340" i="51"/>
  <c r="C444" i="51"/>
  <c r="H444" i="51" s="1"/>
  <c r="H477" i="51"/>
  <c r="E539" i="51"/>
  <c r="D538" i="51"/>
  <c r="E569" i="51"/>
  <c r="E575" i="51"/>
  <c r="D569" i="51"/>
  <c r="E620" i="51"/>
  <c r="E616" i="51" s="1"/>
  <c r="D616" i="51"/>
  <c r="H726" i="51"/>
  <c r="J726" i="51" s="1"/>
  <c r="C725" i="51"/>
  <c r="H725" i="51" s="1"/>
  <c r="J725" i="51" s="1"/>
  <c r="E64" i="51"/>
  <c r="E61" i="51" s="1"/>
  <c r="E134" i="51"/>
  <c r="E132" i="51" s="1"/>
  <c r="D136" i="51"/>
  <c r="E159" i="51"/>
  <c r="E157" i="51" s="1"/>
  <c r="D167" i="51"/>
  <c r="D163" i="51" s="1"/>
  <c r="E176" i="51"/>
  <c r="E174" i="51" s="1"/>
  <c r="D185" i="51"/>
  <c r="D184" i="51" s="1"/>
  <c r="E219" i="51"/>
  <c r="E216" i="51" s="1"/>
  <c r="E215" i="51" s="1"/>
  <c r="D229" i="51"/>
  <c r="D228" i="51" s="1"/>
  <c r="D250" i="51"/>
  <c r="E264" i="51"/>
  <c r="E263" i="51" s="1"/>
  <c r="D263" i="51"/>
  <c r="E328" i="51"/>
  <c r="E345" i="51"/>
  <c r="E344" i="51" s="1"/>
  <c r="D344" i="51"/>
  <c r="E353" i="51"/>
  <c r="E433" i="51"/>
  <c r="E429" i="51" s="1"/>
  <c r="D429" i="51"/>
  <c r="E472" i="51"/>
  <c r="D468" i="51"/>
  <c r="E523" i="51"/>
  <c r="E522" i="51" s="1"/>
  <c r="D522" i="51"/>
  <c r="D120" i="51"/>
  <c r="D126" i="51"/>
  <c r="D140" i="51"/>
  <c r="D146" i="51"/>
  <c r="D223" i="51"/>
  <c r="D222" i="51" s="1"/>
  <c r="E234" i="51"/>
  <c r="E233" i="51" s="1"/>
  <c r="E348" i="51"/>
  <c r="E340" i="51" s="1"/>
  <c r="E467" i="51"/>
  <c r="D463" i="51"/>
  <c r="E508" i="51"/>
  <c r="D504" i="51"/>
  <c r="D357" i="51"/>
  <c r="D362" i="51"/>
  <c r="E486" i="51"/>
  <c r="E491" i="51"/>
  <c r="E494" i="51"/>
  <c r="E514" i="51"/>
  <c r="E513" i="51" s="1"/>
  <c r="E509" i="51" s="1"/>
  <c r="D513" i="51"/>
  <c r="D509" i="51" s="1"/>
  <c r="E544" i="51"/>
  <c r="E694" i="51"/>
  <c r="E422" i="51"/>
  <c r="E478" i="51"/>
  <c r="E477" i="51" s="1"/>
  <c r="D477" i="51"/>
  <c r="H484" i="51"/>
  <c r="C483" i="51"/>
  <c r="H483" i="51" s="1"/>
  <c r="J483" i="51" s="1"/>
  <c r="E528" i="51"/>
  <c r="E564" i="51"/>
  <c r="D562" i="51"/>
  <c r="D315" i="51"/>
  <c r="D314" i="51" s="1"/>
  <c r="D331" i="51"/>
  <c r="D348" i="51"/>
  <c r="D353" i="51"/>
  <c r="E412" i="51"/>
  <c r="E445" i="51"/>
  <c r="E450" i="51"/>
  <c r="E455" i="51"/>
  <c r="E463" i="51"/>
  <c r="E468" i="51"/>
  <c r="E504" i="51"/>
  <c r="H513" i="51"/>
  <c r="C509" i="51"/>
  <c r="H509" i="51" s="1"/>
  <c r="D646" i="51"/>
  <c r="E648" i="51"/>
  <c r="E646" i="51" s="1"/>
  <c r="E645" i="51" s="1"/>
  <c r="H671" i="51"/>
  <c r="C645" i="51"/>
  <c r="H645" i="51" s="1"/>
  <c r="J645" i="51" s="1"/>
  <c r="E677" i="51"/>
  <c r="E676" i="51" s="1"/>
  <c r="D676" i="51"/>
  <c r="E719" i="51"/>
  <c r="E718" i="51" s="1"/>
  <c r="D718" i="51"/>
  <c r="D722" i="51"/>
  <c r="E724" i="51"/>
  <c r="D395" i="51"/>
  <c r="D416" i="51"/>
  <c r="D459" i="51"/>
  <c r="D474" i="51"/>
  <c r="D531" i="51"/>
  <c r="D528" i="51" s="1"/>
  <c r="D552" i="51"/>
  <c r="C561" i="51"/>
  <c r="E578" i="51"/>
  <c r="E577" i="51" s="1"/>
  <c r="D577" i="51"/>
  <c r="H718" i="51"/>
  <c r="C717" i="51"/>
  <c r="D765" i="51"/>
  <c r="E766" i="51"/>
  <c r="E765" i="51" s="1"/>
  <c r="D768" i="51"/>
  <c r="D767" i="51" s="1"/>
  <c r="E769" i="51"/>
  <c r="E768" i="51" s="1"/>
  <c r="E767" i="51" s="1"/>
  <c r="E557" i="51"/>
  <c r="E556" i="51" s="1"/>
  <c r="E551" i="51" s="1"/>
  <c r="E550" i="51" s="1"/>
  <c r="D556" i="51"/>
  <c r="E611" i="51"/>
  <c r="E610" i="51" s="1"/>
  <c r="D610" i="51"/>
  <c r="E629" i="51"/>
  <c r="E628" i="51" s="1"/>
  <c r="D628" i="51"/>
  <c r="E672" i="51"/>
  <c r="E671" i="51" s="1"/>
  <c r="D671" i="51"/>
  <c r="E700" i="51"/>
  <c r="E733" i="51"/>
  <c r="E751" i="51"/>
  <c r="E750" i="51" s="1"/>
  <c r="D412" i="51"/>
  <c r="D422" i="51"/>
  <c r="D445" i="51"/>
  <c r="D444" i="51" s="1"/>
  <c r="D450" i="51"/>
  <c r="D455" i="51"/>
  <c r="D486" i="51"/>
  <c r="D491" i="51"/>
  <c r="D497" i="51"/>
  <c r="D547" i="51"/>
  <c r="E562" i="51"/>
  <c r="E581" i="51"/>
  <c r="E596" i="51"/>
  <c r="E595" i="51" s="1"/>
  <c r="D595" i="51"/>
  <c r="D599" i="51"/>
  <c r="E601" i="51"/>
  <c r="E599" i="51" s="1"/>
  <c r="E638" i="51"/>
  <c r="E662" i="51"/>
  <c r="E661" i="51" s="1"/>
  <c r="D661" i="51"/>
  <c r="D665" i="51"/>
  <c r="E667" i="51"/>
  <c r="E665" i="51" s="1"/>
  <c r="E683" i="51"/>
  <c r="E688" i="51"/>
  <c r="E687" i="51" s="1"/>
  <c r="D687" i="51"/>
  <c r="E722" i="51"/>
  <c r="D727" i="51"/>
  <c r="E728" i="51"/>
  <c r="E727" i="51" s="1"/>
  <c r="D734" i="51"/>
  <c r="D733" i="51" s="1"/>
  <c r="D750" i="51"/>
  <c r="D587" i="51"/>
  <c r="D592" i="51"/>
  <c r="D603" i="51"/>
  <c r="D679" i="51"/>
  <c r="D694" i="51"/>
  <c r="D739" i="51"/>
  <c r="D777" i="51"/>
  <c r="D700" i="51"/>
  <c r="H178" i="50"/>
  <c r="J178" i="50" s="1"/>
  <c r="C177" i="50"/>
  <c r="H177" i="50" s="1"/>
  <c r="J177" i="50" s="1"/>
  <c r="E638" i="50"/>
  <c r="E13" i="50"/>
  <c r="E11" i="50" s="1"/>
  <c r="D11" i="50"/>
  <c r="E38" i="50"/>
  <c r="E3" i="50" s="1"/>
  <c r="H140" i="50"/>
  <c r="C135" i="50"/>
  <c r="H135" i="50" s="1"/>
  <c r="J135" i="50" s="1"/>
  <c r="E215" i="50"/>
  <c r="E229" i="50"/>
  <c r="E400" i="50"/>
  <c r="E399" i="50" s="1"/>
  <c r="D399" i="50"/>
  <c r="E410" i="50"/>
  <c r="E409" i="50" s="1"/>
  <c r="D409" i="50"/>
  <c r="H486" i="50"/>
  <c r="C484" i="50"/>
  <c r="E666" i="50"/>
  <c r="E665" i="50" s="1"/>
  <c r="D665" i="50"/>
  <c r="E689" i="50"/>
  <c r="E687" i="50" s="1"/>
  <c r="D687" i="50"/>
  <c r="E762" i="50"/>
  <c r="E761" i="50" s="1"/>
  <c r="E760" i="50" s="1"/>
  <c r="D761" i="50"/>
  <c r="D760" i="50" s="1"/>
  <c r="D4" i="50"/>
  <c r="D38" i="50"/>
  <c r="D61" i="50"/>
  <c r="E118" i="50"/>
  <c r="E117" i="50" s="1"/>
  <c r="D117" i="50"/>
  <c r="E153" i="50"/>
  <c r="E152" i="50" s="1"/>
  <c r="E170" i="50"/>
  <c r="E203" i="50"/>
  <c r="E241" i="50"/>
  <c r="E239" i="50" s="1"/>
  <c r="E238" i="50" s="1"/>
  <c r="C340" i="50"/>
  <c r="E349" i="50"/>
  <c r="E348" i="50" s="1"/>
  <c r="D348" i="50"/>
  <c r="E364" i="50"/>
  <c r="E362" i="50" s="1"/>
  <c r="D362" i="50"/>
  <c r="E374" i="50"/>
  <c r="E373" i="50" s="1"/>
  <c r="D373" i="50"/>
  <c r="E423" i="50"/>
  <c r="E422" i="50" s="1"/>
  <c r="D474" i="50"/>
  <c r="E475" i="50"/>
  <c r="E474" i="50" s="1"/>
  <c r="E557" i="50"/>
  <c r="E556" i="50" s="1"/>
  <c r="E551" i="50" s="1"/>
  <c r="E550" i="50" s="1"/>
  <c r="E597" i="50"/>
  <c r="D595" i="50"/>
  <c r="D628" i="50"/>
  <c r="E705" i="50"/>
  <c r="E700" i="50" s="1"/>
  <c r="D700" i="50"/>
  <c r="E757" i="50"/>
  <c r="E756" i="50" s="1"/>
  <c r="E755" i="50" s="1"/>
  <c r="D756" i="50"/>
  <c r="D755" i="50" s="1"/>
  <c r="D772" i="50"/>
  <c r="D771" i="50" s="1"/>
  <c r="E773" i="50"/>
  <c r="E772" i="50" s="1"/>
  <c r="E771" i="50" s="1"/>
  <c r="E778" i="50"/>
  <c r="E777" i="50" s="1"/>
  <c r="H2" i="50"/>
  <c r="J2" i="50" s="1"/>
  <c r="E68" i="50"/>
  <c r="E99" i="50"/>
  <c r="E97" i="50" s="1"/>
  <c r="D97" i="50"/>
  <c r="C116" i="50"/>
  <c r="E121" i="50"/>
  <c r="E120" i="50" s="1"/>
  <c r="E124" i="50"/>
  <c r="E123" i="50" s="1"/>
  <c r="D123" i="50"/>
  <c r="C152" i="50"/>
  <c r="H152" i="50" s="1"/>
  <c r="J152" i="50" s="1"/>
  <c r="C163" i="50"/>
  <c r="H163" i="50" s="1"/>
  <c r="J163" i="50" s="1"/>
  <c r="D250" i="50"/>
  <c r="C314" i="50"/>
  <c r="H314" i="50" s="1"/>
  <c r="E332" i="50"/>
  <c r="E331" i="50" s="1"/>
  <c r="D331" i="50"/>
  <c r="E413" i="50"/>
  <c r="E412" i="50" s="1"/>
  <c r="E430" i="50"/>
  <c r="E429" i="50" s="1"/>
  <c r="D429" i="50"/>
  <c r="H445" i="50"/>
  <c r="C444" i="50"/>
  <c r="H444" i="50" s="1"/>
  <c r="E459" i="50"/>
  <c r="E444" i="50" s="1"/>
  <c r="E484" i="50"/>
  <c r="E487" i="50"/>
  <c r="E486" i="50" s="1"/>
  <c r="E510" i="50"/>
  <c r="D509" i="50"/>
  <c r="E515" i="50"/>
  <c r="E513" i="50" s="1"/>
  <c r="D513" i="50"/>
  <c r="E545" i="50"/>
  <c r="E544" i="50" s="1"/>
  <c r="E538" i="50" s="1"/>
  <c r="D544" i="50"/>
  <c r="D538" i="50" s="1"/>
  <c r="E582" i="50"/>
  <c r="E581" i="50" s="1"/>
  <c r="D581" i="50"/>
  <c r="E594" i="50"/>
  <c r="D592" i="50"/>
  <c r="D599" i="50"/>
  <c r="E610" i="50"/>
  <c r="C726" i="50"/>
  <c r="D68" i="50"/>
  <c r="E130" i="50"/>
  <c r="E129" i="50" s="1"/>
  <c r="D129" i="50"/>
  <c r="E165" i="50"/>
  <c r="E164" i="50" s="1"/>
  <c r="E163" i="50" s="1"/>
  <c r="D164" i="50"/>
  <c r="D163" i="50" s="1"/>
  <c r="D185" i="50"/>
  <c r="D184" i="50" s="1"/>
  <c r="D189" i="50"/>
  <c r="D188" i="50" s="1"/>
  <c r="E190" i="50"/>
  <c r="E189" i="50" s="1"/>
  <c r="E188" i="50" s="1"/>
  <c r="D204" i="50"/>
  <c r="D203" i="50" s="1"/>
  <c r="D229" i="50"/>
  <c r="E234" i="50"/>
  <c r="E233" i="50" s="1"/>
  <c r="D233" i="50"/>
  <c r="E237" i="50"/>
  <c r="E236" i="50" s="1"/>
  <c r="E235" i="50" s="1"/>
  <c r="D236" i="50"/>
  <c r="D235" i="50" s="1"/>
  <c r="E329" i="50"/>
  <c r="E328" i="50" s="1"/>
  <c r="D344" i="50"/>
  <c r="E345" i="50"/>
  <c r="E344" i="50" s="1"/>
  <c r="E389" i="50"/>
  <c r="E388" i="50" s="1"/>
  <c r="D388" i="50"/>
  <c r="E396" i="50"/>
  <c r="E395" i="50" s="1"/>
  <c r="D450" i="50"/>
  <c r="E469" i="50"/>
  <c r="E468" i="50" s="1"/>
  <c r="D468" i="50"/>
  <c r="E532" i="50"/>
  <c r="E531" i="50" s="1"/>
  <c r="E563" i="50"/>
  <c r="E562" i="50" s="1"/>
  <c r="D562" i="50"/>
  <c r="D569" i="50"/>
  <c r="E599" i="50"/>
  <c r="E605" i="50"/>
  <c r="D603" i="50"/>
  <c r="D610" i="50"/>
  <c r="E617" i="50"/>
  <c r="E616" i="50" s="1"/>
  <c r="D616" i="50"/>
  <c r="E663" i="50"/>
  <c r="E661" i="50" s="1"/>
  <c r="D661" i="50"/>
  <c r="E671" i="50"/>
  <c r="E695" i="50"/>
  <c r="E694" i="50" s="1"/>
  <c r="D694" i="50"/>
  <c r="D727" i="50"/>
  <c r="D734" i="50"/>
  <c r="D733" i="50" s="1"/>
  <c r="E735" i="50"/>
  <c r="E734" i="50" s="1"/>
  <c r="E733" i="50" s="1"/>
  <c r="E726" i="50" s="1"/>
  <c r="E725" i="50" s="1"/>
  <c r="D744" i="50"/>
  <c r="D743" i="50" s="1"/>
  <c r="E745" i="50"/>
  <c r="E744" i="50" s="1"/>
  <c r="E743" i="50" s="1"/>
  <c r="E405" i="50"/>
  <c r="E404" i="50" s="1"/>
  <c r="D404" i="50"/>
  <c r="D577" i="50"/>
  <c r="E592" i="50"/>
  <c r="E595" i="50"/>
  <c r="E603" i="50"/>
  <c r="H646" i="50"/>
  <c r="C645" i="50"/>
  <c r="H645" i="50" s="1"/>
  <c r="J645" i="50" s="1"/>
  <c r="D143" i="50"/>
  <c r="D135" i="50" s="1"/>
  <c r="D149" i="50"/>
  <c r="D154" i="50"/>
  <c r="D153" i="50" s="1"/>
  <c r="D160" i="50"/>
  <c r="D171" i="50"/>
  <c r="D170" i="50" s="1"/>
  <c r="E212" i="50"/>
  <c r="E211" i="50" s="1"/>
  <c r="D244" i="50"/>
  <c r="D243" i="50" s="1"/>
  <c r="H260" i="50"/>
  <c r="C259" i="50"/>
  <c r="E264" i="50"/>
  <c r="E263" i="50" s="1"/>
  <c r="D263" i="50"/>
  <c r="D259" i="50" s="1"/>
  <c r="E316" i="50"/>
  <c r="E315" i="50" s="1"/>
  <c r="D315" i="50"/>
  <c r="D314" i="50" s="1"/>
  <c r="E354" i="50"/>
  <c r="E353" i="50" s="1"/>
  <c r="D353" i="50"/>
  <c r="E369" i="50"/>
  <c r="E368" i="50" s="1"/>
  <c r="D368" i="50"/>
  <c r="E379" i="50"/>
  <c r="E378" i="50" s="1"/>
  <c r="D378" i="50"/>
  <c r="E464" i="50"/>
  <c r="E463" i="50" s="1"/>
  <c r="D463" i="50"/>
  <c r="D444" i="50" s="1"/>
  <c r="E495" i="50"/>
  <c r="E494" i="50" s="1"/>
  <c r="D494" i="50"/>
  <c r="D484" i="50" s="1"/>
  <c r="E505" i="50"/>
  <c r="E504" i="50" s="1"/>
  <c r="D504" i="50"/>
  <c r="E530" i="50"/>
  <c r="E529" i="50" s="1"/>
  <c r="D529" i="50"/>
  <c r="D528" i="50" s="1"/>
  <c r="D547" i="50"/>
  <c r="C551" i="50"/>
  <c r="C561" i="50"/>
  <c r="E578" i="50"/>
  <c r="E577" i="50" s="1"/>
  <c r="D587" i="50"/>
  <c r="E654" i="50"/>
  <c r="E653" i="50" s="1"/>
  <c r="D653" i="50"/>
  <c r="C717" i="50"/>
  <c r="E640" i="50"/>
  <c r="D638" i="50"/>
  <c r="E684" i="50"/>
  <c r="E683" i="50" s="1"/>
  <c r="D683" i="50"/>
  <c r="C13" i="35"/>
  <c r="C14" i="35"/>
  <c r="C16" i="35"/>
  <c r="C17" i="35"/>
  <c r="C19" i="35"/>
  <c r="C20" i="35"/>
  <c r="C22" i="35"/>
  <c r="C23" i="35"/>
  <c r="C25" i="35"/>
  <c r="C26" i="35"/>
  <c r="C29" i="35"/>
  <c r="C30" i="35"/>
  <c r="C32" i="35"/>
  <c r="C33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1" i="35"/>
  <c r="C52" i="35"/>
  <c r="C54" i="35"/>
  <c r="C55" i="35"/>
  <c r="C57" i="35"/>
  <c r="C58" i="35"/>
  <c r="C60" i="35"/>
  <c r="C61" i="35"/>
  <c r="C63" i="35"/>
  <c r="C64" i="35"/>
  <c r="C67" i="35"/>
  <c r="C68" i="35"/>
  <c r="C70" i="35"/>
  <c r="C71" i="35"/>
  <c r="C73" i="35"/>
  <c r="C74" i="35"/>
  <c r="C75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2" i="35"/>
  <c r="H72" i="35"/>
  <c r="G72" i="35"/>
  <c r="F72" i="35"/>
  <c r="E72" i="35"/>
  <c r="D72" i="35"/>
  <c r="C72" i="35" s="1"/>
  <c r="I69" i="35"/>
  <c r="H69" i="35"/>
  <c r="G69" i="35"/>
  <c r="F69" i="35"/>
  <c r="E69" i="35"/>
  <c r="D69" i="35"/>
  <c r="I66" i="35"/>
  <c r="I65" i="35" s="1"/>
  <c r="H66" i="35"/>
  <c r="H65" i="35" s="1"/>
  <c r="G66" i="35"/>
  <c r="F66" i="35"/>
  <c r="E66" i="35"/>
  <c r="E65" i="35" s="1"/>
  <c r="D66" i="35"/>
  <c r="C66" i="35" s="1"/>
  <c r="D65" i="35"/>
  <c r="H62" i="35"/>
  <c r="G62" i="35"/>
  <c r="F62" i="35"/>
  <c r="E62" i="35"/>
  <c r="D62" i="35"/>
  <c r="I59" i="35"/>
  <c r="H59" i="35"/>
  <c r="G59" i="35"/>
  <c r="F59" i="35"/>
  <c r="E59" i="35"/>
  <c r="D59" i="35"/>
  <c r="I56" i="35"/>
  <c r="H56" i="35"/>
  <c r="G56" i="35"/>
  <c r="F56" i="35"/>
  <c r="E56" i="35"/>
  <c r="D56" i="35"/>
  <c r="I53" i="35"/>
  <c r="H53" i="35"/>
  <c r="G53" i="35"/>
  <c r="F53" i="35"/>
  <c r="E53" i="35"/>
  <c r="D53" i="35"/>
  <c r="I50" i="35"/>
  <c r="H50" i="35"/>
  <c r="G50" i="35"/>
  <c r="F50" i="35"/>
  <c r="E50" i="35"/>
  <c r="E34" i="35" s="1"/>
  <c r="D50" i="35"/>
  <c r="I35" i="35"/>
  <c r="H35" i="35"/>
  <c r="G35" i="35"/>
  <c r="F35" i="35"/>
  <c r="E35" i="35"/>
  <c r="D35" i="35"/>
  <c r="I34" i="35"/>
  <c r="I31" i="35"/>
  <c r="H31" i="35"/>
  <c r="G31" i="35"/>
  <c r="F31" i="35"/>
  <c r="F27" i="35" s="1"/>
  <c r="E31" i="35"/>
  <c r="D31" i="35"/>
  <c r="I28" i="35"/>
  <c r="I27" i="35" s="1"/>
  <c r="H28" i="35"/>
  <c r="G28" i="35"/>
  <c r="F28" i="35"/>
  <c r="E28" i="35"/>
  <c r="E27" i="35" s="1"/>
  <c r="D28" i="35"/>
  <c r="I24" i="35"/>
  <c r="H24" i="35"/>
  <c r="G24" i="35"/>
  <c r="F24" i="35"/>
  <c r="E24" i="35"/>
  <c r="D24" i="35"/>
  <c r="C24" i="35" s="1"/>
  <c r="I21" i="35"/>
  <c r="H21" i="35"/>
  <c r="G21" i="35"/>
  <c r="F21" i="35"/>
  <c r="E21" i="35"/>
  <c r="D21" i="35"/>
  <c r="I18" i="35"/>
  <c r="H18" i="35"/>
  <c r="G18" i="35"/>
  <c r="F18" i="35"/>
  <c r="E18" i="35"/>
  <c r="D18" i="35"/>
  <c r="C18" i="35" s="1"/>
  <c r="I15" i="35"/>
  <c r="H15" i="35"/>
  <c r="G15" i="35"/>
  <c r="F15" i="35"/>
  <c r="E15" i="35"/>
  <c r="D15" i="35"/>
  <c r="I12" i="35"/>
  <c r="H12" i="35"/>
  <c r="G12" i="35"/>
  <c r="F12" i="35"/>
  <c r="E12" i="35"/>
  <c r="D12" i="35"/>
  <c r="C12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D560" i="54" l="1"/>
  <c r="D559" i="54" s="1"/>
  <c r="E339" i="54"/>
  <c r="H726" i="54"/>
  <c r="J726" i="54" s="1"/>
  <c r="C725" i="54"/>
  <c r="H725" i="54" s="1"/>
  <c r="J725" i="54" s="1"/>
  <c r="D444" i="54"/>
  <c r="D339" i="54" s="1"/>
  <c r="E116" i="54"/>
  <c r="E115" i="54" s="1"/>
  <c r="H115" i="54"/>
  <c r="J115" i="54" s="1"/>
  <c r="C114" i="54"/>
  <c r="H114" i="54" s="1"/>
  <c r="J114" i="54" s="1"/>
  <c r="H717" i="54"/>
  <c r="J717" i="54" s="1"/>
  <c r="C716" i="54"/>
  <c r="H716" i="54" s="1"/>
  <c r="J716" i="54" s="1"/>
  <c r="D3" i="54"/>
  <c r="D2" i="54" s="1"/>
  <c r="C259" i="54"/>
  <c r="H263" i="54"/>
  <c r="D170" i="54"/>
  <c r="D152" i="54" s="1"/>
  <c r="D645" i="54"/>
  <c r="E538" i="54"/>
  <c r="H551" i="54"/>
  <c r="J551" i="54" s="1"/>
  <c r="C550" i="54"/>
  <c r="H550" i="54" s="1"/>
  <c r="J550" i="54" s="1"/>
  <c r="C483" i="54"/>
  <c r="H483" i="54" s="1"/>
  <c r="J483" i="54" s="1"/>
  <c r="E188" i="54"/>
  <c r="E178" i="54" s="1"/>
  <c r="E177" i="54" s="1"/>
  <c r="E444" i="54"/>
  <c r="E163" i="54"/>
  <c r="E152" i="54" s="1"/>
  <c r="D135" i="54"/>
  <c r="D115" i="54" s="1"/>
  <c r="E67" i="54"/>
  <c r="E2" i="54" s="1"/>
  <c r="C152" i="54"/>
  <c r="H152" i="54" s="1"/>
  <c r="J152" i="54" s="1"/>
  <c r="E314" i="54"/>
  <c r="E645" i="54"/>
  <c r="E560" i="54" s="1"/>
  <c r="E559" i="54" s="1"/>
  <c r="D178" i="54"/>
  <c r="D177" i="54" s="1"/>
  <c r="E484" i="54"/>
  <c r="E259" i="54"/>
  <c r="E135" i="54"/>
  <c r="H3" i="54"/>
  <c r="J3" i="54" s="1"/>
  <c r="C2" i="54"/>
  <c r="D263" i="54"/>
  <c r="D259" i="54" s="1"/>
  <c r="H340" i="54"/>
  <c r="C339" i="54"/>
  <c r="H339" i="54" s="1"/>
  <c r="J339" i="54" s="1"/>
  <c r="C560" i="54"/>
  <c r="H561" i="54"/>
  <c r="J561" i="54" s="1"/>
  <c r="I4" i="53"/>
  <c r="J4" i="53" s="1"/>
  <c r="E3" i="53"/>
  <c r="D560" i="53"/>
  <c r="D559" i="53" s="1"/>
  <c r="C339" i="53"/>
  <c r="H339" i="53" s="1"/>
  <c r="J339" i="53" s="1"/>
  <c r="H340" i="53"/>
  <c r="H726" i="53"/>
  <c r="J726" i="53" s="1"/>
  <c r="C725" i="53"/>
  <c r="H725" i="53" s="1"/>
  <c r="J725" i="53" s="1"/>
  <c r="E340" i="53"/>
  <c r="E179" i="53"/>
  <c r="H3" i="53"/>
  <c r="C2" i="53"/>
  <c r="E444" i="53"/>
  <c r="D203" i="53"/>
  <c r="D178" i="53" s="1"/>
  <c r="D177" i="53" s="1"/>
  <c r="C550" i="53"/>
  <c r="H550" i="53" s="1"/>
  <c r="J550" i="53" s="1"/>
  <c r="H551" i="53"/>
  <c r="J551" i="53" s="1"/>
  <c r="D152" i="53"/>
  <c r="E484" i="53"/>
  <c r="E483" i="53" s="1"/>
  <c r="D3" i="53"/>
  <c r="D2" i="53" s="1"/>
  <c r="E645" i="53"/>
  <c r="E560" i="53" s="1"/>
  <c r="E559" i="53" s="1"/>
  <c r="C560" i="53"/>
  <c r="H561" i="53"/>
  <c r="J561" i="53" s="1"/>
  <c r="D263" i="53"/>
  <c r="D259" i="53" s="1"/>
  <c r="H484" i="53"/>
  <c r="C483" i="53"/>
  <c r="H483" i="53" s="1"/>
  <c r="J483" i="53" s="1"/>
  <c r="E188" i="53"/>
  <c r="D483" i="53"/>
  <c r="E152" i="53"/>
  <c r="D645" i="53"/>
  <c r="E115" i="53"/>
  <c r="H717" i="53"/>
  <c r="J717" i="53" s="1"/>
  <c r="C716" i="53"/>
  <c r="H716" i="53" s="1"/>
  <c r="J716" i="53" s="1"/>
  <c r="D116" i="53"/>
  <c r="D115" i="53" s="1"/>
  <c r="D314" i="53"/>
  <c r="H153" i="53"/>
  <c r="J153" i="53" s="1"/>
  <c r="C152" i="53"/>
  <c r="H152" i="53" s="1"/>
  <c r="J152" i="53" s="1"/>
  <c r="E551" i="53"/>
  <c r="E550" i="53" s="1"/>
  <c r="H116" i="53"/>
  <c r="J116" i="53" s="1"/>
  <c r="C115" i="53"/>
  <c r="C259" i="53"/>
  <c r="D444" i="53"/>
  <c r="D339" i="53" s="1"/>
  <c r="E203" i="53"/>
  <c r="E259" i="52"/>
  <c r="D178" i="52"/>
  <c r="D177" i="52" s="1"/>
  <c r="E340" i="52"/>
  <c r="E645" i="52"/>
  <c r="C339" i="52"/>
  <c r="H339" i="52" s="1"/>
  <c r="J339" i="52" s="1"/>
  <c r="H340" i="52"/>
  <c r="E116" i="52"/>
  <c r="E115" i="52" s="1"/>
  <c r="E561" i="52"/>
  <c r="H726" i="52"/>
  <c r="J726" i="52" s="1"/>
  <c r="C725" i="52"/>
  <c r="H725" i="52" s="1"/>
  <c r="J725" i="52" s="1"/>
  <c r="D444" i="52"/>
  <c r="D339" i="52" s="1"/>
  <c r="H259" i="52"/>
  <c r="J259" i="52" s="1"/>
  <c r="E215" i="52"/>
  <c r="C2" i="52"/>
  <c r="C550" i="52"/>
  <c r="H550" i="52" s="1"/>
  <c r="J550" i="52" s="1"/>
  <c r="H551" i="52"/>
  <c r="J551" i="52" s="1"/>
  <c r="E509" i="52"/>
  <c r="E483" i="52" s="1"/>
  <c r="E750" i="52"/>
  <c r="E726" i="52" s="1"/>
  <c r="E725" i="52" s="1"/>
  <c r="E444" i="52"/>
  <c r="H116" i="52"/>
  <c r="J116" i="52" s="1"/>
  <c r="C115" i="52"/>
  <c r="D153" i="52"/>
  <c r="D152" i="52" s="1"/>
  <c r="D67" i="52"/>
  <c r="D2" i="52" s="1"/>
  <c r="E3" i="52"/>
  <c r="D645" i="52"/>
  <c r="D135" i="52"/>
  <c r="D116" i="52"/>
  <c r="D115" i="52" s="1"/>
  <c r="D114" i="52" s="1"/>
  <c r="D561" i="52"/>
  <c r="D314" i="52"/>
  <c r="D259" i="52" s="1"/>
  <c r="E228" i="52"/>
  <c r="E203" i="52"/>
  <c r="E178" i="52" s="1"/>
  <c r="E177" i="52" s="1"/>
  <c r="E67" i="52"/>
  <c r="H717" i="52"/>
  <c r="J717" i="52" s="1"/>
  <c r="C716" i="52"/>
  <c r="H716" i="52" s="1"/>
  <c r="J716" i="52" s="1"/>
  <c r="E153" i="52"/>
  <c r="E152" i="52" s="1"/>
  <c r="H178" i="52"/>
  <c r="J178" i="52" s="1"/>
  <c r="C177" i="52"/>
  <c r="H177" i="52" s="1"/>
  <c r="J177" i="52" s="1"/>
  <c r="C560" i="52"/>
  <c r="D178" i="51"/>
  <c r="D177" i="51" s="1"/>
  <c r="H178" i="51"/>
  <c r="J178" i="51" s="1"/>
  <c r="C177" i="51"/>
  <c r="H177" i="51" s="1"/>
  <c r="J177" i="51" s="1"/>
  <c r="E3" i="51"/>
  <c r="H561" i="51"/>
  <c r="J561" i="51" s="1"/>
  <c r="C560" i="51"/>
  <c r="H259" i="51"/>
  <c r="J259" i="51" s="1"/>
  <c r="D726" i="51"/>
  <c r="D725" i="51" s="1"/>
  <c r="E561" i="51"/>
  <c r="E560" i="51" s="1"/>
  <c r="E559" i="51" s="1"/>
  <c r="D484" i="51"/>
  <c r="D483" i="51" s="1"/>
  <c r="D551" i="51"/>
  <c r="D550" i="51" s="1"/>
  <c r="D717" i="51"/>
  <c r="D716" i="51" s="1"/>
  <c r="D645" i="51"/>
  <c r="E444" i="51"/>
  <c r="E339" i="51" s="1"/>
  <c r="D561" i="51"/>
  <c r="E538" i="51"/>
  <c r="H153" i="51"/>
  <c r="J153" i="51" s="1"/>
  <c r="C152" i="51"/>
  <c r="H152" i="51" s="1"/>
  <c r="J152" i="51" s="1"/>
  <c r="H3" i="51"/>
  <c r="J3" i="51" s="1"/>
  <c r="C2" i="51"/>
  <c r="E726" i="51"/>
  <c r="E725" i="51" s="1"/>
  <c r="H340" i="51"/>
  <c r="C339" i="51"/>
  <c r="H339" i="51" s="1"/>
  <c r="J339" i="51" s="1"/>
  <c r="E717" i="51"/>
  <c r="E716" i="51" s="1"/>
  <c r="D340" i="51"/>
  <c r="D339" i="51" s="1"/>
  <c r="D258" i="51" s="1"/>
  <c r="D257" i="51" s="1"/>
  <c r="D135" i="51"/>
  <c r="E314" i="51"/>
  <c r="E259" i="51" s="1"/>
  <c r="E258" i="51" s="1"/>
  <c r="E257" i="51" s="1"/>
  <c r="D152" i="51"/>
  <c r="D116" i="51"/>
  <c r="D115" i="51" s="1"/>
  <c r="D114" i="51" s="1"/>
  <c r="H717" i="51"/>
  <c r="J717" i="51" s="1"/>
  <c r="C716" i="51"/>
  <c r="H716" i="51" s="1"/>
  <c r="J716" i="51" s="1"/>
  <c r="E484" i="51"/>
  <c r="E483" i="51" s="1"/>
  <c r="E228" i="51"/>
  <c r="E67" i="51"/>
  <c r="E153" i="51"/>
  <c r="E152" i="51" s="1"/>
  <c r="H116" i="51"/>
  <c r="J116" i="51" s="1"/>
  <c r="C115" i="51"/>
  <c r="E178" i="51"/>
  <c r="E177" i="51" s="1"/>
  <c r="E116" i="51"/>
  <c r="E115" i="51" s="1"/>
  <c r="D3" i="51"/>
  <c r="D2" i="51" s="1"/>
  <c r="E645" i="50"/>
  <c r="E178" i="50"/>
  <c r="E177" i="50" s="1"/>
  <c r="C716" i="50"/>
  <c r="H716" i="50" s="1"/>
  <c r="J716" i="50" s="1"/>
  <c r="H717" i="50"/>
  <c r="J717" i="50" s="1"/>
  <c r="D483" i="50"/>
  <c r="D152" i="50"/>
  <c r="D561" i="50"/>
  <c r="E509" i="50"/>
  <c r="E483" i="50" s="1"/>
  <c r="D67" i="50"/>
  <c r="E116" i="50"/>
  <c r="E115" i="50" s="1"/>
  <c r="E114" i="50" s="1"/>
  <c r="D645" i="50"/>
  <c r="H561" i="50"/>
  <c r="J561" i="50" s="1"/>
  <c r="C560" i="50"/>
  <c r="E528" i="50"/>
  <c r="E561" i="50"/>
  <c r="D228" i="50"/>
  <c r="D178" i="50" s="1"/>
  <c r="D177" i="50" s="1"/>
  <c r="E67" i="50"/>
  <c r="E2" i="50" s="1"/>
  <c r="C483" i="50"/>
  <c r="H483" i="50" s="1"/>
  <c r="J483" i="50" s="1"/>
  <c r="H484" i="50"/>
  <c r="H551" i="50"/>
  <c r="J551" i="50" s="1"/>
  <c r="C550" i="50"/>
  <c r="H550" i="50" s="1"/>
  <c r="J550" i="50" s="1"/>
  <c r="H259" i="50"/>
  <c r="J259" i="50" s="1"/>
  <c r="E340" i="50"/>
  <c r="E339" i="50" s="1"/>
  <c r="H340" i="50"/>
  <c r="C339" i="50"/>
  <c r="H339" i="50" s="1"/>
  <c r="J339" i="50" s="1"/>
  <c r="E314" i="50"/>
  <c r="E259" i="50" s="1"/>
  <c r="D726" i="50"/>
  <c r="D725" i="50" s="1"/>
  <c r="D340" i="50"/>
  <c r="D339" i="50" s="1"/>
  <c r="D258" i="50" s="1"/>
  <c r="D257" i="50" s="1"/>
  <c r="H726" i="50"/>
  <c r="J726" i="50" s="1"/>
  <c r="C725" i="50"/>
  <c r="H725" i="50" s="1"/>
  <c r="J725" i="50" s="1"/>
  <c r="C115" i="50"/>
  <c r="H116" i="50"/>
  <c r="J116" i="50" s="1"/>
  <c r="D116" i="50"/>
  <c r="D115" i="50" s="1"/>
  <c r="D3" i="50"/>
  <c r="D2" i="50" s="1"/>
  <c r="E228" i="50"/>
  <c r="E67" i="34"/>
  <c r="I67" i="34"/>
  <c r="I39" i="34" s="1"/>
  <c r="G67" i="34"/>
  <c r="G32" i="34"/>
  <c r="C561" i="46"/>
  <c r="D4" i="34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F4" i="35"/>
  <c r="C15" i="35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C28" i="35"/>
  <c r="C50" i="35"/>
  <c r="C56" i="35"/>
  <c r="C62" i="35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I4" i="35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G4" i="34"/>
  <c r="E39" i="34"/>
  <c r="C21" i="35"/>
  <c r="D27" i="35"/>
  <c r="C35" i="35"/>
  <c r="C53" i="35"/>
  <c r="C59" i="35"/>
  <c r="F65" i="35"/>
  <c r="C65" i="35" s="1"/>
  <c r="C69" i="3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C31" i="35"/>
  <c r="H32" i="34"/>
  <c r="H4" i="34" s="1"/>
  <c r="F32" i="34"/>
  <c r="F4" i="34" s="1"/>
  <c r="D67" i="34"/>
  <c r="D39" i="34" s="1"/>
  <c r="H67" i="34"/>
  <c r="H39" i="34" s="1"/>
  <c r="F67" i="34"/>
  <c r="F39" i="34" s="1"/>
  <c r="G27" i="3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666" i="46"/>
  <c r="E719" i="46"/>
  <c r="E718" i="46" s="1"/>
  <c r="E717" i="46" s="1"/>
  <c r="D723" i="46"/>
  <c r="E751" i="46"/>
  <c r="E769" i="46"/>
  <c r="E768" i="46" s="1"/>
  <c r="C4" i="34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4" i="35"/>
  <c r="G4" i="35"/>
  <c r="H27" i="35"/>
  <c r="H4" i="35" s="1"/>
  <c r="I76" i="35"/>
  <c r="G65" i="35"/>
  <c r="D34" i="35"/>
  <c r="H34" i="35"/>
  <c r="E76" i="35"/>
  <c r="E32" i="34"/>
  <c r="E4" i="34" s="1"/>
  <c r="I32" i="34"/>
  <c r="I4" i="34" s="1"/>
  <c r="F34" i="35"/>
  <c r="G34" i="35"/>
  <c r="G76" i="35"/>
  <c r="D258" i="54" l="1"/>
  <c r="D257" i="54" s="1"/>
  <c r="E258" i="54"/>
  <c r="E257" i="54" s="1"/>
  <c r="E114" i="54"/>
  <c r="C559" i="54"/>
  <c r="H559" i="54" s="1"/>
  <c r="J559" i="54" s="1"/>
  <c r="H560" i="54"/>
  <c r="J560" i="54" s="1"/>
  <c r="H1" i="54"/>
  <c r="J1" i="54" s="1"/>
  <c r="H2" i="54"/>
  <c r="J2" i="54" s="1"/>
  <c r="E483" i="54"/>
  <c r="H259" i="54"/>
  <c r="J259" i="54" s="1"/>
  <c r="C258" i="54"/>
  <c r="D114" i="54"/>
  <c r="D114" i="53"/>
  <c r="H560" i="53"/>
  <c r="J560" i="53" s="1"/>
  <c r="C559" i="53"/>
  <c r="H559" i="53" s="1"/>
  <c r="J559" i="53" s="1"/>
  <c r="E178" i="53"/>
  <c r="E177" i="53" s="1"/>
  <c r="E114" i="53" s="1"/>
  <c r="D258" i="53"/>
  <c r="D257" i="53" s="1"/>
  <c r="C258" i="53"/>
  <c r="H259" i="53"/>
  <c r="J259" i="53" s="1"/>
  <c r="E339" i="53"/>
  <c r="E258" i="53" s="1"/>
  <c r="E257" i="53" s="1"/>
  <c r="H115" i="53"/>
  <c r="J115" i="53" s="1"/>
  <c r="C114" i="53"/>
  <c r="H114" i="53" s="1"/>
  <c r="J114" i="53" s="1"/>
  <c r="H2" i="53"/>
  <c r="I3" i="53"/>
  <c r="E2" i="53"/>
  <c r="J3" i="53"/>
  <c r="H560" i="52"/>
  <c r="J560" i="52" s="1"/>
  <c r="C559" i="52"/>
  <c r="H559" i="52" s="1"/>
  <c r="J559" i="52" s="1"/>
  <c r="H2" i="52"/>
  <c r="J2" i="52" s="1"/>
  <c r="H1" i="52"/>
  <c r="J1" i="52" s="1"/>
  <c r="E560" i="52"/>
  <c r="E559" i="52" s="1"/>
  <c r="D258" i="52"/>
  <c r="D257" i="52" s="1"/>
  <c r="H115" i="52"/>
  <c r="J115" i="52" s="1"/>
  <c r="C114" i="52"/>
  <c r="H114" i="52" s="1"/>
  <c r="J114" i="52" s="1"/>
  <c r="E114" i="52"/>
  <c r="D560" i="52"/>
  <c r="D559" i="52" s="1"/>
  <c r="E2" i="52"/>
  <c r="C258" i="52"/>
  <c r="E339" i="52"/>
  <c r="E258" i="52" s="1"/>
  <c r="E257" i="52" s="1"/>
  <c r="E114" i="51"/>
  <c r="H2" i="51"/>
  <c r="J2" i="51" s="1"/>
  <c r="H560" i="51"/>
  <c r="J560" i="51" s="1"/>
  <c r="C559" i="51"/>
  <c r="H559" i="51" s="1"/>
  <c r="J559" i="51" s="1"/>
  <c r="D560" i="51"/>
  <c r="D559" i="51" s="1"/>
  <c r="C258" i="51"/>
  <c r="E2" i="51"/>
  <c r="H115" i="51"/>
  <c r="J115" i="51" s="1"/>
  <c r="C114" i="51"/>
  <c r="H114" i="51" s="1"/>
  <c r="J114" i="51" s="1"/>
  <c r="E258" i="50"/>
  <c r="E257" i="50" s="1"/>
  <c r="D114" i="50"/>
  <c r="C258" i="50"/>
  <c r="E560" i="50"/>
  <c r="E559" i="50" s="1"/>
  <c r="D560" i="50"/>
  <c r="D559" i="50" s="1"/>
  <c r="H115" i="50"/>
  <c r="J115" i="50" s="1"/>
  <c r="C114" i="50"/>
  <c r="H560" i="50"/>
  <c r="J560" i="50" s="1"/>
  <c r="C559" i="50"/>
  <c r="H559" i="50" s="1"/>
  <c r="J559" i="50" s="1"/>
  <c r="G39" i="34"/>
  <c r="C4" i="35"/>
  <c r="E646" i="46"/>
  <c r="C27" i="35"/>
  <c r="D4" i="35"/>
  <c r="D76" i="35"/>
  <c r="C34" i="35"/>
  <c r="E3" i="46"/>
  <c r="E116" i="46"/>
  <c r="F78" i="34"/>
  <c r="F76" i="35"/>
  <c r="E340" i="46"/>
  <c r="E67" i="46"/>
  <c r="E263" i="46"/>
  <c r="E259" i="46" s="1"/>
  <c r="E258" i="46" s="1"/>
  <c r="E257" i="46" s="1"/>
  <c r="E135" i="46"/>
  <c r="D646" i="46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3" i="46"/>
  <c r="D2" i="46" s="1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H76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8" i="54" l="1"/>
  <c r="J258" i="54" s="1"/>
  <c r="C257" i="54"/>
  <c r="H1" i="53"/>
  <c r="I1" i="53"/>
  <c r="I2" i="53"/>
  <c r="J2" i="53" s="1"/>
  <c r="C257" i="53"/>
  <c r="H258" i="53"/>
  <c r="J258" i="53" s="1"/>
  <c r="H258" i="52"/>
  <c r="J258" i="52" s="1"/>
  <c r="C257" i="52"/>
  <c r="H258" i="51"/>
  <c r="J258" i="51" s="1"/>
  <c r="C257" i="51"/>
  <c r="H1" i="51"/>
  <c r="J1" i="51" s="1"/>
  <c r="H114" i="50"/>
  <c r="J114" i="50" s="1"/>
  <c r="H1" i="50"/>
  <c r="J1" i="50" s="1"/>
  <c r="H258" i="50"/>
  <c r="J258" i="50" s="1"/>
  <c r="C257" i="50"/>
  <c r="D339" i="46"/>
  <c r="D258" i="46" s="1"/>
  <c r="D257" i="46" s="1"/>
  <c r="E115" i="46"/>
  <c r="E114" i="46" s="1"/>
  <c r="C76" i="35"/>
  <c r="D114" i="46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4" l="1"/>
  <c r="J257" i="54" s="1"/>
  <c r="H256" i="54"/>
  <c r="J256" i="54" s="1"/>
  <c r="J1" i="53"/>
  <c r="H257" i="53"/>
  <c r="J257" i="53" s="1"/>
  <c r="H256" i="53"/>
  <c r="J256" i="53" s="1"/>
  <c r="H257" i="52"/>
  <c r="J257" i="52" s="1"/>
  <c r="H256" i="52"/>
  <c r="J256" i="52" s="1"/>
  <c r="H256" i="51"/>
  <c r="J256" i="51" s="1"/>
  <c r="H257" i="51"/>
  <c r="J257" i="51" s="1"/>
  <c r="H256" i="50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<sst xmlns="http://schemas.openxmlformats.org/spreadsheetml/2006/main" count="6315" uniqueCount="962">
  <si>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</si>
  <si>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</si>
  <si>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</si>
  <si>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</si>
  <si>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</si>
  <si>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</si>
  <si>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</si>
  <si>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</si>
  <si>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</si>
  <si>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</si>
  <si>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</si>
  <si>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</si>
  <si>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</si>
  <si>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</si>
  <si>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</si>
  <si>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</si>
  <si>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</si>
  <si>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</si>
  <si>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</si>
  <si>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</si>
  <si>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</si>
  <si>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</si>
  <si>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</si>
  <si>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</si>
  <si>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</si>
  <si>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</si>
  <si>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</si>
  <si>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</si>
  <si>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</si>
  <si>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</si>
  <si>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</si>
  <si>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</si>
  <si>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</si>
  <si>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</si>
  <si>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</si>
  <si>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</si>
  <si>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</si>
  <si>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</si>
  <si>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</si>
  <si>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</si>
  <si>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</si>
  <si>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</si>
  <si>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</si>
  <si>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</si>
  <si>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</si>
  <si>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</si>
  <si>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</si>
  <si>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</si>
  <si>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</si>
  <si>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</si>
  <si>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</si>
  <si>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</si>
  <si>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</si>
  <si>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</si>
  <si>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</si>
  <si>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</si>
  <si>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</si>
  <si>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</si>
  <si>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</si>
  <si>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</si>
  <si>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</si>
  <si>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</si>
  <si>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</si>
  <si>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</si>
  <si>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</si>
  <si>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</si>
  <si>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</si>
  <si>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</si>
  <si>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</si>
  <si>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</si>
  <si>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</si>
  <si>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</si>
  <si>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</si>
  <si>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</si>
  <si>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</si>
  <si>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</si>
  <si>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</si>
  <si>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</si>
  <si>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</si>
  <si>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</si>
  <si>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</si>
  <si>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</si>
  <si>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</si>
  <si>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</si>
  <si>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</si>
  <si>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</si>
  <si>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</si>
  <si>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</si>
  <si>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</si>
  <si>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</si>
  <si>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</si>
  <si>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</si>
  <si>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</si>
  <si>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</si>
  <si>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</si>
  <si>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</si>
  <si>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</si>
  <si>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</si>
  <si>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</si>
  <si>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</si>
  <si>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</si>
  <si>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</si>
  <si>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</si>
  <si>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</si>
  <si>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</si>
  <si>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</si>
  <si>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</si>
  <si>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</si>
  <si>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</si>
  <si>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</si>
  <si>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</si>
  <si>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</si>
  <si>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</si>
  <si>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</si>
  <si>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</si>
  <si>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</si>
  <si>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</si>
  <si>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</si>
  <si>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</si>
  <si>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</si>
  <si>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</si>
  <si>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</si>
  <si>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</si>
  <si>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</si>
  <si>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</si>
  <si>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</si>
  <si>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</si>
  <si>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</si>
  <si>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</si>
  <si>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</si>
  <si>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</si>
  <si>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</si>
  <si>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</si>
  <si>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</si>
  <si>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</si>
  <si>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</si>
  <si>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</si>
  <si>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</si>
  <si>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</si>
  <si>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</si>
  <si>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</si>
  <si>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</si>
  <si>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</si>
  <si>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</si>
  <si>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</si>
  <si>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</si>
  <si>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</si>
  <si>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</si>
  <si>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</si>
  <si>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</si>
  <si>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</si>
  <si>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</si>
  <si>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</si>
  <si>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</si>
  <si>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</si>
  <si>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</si>
  <si>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</si>
  <si>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</si>
  <si>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</si>
  <si>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</si>
  <si>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</si>
  <si>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</si>
  <si>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</si>
  <si>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</si>
  <si>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</si>
  <si>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</si>
  <si>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</si>
  <si>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</si>
  <si>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</si>
  <si>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</si>
  <si>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</si>
  <si>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</si>
  <si>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</si>
  <si>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</si>
  <si>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</si>
  <si>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</si>
  <si>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</si>
  <si>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</si>
  <si>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</si>
  <si>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</si>
  <si>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</si>
  <si>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</si>
  <si>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</si>
  <si>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</si>
  <si>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</si>
  <si>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</si>
  <si>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</si>
  <si>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</si>
  <si>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</si>
  <si>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</si>
  <si>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</si>
  <si>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</si>
  <si>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</si>
  <si>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</si>
  <si>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</si>
  <si>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</si>
  <si>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</si>
  <si>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</si>
  <si>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</si>
  <si>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</si>
  <si>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</si>
  <si>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</si>
  <si>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</si>
  <si>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</si>
  <si>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</si>
  <si>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</si>
  <si>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</si>
  <si>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</si>
  <si>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</si>
  <si>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</si>
  <si>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</si>
  <si>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</si>
  <si>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</si>
  <si>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</si>
  <si>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</si>
  <si>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</si>
  <si>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</si>
  <si>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</si>
  <si>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</si>
  <si>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</si>
  <si>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</si>
  <si>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</si>
  <si>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</si>
  <si>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</si>
  <si>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</si>
  <si>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</si>
  <si>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</si>
  <si>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</si>
  <si>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</si>
  <si>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</si>
  <si>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</si>
  <si>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</si>
  <si>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</si>
  <si>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</si>
  <si>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</si>
  <si>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</si>
  <si>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</si>
  <si>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</si>
  <si>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</si>
  <si>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</si>
  <si>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</si>
  <si>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</si>
  <si>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</si>
  <si>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</si>
  <si>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</si>
  <si>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</si>
  <si>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</si>
  <si>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</si>
  <si>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</si>
  <si>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</si>
  <si>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</si>
  <si>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</si>
  <si>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</si>
  <si>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</si>
  <si>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</si>
  <si>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</si>
  <si>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</si>
  <si>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</si>
  <si>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</si>
  <si>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</si>
  <si>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</si>
  <si>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</si>
  <si>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</si>
  <si>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</si>
  <si>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</si>
  <si>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</si>
  <si>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</si>
  <si>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</si>
  <si>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</si>
  <si>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</si>
  <si>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</si>
  <si>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</si>
  <si>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</si>
  <si>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</si>
  <si>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</si>
  <si>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</si>
  <si>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</si>
  <si>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</si>
  <si>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</si>
  <si>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</si>
  <si>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</si>
  <si>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</si>
  <si>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</si>
  <si>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</si>
  <si>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</si>
  <si>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</si>
  <si>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</si>
  <si>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</si>
  <si>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</si>
  <si>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</si>
  <si>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</si>
  <si>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</si>
  <si>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</si>
  <si>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</si>
  <si>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</si>
  <si>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</si>
  <si>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</si>
  <si>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</si>
  <si>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</si>
  <si>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</si>
  <si>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</si>
  <si>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</si>
  <si>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</si>
  <si>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</si>
  <si>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</si>
  <si>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</si>
  <si>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</si>
  <si>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</si>
  <si>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</si>
  <si>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</si>
  <si>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</si>
  <si>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</si>
  <si>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</si>
  <si>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</si>
  <si>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</si>
  <si>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</si>
  <si>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</si>
  <si>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</si>
  <si>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</si>
  <si>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</si>
  <si>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</si>
  <si>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</si>
  <si>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</si>
  <si>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</si>
  <si>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</si>
  <si>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</si>
  <si>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</si>
  <si>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</si>
  <si>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</si>
  <si>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</si>
  <si>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</si>
  <si>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</si>
  <si>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</si>
  <si>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</si>
  <si>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</si>
  <si>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</si>
  <si>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</si>
  <si>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</si>
  <si>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</si>
  <si>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</si>
  <si>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</si>
  <si>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</si>
  <si>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</si>
  <si>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</si>
  <si>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</si>
  <si>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</si>
  <si>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</si>
  <si>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</si>
  <si>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</si>
  <si>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</si>
  <si>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</si>
  <si>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</si>
  <si>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</si>
  <si>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</si>
  <si>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</si>
  <si>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</si>
  <si>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</si>
  <si>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</si>
  <si>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</si>
  <si>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</si>
  <si>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</si>
  <si>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</si>
  <si>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</si>
  <si>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</si>
  <si>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</si>
  <si>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</si>
  <si>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</si>
  <si>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</si>
  <si>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</si>
  <si>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</si>
  <si>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</si>
  <si>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</si>
  <si>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</si>
  <si>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</si>
  <si>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</si>
  <si>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</si>
  <si>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</si>
  <si>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</si>
  <si>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</si>
  <si>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</si>
  <si>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</si>
  <si>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</si>
  <si>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</si>
  <si>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</si>
  <si>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</si>
  <si>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</si>
  <si>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</si>
  <si>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</si>
  <si>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</si>
  <si>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</si>
  <si>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</si>
  <si>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</si>
  <si>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</si>
  <si>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</si>
  <si>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</si>
  <si>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</si>
  <si>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</si>
  <si>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</si>
  <si>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</si>
  <si>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</si>
  <si>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</si>
  <si>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</si>
  <si>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</si>
  <si>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</si>
  <si>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</si>
  <si>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</si>
  <si>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</si>
  <si>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</si>
  <si>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</si>
  <si>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</si>
  <si>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</si>
  <si>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</si>
  <si>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</si>
  <si>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</si>
  <si>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</si>
  <si>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</si>
  <si>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</si>
  <si>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</si>
  <si>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</si>
  <si>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</si>
  <si>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</si>
  <si>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</si>
  <si>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</si>
  <si>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</si>
  <si>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</si>
  <si>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</si>
  <si>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</si>
  <si>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</si>
  <si>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</si>
  <si>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</si>
  <si>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</si>
  <si>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</si>
  <si>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</si>
  <si>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</si>
  <si>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</si>
  <si>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</si>
  <si>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</si>
  <si>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</si>
  <si>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</si>
  <si>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</si>
  <si>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</si>
  <si>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</si>
  <si>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</si>
  <si>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</si>
  <si>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</si>
  <si>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</si>
  <si>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</si>
  <si>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</si>
  <si>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</si>
  <si>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</si>
  <si>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</si>
  <si>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</si>
  <si>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</si>
  <si>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</si>
  <si>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</si>
  <si>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</si>
  <si>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</si>
  <si>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</si>
  <si>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</si>
  <si>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</si>
  <si>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</si>
  <si>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</si>
  <si>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</si>
  <si>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</si>
  <si>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</si>
  <si>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</si>
  <si>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</si>
  <si>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</si>
  <si>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</si>
  <si>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</si>
  <si>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</si>
  <si>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</si>
  <si>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</si>
  <si>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</si>
  <si>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</si>
  <si>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</si>
  <si>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</si>
  <si>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</si>
  <si>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</si>
  <si>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</si>
  <si>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</si>
  <si>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</si>
  <si>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</si>
  <si>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</si>
  <si>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</si>
  <si>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</si>
  <si>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</si>
  <si>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</si>
  <si>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</si>
  <si>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</si>
  <si>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</si>
  <si>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</si>
  <si>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</si>
  <si>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</si>
  <si>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</si>
  <si>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</si>
  <si>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</si>
  <si>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</si>
  <si>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</si>
  <si>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</si>
  <si>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</si>
  <si>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</si>
  <si>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</si>
  <si>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</si>
  <si>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</si>
  <si>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</si>
  <si>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</si>
  <si>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</si>
  <si>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</si>
  <si>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</si>
  <si>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</si>
  <si>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</si>
  <si>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</si>
  <si>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</si>
  <si>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</si>
  <si>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</si>
  <si>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</si>
  <si>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</si>
  <si>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</si>
  <si>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</si>
  <si>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</si>
  <si>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</si>
  <si>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</si>
  <si>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</si>
  <si>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</si>
  <si>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</si>
  <si>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</si>
  <si>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</si>
  <si>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</si>
  <si>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</si>
  <si>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</si>
  <si>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</si>
  <si>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</si>
  <si>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</si>
  <si>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</si>
  <si>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</si>
  <si>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</si>
  <si>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</si>
  <si>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</si>
  <si>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</si>
  <si>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</si>
  <si>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</si>
  <si>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</si>
  <si>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</si>
  <si>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</si>
  <si>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</si>
  <si>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</si>
  <si>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</si>
  <si>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</si>
  <si>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</si>
  <si>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</si>
  <si>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</si>
  <si>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</si>
  <si>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</si>
  <si>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</si>
  <si>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</si>
  <si>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</si>
  <si>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</si>
  <si>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</si>
  <si>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</si>
  <si>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</si>
  <si>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</si>
  <si>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</si>
  <si>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</si>
  <si>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</si>
  <si>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</si>
  <si>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</si>
  <si>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</si>
  <si>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</si>
  <si>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</si>
  <si>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</si>
  <si>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</si>
  <si>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</si>
  <si>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</si>
  <si>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</si>
  <si>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</si>
  <si>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</si>
  <si>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</si>
  <si>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</si>
  <si>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</si>
  <si>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</si>
  <si>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</si>
  <si>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</si>
  <si>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</si>
  <si>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</si>
  <si>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</si>
  <si>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</si>
  <si>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</si>
  <si>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</si>
  <si>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</si>
  <si>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</si>
  <si>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</si>
  <si>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</si>
  <si>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</si>
  <si>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</si>
  <si>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</si>
  <si>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</si>
  <si>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</si>
  <si>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</si>
  <si>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</si>
  <si>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</si>
  <si>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</si>
  <si>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</si>
  <si>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</si>
  <si>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</si>
  <si>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</si>
  <si>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</si>
  <si>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</si>
  <si>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</si>
  <si>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</si>
  <si>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</si>
  <si>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</si>
  <si>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</si>
  <si>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</si>
  <si>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</si>
  <si>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</si>
  <si>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</si>
  <si>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</si>
  <si>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</si>
  <si>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</si>
  <si>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</si>
  <si>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</si>
  <si>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</si>
  <si>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</si>
  <si>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</si>
  <si>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</si>
  <si>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</si>
  <si>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</si>
  <si>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</si>
  <si>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</si>
  <si>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</si>
  <si>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</si>
  <si>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</si>
  <si>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</si>
  <si>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</si>
  <si>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</si>
  <si>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</si>
  <si>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</si>
  <si>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</si>
  <si>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</si>
  <si>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</si>
  <si>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</si>
  <si>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</si>
  <si>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</si>
  <si>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</si>
  <si>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</si>
  <si>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</si>
  <si>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</si>
  <si>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</si>
  <si>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</si>
  <si>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</si>
  <si>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</si>
  <si>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</si>
  <si>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</si>
  <si>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</si>
  <si>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</si>
  <si>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</si>
  <si>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</si>
  <si>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</si>
  <si>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</si>
  <si>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</si>
  <si>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</si>
  <si>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</si>
  <si>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</si>
  <si>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</si>
  <si>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</si>
  <si>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</si>
  <si>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</si>
  <si>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</si>
  <si>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</si>
  <si>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</si>
  <si>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</si>
  <si>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</si>
  <si>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</si>
  <si>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</si>
  <si>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</si>
  <si>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</si>
  <si>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</si>
  <si>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</si>
  <si>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</si>
  <si>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</si>
  <si>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</si>
  <si>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</si>
  <si>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</si>
  <si>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</si>
  <si>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</si>
  <si>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</si>
  <si>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</si>
  <si>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</si>
  <si>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</si>
  <si>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</si>
  <si>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</si>
  <si>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</si>
  <si>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</si>
  <si>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</si>
  <si>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</si>
  <si>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</si>
  <si>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</si>
  <si>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</si>
  <si>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</si>
  <si>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</si>
  <si>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</si>
  <si>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</si>
  <si>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</si>
  <si>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</si>
  <si>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</si>
  <si>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</si>
  <si>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</si>
  <si>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</si>
  <si>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</si>
  <si>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</si>
  <si>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</si>
  <si>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</si>
  <si>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</si>
  <si>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</si>
  <si>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</si>
  <si>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</si>
  <si>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</si>
  <si>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</si>
  <si>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</si>
  <si>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</si>
  <si>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</si>
  <si>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</si>
  <si>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</si>
  <si>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</si>
  <si>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</si>
  <si>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</si>
  <si>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</si>
  <si>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</si>
  <si>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</si>
  <si>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</si>
  <si>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</si>
  <si>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</si>
  <si>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</si>
  <si>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</si>
  <si>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</si>
  <si>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</si>
  <si>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</si>
  <si>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</si>
  <si>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</si>
  <si>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</si>
  <si>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</si>
  <si>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</si>
  <si>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</si>
  <si>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</si>
  <si>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</si>
  <si>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</si>
  <si>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</si>
  <si>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</si>
  <si>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</si>
  <si>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</si>
  <si>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</si>
  <si>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</si>
  <si>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</si>
  <si>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</si>
  <si>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</si>
  <si>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</si>
  <si>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</si>
  <si>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</si>
  <si>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</si>
  <si>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</si>
  <si>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</si>
  <si>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</si>
  <si>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</si>
  <si>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</si>
  <si>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</si>
  <si>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</si>
  <si>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</si>
  <si>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</si>
  <si>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</si>
  <si>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</si>
  <si>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</si>
  <si>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</si>
  <si>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</si>
  <si>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</si>
  <si>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</si>
  <si>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</si>
  <si>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</si>
  <si>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</si>
  <si>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</si>
  <si>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</si>
  <si>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</si>
  <si>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</si>
  <si>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</si>
  <si>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</si>
  <si>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</si>
  <si>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</si>
  <si>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</si>
  <si>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</si>
  <si>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</si>
  <si>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</si>
  <si>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</si>
  <si>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</si>
  <si>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</si>
  <si>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</si>
  <si>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</si>
  <si>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</si>
  <si>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</si>
  <si>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</si>
  <si>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</si>
  <si>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</si>
  <si>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</si>
  <si>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</si>
  <si>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</si>
  <si>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</si>
  <si>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</si>
  <si>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</si>
  <si>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</si>
  <si>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</si>
  <si>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</si>
  <si>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</si>
  <si>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</si>
  <si>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</si>
  <si>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</si>
  <si>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</si>
  <si>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</si>
  <si>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</si>
  <si>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</si>
  <si>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</si>
  <si>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</si>
  <si>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</si>
  <si>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</si>
  <si>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</si>
  <si>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</si>
  <si>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</si>
  <si>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</si>
  <si>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</si>
  <si>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</si>
  <si>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</si>
  <si>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</si>
  <si>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</si>
  <si>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</si>
  <si>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</si>
  <si>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</si>
  <si>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</si>
  <si>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</si>
  <si>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</si>
  <si>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</si>
  <si>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</si>
  <si>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</si>
  <si>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</si>
  <si>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</si>
  <si>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</si>
  <si>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</si>
  <si>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</si>
  <si>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</si>
  <si>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</si>
  <si>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</si>
  <si>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</si>
  <si>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</si>
  <si>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</si>
  <si>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</si>
  <si>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</si>
  <si>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</si>
  <si>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</si>
  <si>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</si>
  <si>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</si>
  <si>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</si>
  <si>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</si>
  <si>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</si>
  <si>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</si>
  <si>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</si>
  <si>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</si>
  <si>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</si>
  <si>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</si>
  <si>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</si>
  <si>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</si>
  <si>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</si>
  <si>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</si>
  <si>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</si>
  <si>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</si>
  <si>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</si>
  <si>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</si>
  <si>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</si>
  <si>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</si>
  <si>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</si>
  <si>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</si>
  <si>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</si>
  <si>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</si>
  <si>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</si>
  <si>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</si>
  <si>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</si>
  <si>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</si>
  <si>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</si>
  <si>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</si>
  <si>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</si>
  <si>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</si>
  <si>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</si>
  <si>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</si>
  <si>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</si>
  <si>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</si>
  <si>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</si>
  <si>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</si>
  <si>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</si>
  <si>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</si>
  <si>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</si>
  <si>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</si>
  <si>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</si>
  <si>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</si>
  <si>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</si>
  <si>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</si>
  <si>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</si>
  <si>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</si>
  <si>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</si>
  <si>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</si>
  <si>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</si>
  <si>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</si>
  <si>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</si>
  <si>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</si>
  <si>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</si>
  <si>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</si>
  <si>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</si>
  <si>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</si>
  <si>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</si>
  <si>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</si>
  <si>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</si>
  <si>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</si>
  <si>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</si>
  <si>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</si>
  <si>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</si>
  <si>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</si>
  <si>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</si>
  <si>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</si>
  <si>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</si>
  <si>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</si>
  <si>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</si>
  <si>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</si>
  <si>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</si>
  <si>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</si>
  <si>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</si>
  <si>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</si>
  <si>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</si>
  <si>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</si>
  <si>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</si>
  <si>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</si>
  <si>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</si>
  <si>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</si>
  <si>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</si>
  <si>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</si>
  <si>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</si>
  <si>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</si>
  <si>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</si>
  <si>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</si>
  <si>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</si>
  <si>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</si>
  <si>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</si>
  <si>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</si>
  <si>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</si>
  <si>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اقتناء الة رافعة</t>
  </si>
  <si>
    <t>تبليط المستودع</t>
  </si>
  <si>
    <t>اقتناء معدات نظافة</t>
  </si>
  <si>
    <t>صندوق حماية المناطق السياحية</t>
  </si>
  <si>
    <t>صيانة منتزه قرطاج</t>
  </si>
  <si>
    <t>المستودع البلدي</t>
  </si>
  <si>
    <t>تهيئة الملعب البلدي فتحي زهير</t>
  </si>
  <si>
    <t>المجلس الجهوي ووزارة الشباب والرياضة</t>
  </si>
  <si>
    <t>بناءات ادارية</t>
  </si>
  <si>
    <t>21016/2017</t>
  </si>
  <si>
    <t>صيانة شبكة التنوير العمومي</t>
  </si>
  <si>
    <t>صيانة شبكة الطرقات والارصفة وقنوات تصريف مياه الامطار</t>
  </si>
  <si>
    <t>صيانة المركب الرياضي</t>
  </si>
  <si>
    <t>المجلس الجهوي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</si>
</sst>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947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16" sqref="D16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924</v>
      </c>
      <c r="B1" s="149" t="s">
        <v>925</v>
      </c>
      <c r="C1" s="149" t="s">
        <v>946</v>
      </c>
      <c r="D1" s="149" t="s">
        <v>926</v>
      </c>
      <c r="E1" s="149" t="s">
        <v>927</v>
      </c>
    </row>
    <row r="2" spans="1:5">
      <c r="A2" s="198" t="s">
        <v>928</v>
      </c>
      <c r="B2" s="150">
        <v>2011</v>
      </c>
      <c r="C2" s="151">
        <v>944314.01300000004</v>
      </c>
      <c r="D2" s="151">
        <v>135314.878</v>
      </c>
      <c r="E2" s="151"/>
    </row>
    <row r="3" spans="1:5">
      <c r="A3" s="199"/>
      <c r="B3" s="150">
        <v>2012</v>
      </c>
      <c r="C3" s="151">
        <v>1005276.154</v>
      </c>
      <c r="D3" s="151">
        <v>267776.63400000002</v>
      </c>
      <c r="E3" s="151"/>
    </row>
    <row r="4" spans="1:5">
      <c r="A4" s="199"/>
      <c r="B4" s="150">
        <v>2013</v>
      </c>
      <c r="C4" s="151">
        <v>1037510.49</v>
      </c>
      <c r="D4" s="151">
        <v>310679.46500000003</v>
      </c>
      <c r="E4" s="151"/>
    </row>
    <row r="5" spans="1:5">
      <c r="A5" s="199"/>
      <c r="B5" s="150">
        <v>2014</v>
      </c>
      <c r="C5" s="151">
        <v>1049248.3049999999</v>
      </c>
      <c r="D5" s="151">
        <v>301635.34899999999</v>
      </c>
      <c r="E5" s="151"/>
    </row>
    <row r="6" spans="1:5">
      <c r="A6" s="199"/>
      <c r="B6" s="150">
        <v>2015</v>
      </c>
      <c r="C6" s="151">
        <v>1073319.3840000001</v>
      </c>
      <c r="D6" s="151">
        <v>233982.462</v>
      </c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929</v>
      </c>
      <c r="B8" s="152">
        <v>2011</v>
      </c>
      <c r="C8" s="153">
        <v>82067.724000000002</v>
      </c>
      <c r="D8" s="153">
        <v>43124.324999999997</v>
      </c>
      <c r="E8" s="153"/>
    </row>
    <row r="9" spans="1:5">
      <c r="A9" s="202"/>
      <c r="B9" s="152">
        <v>2012</v>
      </c>
      <c r="C9" s="153">
        <v>110020.04300000001</v>
      </c>
      <c r="D9" s="153">
        <v>14944.451999999999</v>
      </c>
      <c r="E9" s="153"/>
    </row>
    <row r="10" spans="1:5">
      <c r="A10" s="202"/>
      <c r="B10" s="152">
        <v>2013</v>
      </c>
      <c r="C10" s="153">
        <v>220000</v>
      </c>
      <c r="D10" s="153">
        <v>305398.11599999998</v>
      </c>
      <c r="E10" s="153"/>
    </row>
    <row r="11" spans="1:5">
      <c r="A11" s="202"/>
      <c r="B11" s="152">
        <v>2014</v>
      </c>
      <c r="C11" s="153">
        <v>200000</v>
      </c>
      <c r="D11" s="153">
        <v>359932.73599999998</v>
      </c>
      <c r="E11" s="153"/>
    </row>
    <row r="12" spans="1:5">
      <c r="A12" s="202"/>
      <c r="B12" s="152">
        <v>2015</v>
      </c>
      <c r="C12" s="153">
        <v>300000</v>
      </c>
      <c r="D12" s="153">
        <v>378180.44900000002</v>
      </c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>
        <v>80000</v>
      </c>
      <c r="D14" s="151">
        <v>109927.656</v>
      </c>
      <c r="E14" s="151"/>
    </row>
    <row r="15" spans="1:5">
      <c r="A15" s="199"/>
      <c r="B15" s="150">
        <v>2012</v>
      </c>
      <c r="C15" s="151">
        <v>80000</v>
      </c>
      <c r="D15" s="151">
        <v>121253.121</v>
      </c>
      <c r="E15" s="151"/>
    </row>
    <row r="16" spans="1:5">
      <c r="A16" s="199"/>
      <c r="B16" s="150">
        <v>2013</v>
      </c>
      <c r="C16" s="151">
        <v>120000</v>
      </c>
      <c r="D16" s="151">
        <v>72245.402000000002</v>
      </c>
      <c r="E16" s="151"/>
    </row>
    <row r="17" spans="1:5">
      <c r="A17" s="199"/>
      <c r="B17" s="150">
        <v>2014</v>
      </c>
      <c r="C17" s="151">
        <v>100000</v>
      </c>
      <c r="D17" s="151">
        <v>8493.25</v>
      </c>
      <c r="E17" s="151"/>
    </row>
    <row r="18" spans="1:5">
      <c r="A18" s="199"/>
      <c r="B18" s="150">
        <v>2015</v>
      </c>
      <c r="C18" s="151">
        <v>80000</v>
      </c>
      <c r="D18" s="151">
        <v>3660.3209999999999</v>
      </c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930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931</v>
      </c>
      <c r="B26" s="150">
        <v>2011</v>
      </c>
      <c r="C26" s="151">
        <f>C20+C14+C8+C2</f>
        <v>1106381.737</v>
      </c>
      <c r="D26" s="151">
        <f>D20+D14+D8+D2</f>
        <v>288366.859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2301677.9339999999</v>
      </c>
      <c r="D27" s="151">
        <f t="shared" ref="D27:E31" si="0">D21+D15+D9+D3</f>
        <v>403974.20700000005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1377510.49</v>
      </c>
      <c r="D28" s="151">
        <f t="shared" si="0"/>
        <v>688322.98300000001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1349248.3049999999</v>
      </c>
      <c r="D29" s="151">
        <f t="shared" si="0"/>
        <v>670061.33499999996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1453319.3840000001</v>
      </c>
      <c r="D30" s="151">
        <f t="shared" si="0"/>
        <v>615823.23200000008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932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933</v>
      </c>
      <c r="C3" s="156" t="s">
        <v>934</v>
      </c>
      <c r="D3" s="216" t="s">
        <v>935</v>
      </c>
    </row>
    <row r="4" spans="1:4">
      <c r="A4" s="157" t="s">
        <v>936</v>
      </c>
      <c r="B4" s="149" t="s">
        <v>937</v>
      </c>
      <c r="C4" s="149" t="s">
        <v>938</v>
      </c>
      <c r="D4" s="217"/>
    </row>
    <row r="5" spans="1:4">
      <c r="A5" s="149" t="s">
        <v>939</v>
      </c>
      <c r="B5" s="28">
        <f>B6</f>
        <v>55968.866999999998</v>
      </c>
      <c r="C5" s="28">
        <f>C6</f>
        <v>0</v>
      </c>
      <c r="D5" s="28">
        <f>D6</f>
        <v>0</v>
      </c>
    </row>
    <row r="6" spans="1:4">
      <c r="A6" s="158" t="s">
        <v>940</v>
      </c>
      <c r="B6" s="10">
        <v>55968.866999999998</v>
      </c>
      <c r="C6" s="10"/>
      <c r="D6" s="10"/>
    </row>
    <row r="7" spans="1:4">
      <c r="A7" s="149" t="s">
        <v>941</v>
      </c>
      <c r="B7" s="28">
        <f>B8</f>
        <v>6124027.216</v>
      </c>
      <c r="C7" s="28">
        <f>C8</f>
        <v>0</v>
      </c>
      <c r="D7" s="28">
        <f>D8</f>
        <v>0</v>
      </c>
    </row>
    <row r="8" spans="1:4">
      <c r="A8" s="158" t="s">
        <v>942</v>
      </c>
      <c r="B8" s="10">
        <v>6124027.216</v>
      </c>
      <c r="C8" s="10"/>
      <c r="D8" s="10"/>
    </row>
    <row r="9" spans="1:4">
      <c r="A9" s="149" t="s">
        <v>943</v>
      </c>
      <c r="B9" s="159">
        <f>B8+B6</f>
        <v>6179996.0829999996</v>
      </c>
      <c r="C9" s="159">
        <f>C8+C6</f>
        <v>0</v>
      </c>
      <c r="D9" s="159">
        <f>D8+D6</f>
        <v>0</v>
      </c>
    </row>
    <row r="10" spans="1:4">
      <c r="A10" s="158" t="s">
        <v>944</v>
      </c>
      <c r="B10" s="10"/>
      <c r="C10" s="10"/>
      <c r="D10" s="10"/>
    </row>
    <row r="11" spans="1:4">
      <c r="A11" s="149" t="s">
        <v>945</v>
      </c>
      <c r="B11" s="28">
        <f>B10+B9</f>
        <v>6179996.0829999996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>
        <v>42355</v>
      </c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30" zoomScaleNormal="130" workbookViewId="0">
      <selection activeCell="H1" sqref="H1"/>
    </sheetView>
  </sheetViews>
  <sheetFormatPr defaultColWidth="9.140625" defaultRowHeight="15" outlineLevelRow="3"/>
  <cols>
    <col min="1" max="1" width="7" bestFit="1" customWidth="1"/>
    <col min="2" max="2" width="41.7109375" customWidth="1"/>
    <col min="3" max="3" width="20" customWidth="1"/>
    <col min="4" max="4" width="18.28515625" customWidth="1"/>
    <col min="5" max="5" width="17.85546875" customWidth="1"/>
    <col min="7" max="7" width="15.5703125" bestFit="1" customWidth="1"/>
    <col min="8" max="8" width="20.42578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3452037.2759999996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3452037.2759999996</v>
      </c>
      <c r="D2" s="26">
        <f>D3+D67</f>
        <v>3452037.2759999996</v>
      </c>
      <c r="E2" s="26">
        <f>E3+E67</f>
        <v>3452037.2759999996</v>
      </c>
      <c r="G2" s="39" t="s">
        <v>60</v>
      </c>
      <c r="H2" s="41">
        <f>C2</f>
        <v>3452037.2759999996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1198700</v>
      </c>
      <c r="D3" s="23">
        <f>D4+D11+D38+D61</f>
        <v>1198700</v>
      </c>
      <c r="E3" s="23">
        <f>E4+E11+E38+E61</f>
        <v>1198700</v>
      </c>
      <c r="G3" s="39" t="s">
        <v>57</v>
      </c>
      <c r="H3" s="41">
        <f t="shared" ref="H3:H66" si="0">C3</f>
        <v>1198700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633000</v>
      </c>
      <c r="D4" s="21">
        <f>SUM(D5:D10)</f>
        <v>633000</v>
      </c>
      <c r="E4" s="21">
        <f>SUM(E5:E10)</f>
        <v>633000</v>
      </c>
      <c r="F4" s="17"/>
      <c r="G4" s="39" t="s">
        <v>53</v>
      </c>
      <c r="H4" s="41">
        <f t="shared" si="0"/>
        <v>633000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200000</v>
      </c>
      <c r="D7" s="2">
        <f t="shared" si="1"/>
        <v>200000</v>
      </c>
      <c r="E7" s="2">
        <f t="shared" si="1"/>
        <v>200000</v>
      </c>
      <c r="F7" s="17"/>
      <c r="G7" s="17"/>
      <c r="H7" s="41">
        <f t="shared" si="0"/>
        <v>200000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80000</v>
      </c>
      <c r="D9" s="2">
        <f t="shared" si="1"/>
        <v>80000</v>
      </c>
      <c r="E9" s="2">
        <f t="shared" si="1"/>
        <v>80000</v>
      </c>
      <c r="F9" s="17"/>
      <c r="G9" s="17"/>
      <c r="H9" s="41">
        <f t="shared" si="0"/>
        <v>80000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348000</v>
      </c>
      <c r="D11" s="21">
        <f>SUM(D12:D37)</f>
        <v>348000</v>
      </c>
      <c r="E11" s="21">
        <f>SUM(E12:E37)</f>
        <v>348000</v>
      </c>
      <c r="F11" s="17"/>
      <c r="G11" s="39" t="s">
        <v>54</v>
      </c>
      <c r="H11" s="41">
        <f t="shared" si="0"/>
        <v>348000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25000</v>
      </c>
      <c r="D18" s="2">
        <f t="shared" si="2"/>
        <v>25000</v>
      </c>
      <c r="E18" s="2">
        <f t="shared" si="2"/>
        <v>25000</v>
      </c>
      <c r="H18" s="41">
        <f t="shared" si="0"/>
        <v>25000</v>
      </c>
    </row>
    <row r="19" spans="1:8" hidden="1" outlineLevel="1">
      <c r="A19" s="3">
        <v>2204</v>
      </c>
      <c r="B19" s="1" t="s">
        <v>131</v>
      </c>
      <c r="C19" s="2">
        <v>100000</v>
      </c>
      <c r="D19" s="2">
        <f t="shared" si="2"/>
        <v>100000</v>
      </c>
      <c r="E19" s="2">
        <f t="shared" si="2"/>
        <v>100000</v>
      </c>
      <c r="H19" s="41">
        <f t="shared" si="0"/>
        <v>100000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hidden="1" outlineLevel="1">
      <c r="A33" s="3">
        <v>2403</v>
      </c>
      <c r="B33" s="1" t="s">
        <v>144</v>
      </c>
      <c r="C33" s="2">
        <v>150000</v>
      </c>
      <c r="D33" s="2">
        <f t="shared" si="3"/>
        <v>150000</v>
      </c>
      <c r="E33" s="2">
        <f t="shared" si="3"/>
        <v>150000</v>
      </c>
      <c r="H33" s="41">
        <f t="shared" si="0"/>
        <v>150000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 collapsed="1">
      <c r="A38" s="166" t="s">
        <v>145</v>
      </c>
      <c r="B38" s="167"/>
      <c r="C38" s="21">
        <f>SUM(C39:C60)</f>
        <v>191200</v>
      </c>
      <c r="D38" s="21">
        <f>SUM(D39:D60)</f>
        <v>191200</v>
      </c>
      <c r="E38" s="21">
        <f>SUM(E39:E60)</f>
        <v>191200</v>
      </c>
      <c r="G38" s="39" t="s">
        <v>55</v>
      </c>
      <c r="H38" s="41">
        <f t="shared" si="0"/>
        <v>191200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  <c r="H39" s="41">
        <f t="shared" si="0"/>
        <v>18000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8000</v>
      </c>
      <c r="D44" s="2">
        <f t="shared" si="4"/>
        <v>8000</v>
      </c>
      <c r="E44" s="2">
        <f t="shared" si="4"/>
        <v>8000</v>
      </c>
      <c r="H44" s="41">
        <f t="shared" si="0"/>
        <v>8000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hidden="1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hidden="1" outlineLevel="1">
      <c r="A55" s="20">
        <v>3303</v>
      </c>
      <c r="B55" s="20" t="s">
        <v>153</v>
      </c>
      <c r="C55" s="2">
        <v>85000</v>
      </c>
      <c r="D55" s="2">
        <f t="shared" si="4"/>
        <v>85000</v>
      </c>
      <c r="E55" s="2">
        <f t="shared" si="4"/>
        <v>85000</v>
      </c>
      <c r="H55" s="41">
        <f t="shared" si="0"/>
        <v>85000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 collapsed="1">
      <c r="A61" s="166" t="s">
        <v>158</v>
      </c>
      <c r="B61" s="167"/>
      <c r="C61" s="22">
        <f>SUM(C62:C66)</f>
        <v>26500</v>
      </c>
      <c r="D61" s="22">
        <f>SUM(D62:D66)</f>
        <v>26500</v>
      </c>
      <c r="E61" s="22">
        <f>SUM(E62:E66)</f>
        <v>26500</v>
      </c>
      <c r="G61" s="39" t="s">
        <v>105</v>
      </c>
      <c r="H61" s="41">
        <f t="shared" si="0"/>
        <v>26500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25000</v>
      </c>
      <c r="D62" s="2">
        <f>C62</f>
        <v>25000</v>
      </c>
      <c r="E62" s="2">
        <f>D62</f>
        <v>25000</v>
      </c>
      <c r="H62" s="41">
        <f t="shared" si="0"/>
        <v>25000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500</v>
      </c>
      <c r="D65" s="2">
        <f t="shared" si="6"/>
        <v>500</v>
      </c>
      <c r="E65" s="2">
        <f t="shared" si="6"/>
        <v>500</v>
      </c>
      <c r="H65" s="41">
        <f t="shared" si="0"/>
        <v>500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65" t="s">
        <v>579</v>
      </c>
      <c r="B67" s="165"/>
      <c r="C67" s="25">
        <f>C97+C68</f>
        <v>2253337.2759999996</v>
      </c>
      <c r="D67" s="25">
        <f>D97+D68</f>
        <v>2253337.2759999996</v>
      </c>
      <c r="E67" s="25">
        <f>E97+E68</f>
        <v>2253337.2759999996</v>
      </c>
      <c r="G67" s="39" t="s">
        <v>59</v>
      </c>
      <c r="H67" s="41">
        <f t="shared" ref="H67:H130" si="7">C67</f>
        <v>2253337.2759999996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386000</v>
      </c>
      <c r="D68" s="21">
        <f>SUM(D69:D96)</f>
        <v>386000</v>
      </c>
      <c r="E68" s="21">
        <f>SUM(E69:E96)</f>
        <v>386000</v>
      </c>
      <c r="G68" s="39" t="s">
        <v>56</v>
      </c>
      <c r="H68" s="41">
        <f t="shared" si="7"/>
        <v>386000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30000</v>
      </c>
      <c r="D69" s="2">
        <f>C69</f>
        <v>30000</v>
      </c>
      <c r="E69" s="2">
        <f>D69</f>
        <v>30000</v>
      </c>
      <c r="H69" s="41">
        <f t="shared" si="7"/>
        <v>30000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120000</v>
      </c>
      <c r="D76" s="2">
        <f t="shared" si="8"/>
        <v>120000</v>
      </c>
      <c r="E76" s="2">
        <f t="shared" si="8"/>
        <v>120000</v>
      </c>
      <c r="H76" s="41">
        <f t="shared" si="7"/>
        <v>120000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113000</v>
      </c>
      <c r="D79" s="2">
        <f t="shared" si="8"/>
        <v>113000</v>
      </c>
      <c r="E79" s="2">
        <f t="shared" si="8"/>
        <v>113000</v>
      </c>
      <c r="H79" s="41">
        <f t="shared" si="7"/>
        <v>113000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>
        <v>15000</v>
      </c>
      <c r="D84" s="2">
        <f t="shared" si="8"/>
        <v>15000</v>
      </c>
      <c r="E84" s="2">
        <f t="shared" si="8"/>
        <v>15000</v>
      </c>
      <c r="H84" s="41">
        <f t="shared" si="7"/>
        <v>15000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100000</v>
      </c>
      <c r="D94" s="2">
        <f t="shared" si="9"/>
        <v>100000</v>
      </c>
      <c r="E94" s="2">
        <f t="shared" si="9"/>
        <v>100000</v>
      </c>
      <c r="H94" s="41">
        <f t="shared" si="7"/>
        <v>100000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1867337.2759999998</v>
      </c>
      <c r="D97" s="21">
        <f>SUM(D98:D113)</f>
        <v>1867337.2759999998</v>
      </c>
      <c r="E97" s="21">
        <f>SUM(E98:E113)</f>
        <v>1867337.2759999998</v>
      </c>
      <c r="G97" s="39" t="s">
        <v>58</v>
      </c>
      <c r="H97" s="41">
        <f t="shared" si="7"/>
        <v>1867337.2759999998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520000</v>
      </c>
      <c r="D98" s="2">
        <f>C98</f>
        <v>520000</v>
      </c>
      <c r="E98" s="2">
        <f>D98</f>
        <v>520000</v>
      </c>
      <c r="H98" s="41">
        <f t="shared" si="7"/>
        <v>520000</v>
      </c>
    </row>
    <row r="99" spans="1:10" ht="15" hidden="1" customHeight="1" outlineLevel="1">
      <c r="A99" s="3">
        <v>6002</v>
      </c>
      <c r="B99" s="1" t="s">
        <v>185</v>
      </c>
      <c r="C99" s="2">
        <v>98896.19</v>
      </c>
      <c r="D99" s="2">
        <f t="shared" ref="D99:E113" si="10">C99</f>
        <v>98896.19</v>
      </c>
      <c r="E99" s="2">
        <f t="shared" si="10"/>
        <v>98896.19</v>
      </c>
      <c r="H99" s="41">
        <f t="shared" si="7"/>
        <v>98896.19</v>
      </c>
    </row>
    <row r="100" spans="1:10" ht="15" hidden="1" customHeight="1" outlineLevel="1">
      <c r="A100" s="3">
        <v>6003</v>
      </c>
      <c r="B100" s="1" t="s">
        <v>186</v>
      </c>
      <c r="C100" s="2">
        <v>1216441.0859999999</v>
      </c>
      <c r="D100" s="2">
        <f t="shared" si="10"/>
        <v>1216441.0859999999</v>
      </c>
      <c r="E100" s="2">
        <f t="shared" si="10"/>
        <v>1216441.0859999999</v>
      </c>
      <c r="H100" s="41">
        <f t="shared" si="7"/>
        <v>1216441.0859999999</v>
      </c>
    </row>
    <row r="101" spans="1:10" ht="15" hidden="1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9000</v>
      </c>
      <c r="D103" s="2">
        <f t="shared" si="10"/>
        <v>9000</v>
      </c>
      <c r="E103" s="2">
        <f t="shared" si="10"/>
        <v>9000</v>
      </c>
      <c r="H103" s="41">
        <f t="shared" si="7"/>
        <v>9000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3452037.2760000001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3452037.2760000001</v>
      </c>
      <c r="D257" s="37">
        <f>D258+D550</f>
        <v>3452037.2760000001</v>
      </c>
      <c r="E257" s="37">
        <f>E258+E550</f>
        <v>3452037.2760000001</v>
      </c>
      <c r="G257" s="39" t="s">
        <v>60</v>
      </c>
      <c r="H257" s="41">
        <f>C257</f>
        <v>3452037.2760000001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3370240.585</v>
      </c>
      <c r="D258" s="36">
        <f>D259+D339+D483+D547</f>
        <v>3370240.585</v>
      </c>
      <c r="E258" s="36">
        <f>E259+E339+E483+E547</f>
        <v>3370240.585</v>
      </c>
      <c r="G258" s="39" t="s">
        <v>57</v>
      </c>
      <c r="H258" s="41">
        <f t="shared" ref="H258:H321" si="21">C258</f>
        <v>3370240.585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2215041.7149999999</v>
      </c>
      <c r="D259" s="33">
        <f>D260+D263+D314</f>
        <v>2215041.7149999999</v>
      </c>
      <c r="E259" s="33">
        <f>E260+E263+E314</f>
        <v>2215041.7149999999</v>
      </c>
      <c r="G259" s="39" t="s">
        <v>590</v>
      </c>
      <c r="H259" s="41">
        <f t="shared" si="21"/>
        <v>2215041.7149999999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5341</v>
      </c>
      <c r="D260" s="32">
        <f>SUM(D261:D262)</f>
        <v>5341</v>
      </c>
      <c r="E260" s="32">
        <f>SUM(E261:E262)</f>
        <v>5341</v>
      </c>
      <c r="H260" s="41">
        <f t="shared" si="21"/>
        <v>5341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  <c r="H262" s="41">
        <f t="shared" si="21"/>
        <v>4251</v>
      </c>
    </row>
    <row r="263" spans="1:10" hidden="1" outlineLevel="1">
      <c r="A263" s="174" t="s">
        <v>269</v>
      </c>
      <c r="B263" s="175"/>
      <c r="C263" s="32">
        <f>C264+C265+C289+C296+C298+C302+C305+C308+C313</f>
        <v>2140261.7149999999</v>
      </c>
      <c r="D263" s="32">
        <f>D264+D265+D289+D296+D298+D302+D305+D308+D313</f>
        <v>2140261.7149999999</v>
      </c>
      <c r="E263" s="32">
        <f>E264+E265+E289+E296+E298+E302+E305+E308+E313</f>
        <v>2140261.7149999999</v>
      </c>
      <c r="H263" s="41">
        <f t="shared" si="21"/>
        <v>2140261.7149999999</v>
      </c>
    </row>
    <row r="264" spans="1:10" hidden="1" outlineLevel="2">
      <c r="A264" s="6">
        <v>1101</v>
      </c>
      <c r="B264" s="4" t="s">
        <v>34</v>
      </c>
      <c r="C264" s="5">
        <v>902344</v>
      </c>
      <c r="D264" s="5">
        <f>C264</f>
        <v>902344</v>
      </c>
      <c r="E264" s="5">
        <f>D264</f>
        <v>902344</v>
      </c>
      <c r="H264" s="41">
        <f t="shared" si="21"/>
        <v>902344</v>
      </c>
    </row>
    <row r="265" spans="1:10" hidden="1" outlineLevel="2">
      <c r="A265" s="6">
        <v>1101</v>
      </c>
      <c r="B265" s="4" t="s">
        <v>35</v>
      </c>
      <c r="C265" s="5">
        <v>772969.94799999997</v>
      </c>
      <c r="D265" s="5">
        <v>772969.94799999997</v>
      </c>
      <c r="E265" s="5">
        <v>772969.94799999997</v>
      </c>
      <c r="H265" s="41">
        <f t="shared" si="21"/>
        <v>772969.94799999997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29322.6</v>
      </c>
      <c r="D289" s="5">
        <v>29322.6</v>
      </c>
      <c r="E289" s="5">
        <v>29322.6</v>
      </c>
      <c r="H289" s="41">
        <f t="shared" si="21"/>
        <v>29322.6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65383.457000000002</v>
      </c>
      <c r="D298" s="5">
        <v>65383.457000000002</v>
      </c>
      <c r="E298" s="5">
        <v>65383.457000000002</v>
      </c>
      <c r="H298" s="41">
        <f t="shared" si="21"/>
        <v>65383.457000000002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37000</v>
      </c>
      <c r="D302" s="5">
        <v>37000</v>
      </c>
      <c r="E302" s="5">
        <v>37000</v>
      </c>
      <c r="H302" s="41">
        <f t="shared" si="21"/>
        <v>37000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28992.491999999998</v>
      </c>
      <c r="D305" s="5">
        <v>28992.491999999998</v>
      </c>
      <c r="E305" s="5">
        <v>28992.491999999998</v>
      </c>
      <c r="H305" s="41">
        <f t="shared" si="21"/>
        <v>28992.491999999998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303249.21799999999</v>
      </c>
      <c r="D308" s="5">
        <v>303249.21799999999</v>
      </c>
      <c r="E308" s="5">
        <v>303249.21799999999</v>
      </c>
      <c r="H308" s="41">
        <f t="shared" si="21"/>
        <v>303249.21799999999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69439</v>
      </c>
      <c r="D314" s="32">
        <f>D315+D325+D331+D336+D337+D338+D328</f>
        <v>69439</v>
      </c>
      <c r="E314" s="32">
        <f>E315+E325+E331+E336+E337+E338+E328</f>
        <v>69439</v>
      </c>
      <c r="H314" s="41">
        <f t="shared" si="21"/>
        <v>69439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69439</v>
      </c>
      <c r="D325" s="5">
        <v>69439</v>
      </c>
      <c r="E325" s="5">
        <v>69439</v>
      </c>
      <c r="H325" s="41">
        <f t="shared" si="28"/>
        <v>69439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1007198.87</v>
      </c>
      <c r="D339" s="33">
        <f>D340+D444+D482</f>
        <v>1007198.87</v>
      </c>
      <c r="E339" s="33">
        <f>E340+E444+E482</f>
        <v>1007198.87</v>
      </c>
      <c r="G339" s="39" t="s">
        <v>591</v>
      </c>
      <c r="H339" s="41">
        <f t="shared" si="28"/>
        <v>1007198.87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843198.87</v>
      </c>
      <c r="D340" s="32">
        <f>D341+D342+D343+D344+D347+D348+D353+D356+D357+D362+D367+BH290668+D371+D372+D373+D376+D377+D378+D382+D388+D391+D392+D395+D398+D399+D404+D407+D408+D409+D412+D415+D416+D419+D420+D421+D422+D429+D443</f>
        <v>843198.87</v>
      </c>
      <c r="E340" s="32">
        <f>E341+E342+E343+E344+E347+E348+E353+E356+E357+E362+E367+BI290668+E371+E372+E373+E376+E377+E378+E382+E388+E391+E392+E395+E398+E399+E404+E407+E408+E409+E412+E415+E416+E419+E420+E421+E422+E429+E443</f>
        <v>843198.87</v>
      </c>
      <c r="H340" s="41">
        <f t="shared" si="28"/>
        <v>843198.87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18200</v>
      </c>
      <c r="D344" s="5">
        <f>SUM(D345:D346)</f>
        <v>18200</v>
      </c>
      <c r="E344" s="5">
        <f>SUM(E345:E346)</f>
        <v>18200</v>
      </c>
      <c r="H344" s="41">
        <f t="shared" si="28"/>
        <v>18200</v>
      </c>
    </row>
    <row r="345" spans="1:10" hidden="1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hidden="1" outlineLevel="3">
      <c r="A346" s="29"/>
      <c r="B346" s="28" t="s">
        <v>275</v>
      </c>
      <c r="C346" s="30">
        <v>1200</v>
      </c>
      <c r="D346" s="30">
        <f t="shared" si="32"/>
        <v>1200</v>
      </c>
      <c r="E346" s="30">
        <f t="shared" si="32"/>
        <v>1200</v>
      </c>
      <c r="H346" s="41">
        <f t="shared" si="28"/>
        <v>1200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124000</v>
      </c>
      <c r="D348" s="5">
        <f>SUM(D349:D352)</f>
        <v>124000</v>
      </c>
      <c r="E348" s="5">
        <f>SUM(E349:E352)</f>
        <v>124000</v>
      </c>
      <c r="H348" s="41">
        <f t="shared" si="28"/>
        <v>124000</v>
      </c>
    </row>
    <row r="349" spans="1:10" hidden="1" outlineLevel="3">
      <c r="A349" s="29"/>
      <c r="B349" s="28" t="s">
        <v>278</v>
      </c>
      <c r="C349" s="30">
        <v>113122.4</v>
      </c>
      <c r="D349" s="30">
        <f>C349</f>
        <v>113122.4</v>
      </c>
      <c r="E349" s="30">
        <f>D349</f>
        <v>113122.4</v>
      </c>
      <c r="H349" s="41">
        <f t="shared" si="28"/>
        <v>113122.4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8877.6</v>
      </c>
      <c r="D351" s="30">
        <f t="shared" si="33"/>
        <v>8877.6</v>
      </c>
      <c r="E351" s="30">
        <f t="shared" si="33"/>
        <v>8877.6</v>
      </c>
      <c r="H351" s="41">
        <f t="shared" si="28"/>
        <v>8877.6</v>
      </c>
    </row>
    <row r="352" spans="1:10" hidden="1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9000</v>
      </c>
      <c r="D356" s="5">
        <f t="shared" si="34"/>
        <v>9000</v>
      </c>
      <c r="E356" s="5">
        <f t="shared" si="34"/>
        <v>9000</v>
      </c>
      <c r="H356" s="41">
        <f t="shared" si="28"/>
        <v>9000</v>
      </c>
    </row>
    <row r="357" spans="1:8" hidden="1" outlineLevel="2">
      <c r="A357" s="6">
        <v>2201</v>
      </c>
      <c r="B357" s="4" t="s">
        <v>285</v>
      </c>
      <c r="C357" s="5">
        <f>SUM(C358:C361)</f>
        <v>29500</v>
      </c>
      <c r="D357" s="5">
        <f>SUM(D358:D361)</f>
        <v>29500</v>
      </c>
      <c r="E357" s="5">
        <f>SUM(E358:E361)</f>
        <v>29500</v>
      </c>
      <c r="H357" s="41">
        <f t="shared" si="28"/>
        <v>29500</v>
      </c>
    </row>
    <row r="358" spans="1:8" hidden="1" outlineLevel="3">
      <c r="A358" s="29"/>
      <c r="B358" s="28" t="s">
        <v>286</v>
      </c>
      <c r="C358" s="30">
        <v>21000</v>
      </c>
      <c r="D358" s="30">
        <f>C358</f>
        <v>21000</v>
      </c>
      <c r="E358" s="30">
        <f>D358</f>
        <v>21000</v>
      </c>
      <c r="H358" s="41">
        <f t="shared" si="28"/>
        <v>21000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hidden="1" outlineLevel="3">
      <c r="A361" s="29"/>
      <c r="B361" s="28" t="s">
        <v>289</v>
      </c>
      <c r="C361" s="30">
        <v>1500</v>
      </c>
      <c r="D361" s="30">
        <f t="shared" si="35"/>
        <v>1500</v>
      </c>
      <c r="E361" s="30">
        <f t="shared" si="35"/>
        <v>1500</v>
      </c>
      <c r="H361" s="41">
        <f t="shared" si="28"/>
        <v>1500</v>
      </c>
    </row>
    <row r="362" spans="1:8" hidden="1" outlineLevel="2">
      <c r="A362" s="6">
        <v>2201</v>
      </c>
      <c r="B362" s="4" t="s">
        <v>290</v>
      </c>
      <c r="C362" s="5">
        <f>SUM(C363:C366)</f>
        <v>101000</v>
      </c>
      <c r="D362" s="5">
        <f>SUM(D363:D366)</f>
        <v>101000</v>
      </c>
      <c r="E362" s="5">
        <f>SUM(E363:E366)</f>
        <v>101000</v>
      </c>
      <c r="H362" s="41">
        <f t="shared" si="28"/>
        <v>101000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hidden="1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hidden="1" outlineLevel="3">
      <c r="A374" s="29"/>
      <c r="B374" s="28" t="s">
        <v>299</v>
      </c>
      <c r="C374" s="30">
        <v>1200</v>
      </c>
      <c r="D374" s="30">
        <f t="shared" ref="D374:E377" si="38">C374</f>
        <v>1200</v>
      </c>
      <c r="E374" s="30">
        <f t="shared" si="38"/>
        <v>1200</v>
      </c>
      <c r="H374" s="41">
        <f t="shared" si="28"/>
        <v>1200</v>
      </c>
    </row>
    <row r="375" spans="1:8" hidden="1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21500</v>
      </c>
      <c r="D378" s="5">
        <f>SUM(D379:D381)</f>
        <v>21500</v>
      </c>
      <c r="E378" s="5">
        <f>SUM(E379:E381)</f>
        <v>21500</v>
      </c>
      <c r="H378" s="41">
        <f t="shared" si="28"/>
        <v>21500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5224.4930000000004</v>
      </c>
      <c r="D382" s="5">
        <f>SUM(D383:D387)</f>
        <v>5224.4930000000004</v>
      </c>
      <c r="E382" s="5">
        <f>SUM(E383:E387)</f>
        <v>5224.4930000000004</v>
      </c>
      <c r="H382" s="41">
        <f t="shared" si="28"/>
        <v>5224.4930000000004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350</v>
      </c>
      <c r="D384" s="30">
        <f t="shared" ref="D384:E387" si="40">C384</f>
        <v>350</v>
      </c>
      <c r="E384" s="30">
        <f t="shared" si="40"/>
        <v>350</v>
      </c>
      <c r="H384" s="41">
        <f t="shared" si="28"/>
        <v>350</v>
      </c>
    </row>
    <row r="385" spans="1:8" hidden="1" outlineLevel="3">
      <c r="A385" s="29"/>
      <c r="B385" s="28" t="s">
        <v>306</v>
      </c>
      <c r="C385" s="30">
        <v>350</v>
      </c>
      <c r="D385" s="30">
        <f t="shared" si="40"/>
        <v>350</v>
      </c>
      <c r="E385" s="30">
        <f t="shared" si="40"/>
        <v>350</v>
      </c>
      <c r="H385" s="41">
        <f t="shared" si="28"/>
        <v>350</v>
      </c>
    </row>
    <row r="386" spans="1:8" hidden="1" outlineLevel="3">
      <c r="A386" s="29"/>
      <c r="B386" s="28" t="s">
        <v>307</v>
      </c>
      <c r="C386" s="30">
        <v>2674.4929999999999</v>
      </c>
      <c r="D386" s="30">
        <f t="shared" si="40"/>
        <v>2674.4929999999999</v>
      </c>
      <c r="E386" s="30">
        <f t="shared" si="40"/>
        <v>2674.4929999999999</v>
      </c>
      <c r="H386" s="41">
        <f t="shared" ref="H386:H449" si="41">C386</f>
        <v>2674.4929999999999</v>
      </c>
    </row>
    <row r="387" spans="1:8" hidden="1" outlineLevel="3">
      <c r="A387" s="29"/>
      <c r="B387" s="28" t="s">
        <v>308</v>
      </c>
      <c r="C387" s="30">
        <v>350</v>
      </c>
      <c r="D387" s="30">
        <f t="shared" si="40"/>
        <v>350</v>
      </c>
      <c r="E387" s="30">
        <f t="shared" si="40"/>
        <v>350</v>
      </c>
      <c r="H387" s="41">
        <f t="shared" si="41"/>
        <v>350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hidden="1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36000</v>
      </c>
      <c r="D392" s="5">
        <f>SUM(D393:D394)</f>
        <v>36000</v>
      </c>
      <c r="E392" s="5">
        <f>SUM(E393:E394)</f>
        <v>36000</v>
      </c>
      <c r="H392" s="41">
        <f t="shared" si="41"/>
        <v>36000</v>
      </c>
    </row>
    <row r="393" spans="1:8" hidden="1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hidden="1" outlineLevel="3">
      <c r="A394" s="29"/>
      <c r="B394" s="28" t="s">
        <v>314</v>
      </c>
      <c r="C394" s="30">
        <v>28000</v>
      </c>
      <c r="D394" s="30">
        <f>C394</f>
        <v>28000</v>
      </c>
      <c r="E394" s="30">
        <f>D394</f>
        <v>28000</v>
      </c>
      <c r="H394" s="41">
        <f t="shared" si="41"/>
        <v>28000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  <c r="H412" s="41">
        <f t="shared" si="41"/>
        <v>9000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6000</v>
      </c>
      <c r="D414" s="30">
        <f t="shared" si="46"/>
        <v>6000</v>
      </c>
      <c r="E414" s="30">
        <f t="shared" si="46"/>
        <v>6000</v>
      </c>
      <c r="H414" s="41">
        <f t="shared" si="41"/>
        <v>6000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350</v>
      </c>
      <c r="D417" s="30">
        <f t="shared" ref="D417:E421" si="47">C417</f>
        <v>350</v>
      </c>
      <c r="E417" s="30">
        <f t="shared" si="47"/>
        <v>350</v>
      </c>
      <c r="H417" s="41">
        <f t="shared" si="41"/>
        <v>350</v>
      </c>
    </row>
    <row r="418" spans="1:8" hidden="1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4380</v>
      </c>
      <c r="D422" s="5">
        <f>SUM(D423:D428)</f>
        <v>4380</v>
      </c>
      <c r="E422" s="5">
        <f>SUM(E423:E428)</f>
        <v>4380</v>
      </c>
      <c r="H422" s="41">
        <f t="shared" si="41"/>
        <v>4380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>
        <v>2880</v>
      </c>
      <c r="D425" s="30">
        <f t="shared" si="48"/>
        <v>2880</v>
      </c>
      <c r="E425" s="30">
        <f t="shared" si="48"/>
        <v>2880</v>
      </c>
      <c r="H425" s="41">
        <f t="shared" si="41"/>
        <v>2880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187994.37700000001</v>
      </c>
      <c r="D429" s="5">
        <f>SUM(D430:D442)</f>
        <v>187994.37700000001</v>
      </c>
      <c r="E429" s="5">
        <f>SUM(E430:E442)</f>
        <v>187994.37700000001</v>
      </c>
      <c r="H429" s="41">
        <f t="shared" si="41"/>
        <v>187994.37700000001</v>
      </c>
    </row>
    <row r="430" spans="1:8" hidden="1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1"/>
        <v>5000</v>
      </c>
    </row>
    <row r="431" spans="1:8" hidden="1" outlineLevel="3">
      <c r="A431" s="29"/>
      <c r="B431" s="28" t="s">
        <v>344</v>
      </c>
      <c r="C431" s="30">
        <v>80341.623000000007</v>
      </c>
      <c r="D431" s="30">
        <f t="shared" ref="D431:E442" si="49">C431</f>
        <v>80341.623000000007</v>
      </c>
      <c r="E431" s="30">
        <f t="shared" si="49"/>
        <v>80341.623000000007</v>
      </c>
      <c r="H431" s="41">
        <f t="shared" si="41"/>
        <v>80341.623000000007</v>
      </c>
    </row>
    <row r="432" spans="1:8" hidden="1" outlineLevel="3">
      <c r="A432" s="29"/>
      <c r="B432" s="28" t="s">
        <v>345</v>
      </c>
      <c r="C432" s="30">
        <v>12231.767</v>
      </c>
      <c r="D432" s="30">
        <f t="shared" si="49"/>
        <v>12231.767</v>
      </c>
      <c r="E432" s="30">
        <f t="shared" si="49"/>
        <v>12231.767</v>
      </c>
      <c r="H432" s="41">
        <f t="shared" si="41"/>
        <v>12231.767</v>
      </c>
    </row>
    <row r="433" spans="1:8" hidden="1" outlineLevel="3">
      <c r="A433" s="29"/>
      <c r="B433" s="28" t="s">
        <v>346</v>
      </c>
      <c r="C433" s="30">
        <v>1040.2339999999999</v>
      </c>
      <c r="D433" s="30">
        <f t="shared" si="49"/>
        <v>1040.2339999999999</v>
      </c>
      <c r="E433" s="30">
        <f t="shared" si="49"/>
        <v>1040.2339999999999</v>
      </c>
      <c r="H433" s="41">
        <f t="shared" si="41"/>
        <v>1040.2339999999999</v>
      </c>
    </row>
    <row r="434" spans="1:8" hidden="1" outlineLevel="3">
      <c r="A434" s="29"/>
      <c r="B434" s="28" t="s">
        <v>347</v>
      </c>
      <c r="C434" s="30">
        <v>812.65300000000002</v>
      </c>
      <c r="D434" s="30">
        <f t="shared" si="49"/>
        <v>812.65300000000002</v>
      </c>
      <c r="E434" s="30">
        <f t="shared" si="49"/>
        <v>812.65300000000002</v>
      </c>
      <c r="H434" s="41">
        <f t="shared" si="41"/>
        <v>812.65300000000002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6000</v>
      </c>
      <c r="D439" s="30">
        <f t="shared" si="49"/>
        <v>6000</v>
      </c>
      <c r="E439" s="30">
        <f t="shared" si="49"/>
        <v>6000</v>
      </c>
      <c r="H439" s="41">
        <f t="shared" si="41"/>
        <v>6000</v>
      </c>
    </row>
    <row r="440" spans="1:8" hidden="1" outlineLevel="3">
      <c r="A440" s="29"/>
      <c r="B440" s="28" t="s">
        <v>353</v>
      </c>
      <c r="C440" s="30">
        <v>28231.001</v>
      </c>
      <c r="D440" s="30">
        <f t="shared" si="49"/>
        <v>28231.001</v>
      </c>
      <c r="E440" s="30">
        <f t="shared" si="49"/>
        <v>28231.001</v>
      </c>
      <c r="H440" s="41">
        <f t="shared" si="41"/>
        <v>28231.001</v>
      </c>
    </row>
    <row r="441" spans="1:8" hidden="1" outlineLevel="3">
      <c r="A441" s="29"/>
      <c r="B441" s="28" t="s">
        <v>354</v>
      </c>
      <c r="C441" s="30">
        <v>24337.098999999998</v>
      </c>
      <c r="D441" s="30">
        <f t="shared" si="49"/>
        <v>24337.098999999998</v>
      </c>
      <c r="E441" s="30">
        <f t="shared" si="49"/>
        <v>24337.098999999998</v>
      </c>
      <c r="H441" s="41">
        <f t="shared" si="41"/>
        <v>24337.098999999998</v>
      </c>
    </row>
    <row r="442" spans="1:8" hidden="1" outlineLevel="3">
      <c r="A442" s="29"/>
      <c r="B442" s="28" t="s">
        <v>355</v>
      </c>
      <c r="C442" s="30">
        <v>30000</v>
      </c>
      <c r="D442" s="30">
        <f t="shared" si="49"/>
        <v>30000</v>
      </c>
      <c r="E442" s="30">
        <f t="shared" si="49"/>
        <v>30000</v>
      </c>
      <c r="H442" s="41">
        <f t="shared" si="41"/>
        <v>30000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164000</v>
      </c>
      <c r="D444" s="32">
        <f>D445+D454+D455+D459+D462+D463+D468+D474+D477+D480+D481+D450</f>
        <v>164000</v>
      </c>
      <c r="E444" s="32">
        <f>E445+E454+E455+E459+E462+E463+E468+E474+E477+E480+E481+E450</f>
        <v>164000</v>
      </c>
      <c r="H444" s="41">
        <f t="shared" si="41"/>
        <v>164000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28000</v>
      </c>
      <c r="D445" s="5">
        <f>SUM(D446:D449)</f>
        <v>28000</v>
      </c>
      <c r="E445" s="5">
        <f>SUM(E446:E449)</f>
        <v>28000</v>
      </c>
      <c r="H445" s="41">
        <f t="shared" si="41"/>
        <v>28000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7000</v>
      </c>
      <c r="D447" s="30">
        <f t="shared" ref="D447:E449" si="50">C447</f>
        <v>7000</v>
      </c>
      <c r="E447" s="30">
        <f t="shared" si="50"/>
        <v>7000</v>
      </c>
      <c r="H447" s="41">
        <f t="shared" si="41"/>
        <v>7000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50000</v>
      </c>
      <c r="D450" s="5">
        <f>SUM(D451:D453)</f>
        <v>50000</v>
      </c>
      <c r="E450" s="5">
        <f>SUM(E451:E453)</f>
        <v>50000</v>
      </c>
      <c r="H450" s="41">
        <f t="shared" ref="H450:H513" si="51">C450</f>
        <v>50000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50000</v>
      </c>
      <c r="D452" s="30">
        <f t="shared" ref="D452:E453" si="52">C452</f>
        <v>50000</v>
      </c>
      <c r="E452" s="30">
        <f t="shared" si="52"/>
        <v>50000</v>
      </c>
      <c r="H452" s="41">
        <f t="shared" si="51"/>
        <v>50000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7500</v>
      </c>
      <c r="D459" s="5">
        <f>SUM(D460:D461)</f>
        <v>7500</v>
      </c>
      <c r="E459" s="5">
        <f>SUM(E460:E461)</f>
        <v>7500</v>
      </c>
      <c r="H459" s="41">
        <f t="shared" si="51"/>
        <v>7500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2500</v>
      </c>
      <c r="D461" s="30">
        <f t="shared" si="54"/>
        <v>2500</v>
      </c>
      <c r="E461" s="30">
        <f t="shared" si="54"/>
        <v>2500</v>
      </c>
      <c r="H461" s="41">
        <f t="shared" si="51"/>
        <v>2500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33000</v>
      </c>
      <c r="D474" s="5">
        <f>SUM(D475:D476)</f>
        <v>33000</v>
      </c>
      <c r="E474" s="5">
        <f>SUM(E475:E476)</f>
        <v>33000</v>
      </c>
      <c r="H474" s="41">
        <f t="shared" si="51"/>
        <v>33000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30000</v>
      </c>
      <c r="D476" s="30">
        <f>C476</f>
        <v>30000</v>
      </c>
      <c r="E476" s="30">
        <f>D476</f>
        <v>30000</v>
      </c>
      <c r="H476" s="41">
        <f t="shared" si="51"/>
        <v>30000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141000</v>
      </c>
      <c r="D483" s="35">
        <f>D484+D504+D509+D522+D528+D538</f>
        <v>141000</v>
      </c>
      <c r="E483" s="35">
        <f>E484+E504+E509+E522+E528+E538</f>
        <v>141000</v>
      </c>
      <c r="G483" s="39" t="s">
        <v>592</v>
      </c>
      <c r="H483" s="41">
        <f t="shared" si="51"/>
        <v>141000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60000</v>
      </c>
      <c r="D484" s="32">
        <f>D485+D486+D490+D491+D494+D497+D500+D501+D502+D503</f>
        <v>60000</v>
      </c>
      <c r="E484" s="32">
        <f>E485+E486+E490+E491+E494+E497+E500+E501+E502+E503</f>
        <v>60000</v>
      </c>
      <c r="H484" s="41">
        <f t="shared" si="51"/>
        <v>60000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45000</v>
      </c>
      <c r="D486" s="5">
        <f>SUM(D487:D489)</f>
        <v>45000</v>
      </c>
      <c r="E486" s="5">
        <f>SUM(E487:E489)</f>
        <v>45000</v>
      </c>
      <c r="H486" s="41">
        <f t="shared" si="51"/>
        <v>45000</v>
      </c>
    </row>
    <row r="487" spans="1:10" ht="15" hidden="1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  <c r="H487" s="41">
        <f t="shared" si="51"/>
        <v>25000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12000</v>
      </c>
      <c r="D494" s="5">
        <f>SUM(D495:D496)</f>
        <v>12000</v>
      </c>
      <c r="E494" s="5">
        <f>SUM(E495:E496)</f>
        <v>12000</v>
      </c>
      <c r="H494" s="41">
        <f t="shared" si="51"/>
        <v>12000</v>
      </c>
    </row>
    <row r="495" spans="1:10" ht="15" hidden="1" customHeight="1" outlineLevel="3">
      <c r="A495" s="28"/>
      <c r="B495" s="28" t="s">
        <v>401</v>
      </c>
      <c r="C495" s="30">
        <v>8000</v>
      </c>
      <c r="D495" s="30">
        <f>C495</f>
        <v>8000</v>
      </c>
      <c r="E495" s="30">
        <f>D495</f>
        <v>8000</v>
      </c>
      <c r="H495" s="41">
        <f t="shared" si="51"/>
        <v>8000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1"/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77500</v>
      </c>
      <c r="D509" s="32">
        <f>D510+D511+D512+D513+D517+D518+D519+D520+D521</f>
        <v>77500</v>
      </c>
      <c r="E509" s="32">
        <f>E510+E511+E512+E513+E517+E518+E519+E520+E521</f>
        <v>77500</v>
      </c>
      <c r="F509" s="51"/>
      <c r="H509" s="41">
        <f t="shared" si="51"/>
        <v>77500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14500</v>
      </c>
      <c r="D517" s="5">
        <f t="shared" si="62"/>
        <v>14500</v>
      </c>
      <c r="E517" s="5">
        <f t="shared" si="62"/>
        <v>14500</v>
      </c>
      <c r="H517" s="41">
        <f t="shared" si="63"/>
        <v>14500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63000</v>
      </c>
      <c r="D520" s="5">
        <f t="shared" si="62"/>
        <v>63000</v>
      </c>
      <c r="E520" s="5">
        <f t="shared" si="62"/>
        <v>63000</v>
      </c>
      <c r="H520" s="41">
        <f t="shared" si="63"/>
        <v>63000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hidden="1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7000</v>
      </c>
      <c r="D547" s="35">
        <f>D548+D549</f>
        <v>7000</v>
      </c>
      <c r="E547" s="35">
        <f>E548+E549</f>
        <v>7000</v>
      </c>
      <c r="G547" s="39" t="s">
        <v>593</v>
      </c>
      <c r="H547" s="41">
        <f t="shared" si="63"/>
        <v>7000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4" t="s">
        <v>451</v>
      </c>
      <c r="B549" s="175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 collapsed="1">
      <c r="A550" s="180" t="s">
        <v>455</v>
      </c>
      <c r="B550" s="181"/>
      <c r="C550" s="36">
        <f>C551</f>
        <v>81796.691000000006</v>
      </c>
      <c r="D550" s="36">
        <f>D551</f>
        <v>81796.691000000006</v>
      </c>
      <c r="E550" s="36">
        <f>E551</f>
        <v>81796.691000000006</v>
      </c>
      <c r="G550" s="39" t="s">
        <v>59</v>
      </c>
      <c r="H550" s="41">
        <f t="shared" si="63"/>
        <v>81796.691000000006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81796.691000000006</v>
      </c>
      <c r="D551" s="33">
        <f>D552+D556</f>
        <v>81796.691000000006</v>
      </c>
      <c r="E551" s="33">
        <f>E552+E556</f>
        <v>81796.691000000006</v>
      </c>
      <c r="G551" s="39" t="s">
        <v>594</v>
      </c>
      <c r="H551" s="41">
        <f t="shared" si="63"/>
        <v>81796.691000000006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81796.691000000006</v>
      </c>
      <c r="D552" s="32">
        <f>SUM(D553:D555)</f>
        <v>81796.691000000006</v>
      </c>
      <c r="E552" s="32">
        <f>SUM(E553:E555)</f>
        <v>81796.691000000006</v>
      </c>
      <c r="H552" s="41">
        <f t="shared" si="63"/>
        <v>81796.691000000006</v>
      </c>
    </row>
    <row r="553" spans="1:10" hidden="1" outlineLevel="2" collapsed="1">
      <c r="A553" s="6">
        <v>5500</v>
      </c>
      <c r="B553" s="4" t="s">
        <v>458</v>
      </c>
      <c r="C553" s="5">
        <v>81796.691000000006</v>
      </c>
      <c r="D553" s="5">
        <f t="shared" ref="D553:E555" si="67">C553</f>
        <v>81796.691000000006</v>
      </c>
      <c r="E553" s="5">
        <f t="shared" si="67"/>
        <v>81796.691000000006</v>
      </c>
      <c r="H553" s="41">
        <f t="shared" si="63"/>
        <v>81796.691000000006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11" sqref="B11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42440</v>
      </c>
    </row>
    <row r="3" spans="1:2">
      <c r="A3" s="10" t="s">
        <v>98</v>
      </c>
      <c r="B3" s="12">
        <v>42521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42404</v>
      </c>
    </row>
    <row r="8" spans="1:2">
      <c r="A8" s="10" t="s">
        <v>102</v>
      </c>
      <c r="B8" s="12">
        <v>42486</v>
      </c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>
        <v>42696</v>
      </c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42809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42781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>
        <v>1</v>
      </c>
      <c r="E9" s="10">
        <v>0</v>
      </c>
      <c r="F9" s="10">
        <v>1</v>
      </c>
      <c r="G9" s="10">
        <f>SUM(D9:D22)</f>
        <v>53</v>
      </c>
      <c r="H9" s="10">
        <f t="shared" ref="H9:I9" si="1">SUM(E9:E22)</f>
        <v>22</v>
      </c>
      <c r="I9" s="10">
        <f t="shared" si="1"/>
        <v>30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>
        <v>1</v>
      </c>
      <c r="F10" s="10"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6</v>
      </c>
      <c r="E11" s="10">
        <v>4</v>
      </c>
      <c r="F11" s="10">
        <v>2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9</v>
      </c>
      <c r="E13" s="10">
        <v>3</v>
      </c>
      <c r="F13" s="10">
        <v>6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6</v>
      </c>
      <c r="E14" s="10">
        <v>2</v>
      </c>
      <c r="F14" s="10">
        <v>4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10</v>
      </c>
      <c r="E17" s="10">
        <v>5</v>
      </c>
      <c r="F17" s="10">
        <v>5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15</v>
      </c>
      <c r="E18" s="10">
        <v>7</v>
      </c>
      <c r="F18" s="10">
        <v>8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>
        <v>0</v>
      </c>
      <c r="F22" s="10">
        <v>4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>
        <v>1</v>
      </c>
      <c r="E23" s="84">
        <v>1</v>
      </c>
      <c r="F23" s="84">
        <v>0</v>
      </c>
      <c r="G23" s="84">
        <f>SUM(D23:D31)</f>
        <v>15</v>
      </c>
      <c r="H23" s="84">
        <f t="shared" ref="H23:I23" si="2">SUM(E23:E31)</f>
        <v>6</v>
      </c>
      <c r="I23" s="84">
        <f t="shared" si="2"/>
        <v>9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0</v>
      </c>
      <c r="F24" s="84">
        <v>1</v>
      </c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0</v>
      </c>
      <c r="F25" s="84">
        <v>1</v>
      </c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>
        <v>1</v>
      </c>
      <c r="E26" s="84">
        <v>0</v>
      </c>
      <c r="F26" s="84">
        <v>1</v>
      </c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5</v>
      </c>
      <c r="E28" s="84">
        <v>3</v>
      </c>
      <c r="F28" s="84">
        <v>2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4</v>
      </c>
      <c r="E29" s="84">
        <v>1</v>
      </c>
      <c r="F29" s="84">
        <v>3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0</v>
      </c>
      <c r="F30" s="84">
        <v>1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1</v>
      </c>
      <c r="F31" s="84">
        <v>0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>
        <v>1</v>
      </c>
      <c r="E32" s="10">
        <v>1</v>
      </c>
      <c r="F32" s="10">
        <v>0</v>
      </c>
      <c r="G32" s="10">
        <f>SUM(D32:D34)</f>
        <v>2</v>
      </c>
      <c r="H32" s="10">
        <f t="shared" ref="H32:I32" si="3">SUM(E32:E34)</f>
        <v>1</v>
      </c>
      <c r="I32" s="10">
        <f t="shared" si="3"/>
        <v>1</v>
      </c>
    </row>
    <row r="33" spans="1:9">
      <c r="A33" s="10" t="s">
        <v>683</v>
      </c>
      <c r="B33" s="81">
        <v>3</v>
      </c>
      <c r="C33" s="10" t="s">
        <v>694</v>
      </c>
      <c r="D33" s="10">
        <v>1</v>
      </c>
      <c r="E33" s="10">
        <v>0</v>
      </c>
      <c r="F33" s="10">
        <v>1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2</v>
      </c>
      <c r="H38" s="10">
        <f t="shared" ref="H38:I38" si="5">SUM(E38:E44)</f>
        <v>0</v>
      </c>
      <c r="I38" s="10">
        <f t="shared" si="5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0</v>
      </c>
      <c r="F42" s="10">
        <v>1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1</v>
      </c>
      <c r="H45" s="84">
        <f t="shared" ref="H45:I45" si="6">SUM(E45:E46)</f>
        <v>0</v>
      </c>
      <c r="I45" s="84">
        <f t="shared" si="6"/>
        <v>1</v>
      </c>
    </row>
    <row r="46" spans="1:9">
      <c r="A46" s="84" t="s">
        <v>699</v>
      </c>
      <c r="B46" s="85">
        <v>6</v>
      </c>
      <c r="C46" s="84" t="s">
        <v>708</v>
      </c>
      <c r="D46" s="84">
        <v>1</v>
      </c>
      <c r="E46" s="84">
        <v>0</v>
      </c>
      <c r="F46" s="84">
        <v>1</v>
      </c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1</v>
      </c>
      <c r="H49" s="84">
        <f t="shared" ref="H49:I49" si="8">SUM(E49:E57)</f>
        <v>0</v>
      </c>
      <c r="I49" s="84">
        <f t="shared" si="8"/>
        <v>1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>
        <v>1</v>
      </c>
      <c r="E53" s="84">
        <v>0</v>
      </c>
      <c r="F53" s="84">
        <v>1</v>
      </c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2</v>
      </c>
      <c r="H58" s="89">
        <f t="shared" ref="H58" si="9">SUM(E58:E60)</f>
        <v>1</v>
      </c>
      <c r="I58" s="89">
        <f t="shared" ref="I58" si="10">SUM(F58:F60)</f>
        <v>1</v>
      </c>
    </row>
    <row r="59" spans="1:9">
      <c r="A59" s="89" t="s">
        <v>699</v>
      </c>
      <c r="B59" s="90">
        <v>9</v>
      </c>
      <c r="C59" s="89" t="s">
        <v>743</v>
      </c>
      <c r="D59" s="89">
        <v>1</v>
      </c>
      <c r="E59" s="89">
        <v>0</v>
      </c>
      <c r="F59" s="89">
        <v>1</v>
      </c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>
        <v>1</v>
      </c>
      <c r="E60" s="89">
        <v>1</v>
      </c>
      <c r="F60" s="89">
        <v>0</v>
      </c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>
        <v>5</v>
      </c>
      <c r="E66" s="10">
        <v>3</v>
      </c>
      <c r="F66" s="10">
        <v>2</v>
      </c>
      <c r="G66" s="10"/>
      <c r="H66" s="10">
        <f>SUM(E66:E67)</f>
        <v>4</v>
      </c>
      <c r="I66" s="10">
        <f>SUM(F66:F67)</f>
        <v>3</v>
      </c>
    </row>
    <row r="67" spans="1:9">
      <c r="A67" s="87" t="s">
        <v>728</v>
      </c>
      <c r="B67" s="81">
        <v>11</v>
      </c>
      <c r="C67" s="87" t="s">
        <v>733</v>
      </c>
      <c r="D67" s="10">
        <v>2</v>
      </c>
      <c r="E67" s="10">
        <v>1</v>
      </c>
      <c r="F67" s="10">
        <v>1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102</v>
      </c>
      <c r="E71" s="10">
        <v>55</v>
      </c>
      <c r="F71" s="10">
        <v>47</v>
      </c>
      <c r="G71" s="10">
        <f>SUM(D71:D73)</f>
        <v>334</v>
      </c>
      <c r="H71" s="10">
        <f t="shared" ref="H71:I71" si="13">SUM(E71:E73)</f>
        <v>156</v>
      </c>
      <c r="I71" s="10">
        <f t="shared" si="13"/>
        <v>178</v>
      </c>
    </row>
    <row r="72" spans="1:9">
      <c r="A72" s="10" t="s">
        <v>719</v>
      </c>
      <c r="B72" s="81"/>
      <c r="C72" s="10" t="s">
        <v>721</v>
      </c>
      <c r="D72" s="10">
        <v>225</v>
      </c>
      <c r="E72" s="10">
        <v>100</v>
      </c>
      <c r="F72" s="10">
        <v>125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7</v>
      </c>
      <c r="E73" s="10">
        <v>1</v>
      </c>
      <c r="F73" s="10">
        <v>6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30" zoomScaleNormal="130" workbookViewId="0">
      <selection activeCell="I1" sqref="I1"/>
    </sheetView>
  </sheetViews>
  <sheetFormatPr defaultColWidth="9.140625" defaultRowHeight="15" outlineLevelRow="3"/>
  <cols>
    <col min="1" max="1" width="7" bestFit="1" customWidth="1"/>
    <col min="2" max="2" width="33.5703125" customWidth="1"/>
    <col min="3" max="3" width="19.85546875" customWidth="1"/>
    <col min="4" max="4" width="18.85546875" customWidth="1"/>
    <col min="5" max="5" width="19.85546875" customWidth="1"/>
    <col min="7" max="7" width="15.5703125" bestFit="1" customWidth="1"/>
    <col min="8" max="8" width="20.5703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3647700.1770000001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3647700.1770000001</v>
      </c>
      <c r="D2" s="26">
        <f>D3+D67</f>
        <v>3647700.1770000001</v>
      </c>
      <c r="E2" s="26">
        <f>E3+E67</f>
        <v>3647700.1770000001</v>
      </c>
      <c r="G2" s="39" t="s">
        <v>60</v>
      </c>
      <c r="H2" s="41">
        <f>C2</f>
        <v>3647700.1770000001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1208700</v>
      </c>
      <c r="D3" s="23">
        <f>D4+D11+D38+D61</f>
        <v>1208700</v>
      </c>
      <c r="E3" s="23">
        <f>E4+E11+E38+E61</f>
        <v>1208700</v>
      </c>
      <c r="G3" s="39" t="s">
        <v>57</v>
      </c>
      <c r="H3" s="41">
        <f t="shared" ref="H3:H66" si="0">C3</f>
        <v>1208700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663000</v>
      </c>
      <c r="D4" s="21">
        <f>SUM(D5:D10)</f>
        <v>663000</v>
      </c>
      <c r="E4" s="21">
        <f>SUM(E5:E10)</f>
        <v>663000</v>
      </c>
      <c r="F4" s="17"/>
      <c r="G4" s="39" t="s">
        <v>53</v>
      </c>
      <c r="H4" s="41">
        <f t="shared" si="0"/>
        <v>663000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120000</v>
      </c>
      <c r="D9" s="2">
        <f t="shared" si="1"/>
        <v>120000</v>
      </c>
      <c r="E9" s="2">
        <f t="shared" si="1"/>
        <v>120000</v>
      </c>
      <c r="F9" s="17"/>
      <c r="G9" s="17"/>
      <c r="H9" s="41">
        <f t="shared" si="0"/>
        <v>120000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327000</v>
      </c>
      <c r="D11" s="21">
        <f>SUM(D12:D37)</f>
        <v>327000</v>
      </c>
      <c r="E11" s="21">
        <f>SUM(E12:E37)</f>
        <v>327000</v>
      </c>
      <c r="F11" s="17"/>
      <c r="G11" s="39" t="s">
        <v>54</v>
      </c>
      <c r="H11" s="41">
        <f t="shared" si="0"/>
        <v>327000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25000</v>
      </c>
      <c r="D18" s="2">
        <f t="shared" si="2"/>
        <v>25000</v>
      </c>
      <c r="E18" s="2">
        <f t="shared" si="2"/>
        <v>25000</v>
      </c>
      <c r="H18" s="41">
        <f t="shared" si="0"/>
        <v>25000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40000</v>
      </c>
      <c r="D32" s="2">
        <f t="shared" si="3"/>
        <v>40000</v>
      </c>
      <c r="E32" s="2">
        <f t="shared" si="3"/>
        <v>40000</v>
      </c>
      <c r="H32" s="41">
        <f t="shared" si="0"/>
        <v>40000</v>
      </c>
    </row>
    <row r="33" spans="1:10" hidden="1" outlineLevel="1">
      <c r="A33" s="3">
        <v>2403</v>
      </c>
      <c r="B33" s="1" t="s">
        <v>144</v>
      </c>
      <c r="C33" s="2">
        <v>150000</v>
      </c>
      <c r="D33" s="2">
        <f t="shared" si="3"/>
        <v>150000</v>
      </c>
      <c r="E33" s="2">
        <f t="shared" si="3"/>
        <v>150000</v>
      </c>
      <c r="H33" s="41">
        <f t="shared" si="0"/>
        <v>150000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100000</v>
      </c>
      <c r="D36" s="2">
        <f t="shared" si="3"/>
        <v>100000</v>
      </c>
      <c r="E36" s="2">
        <f t="shared" si="3"/>
        <v>100000</v>
      </c>
      <c r="H36" s="41">
        <f t="shared" si="0"/>
        <v>100000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66" t="s">
        <v>145</v>
      </c>
      <c r="B38" s="167"/>
      <c r="C38" s="21">
        <f>SUM(C39:C60)</f>
        <v>182200</v>
      </c>
      <c r="D38" s="21">
        <f>SUM(D39:D60)</f>
        <v>182200</v>
      </c>
      <c r="E38" s="21">
        <f>SUM(E39:E60)</f>
        <v>182200</v>
      </c>
      <c r="G38" s="39" t="s">
        <v>55</v>
      </c>
      <c r="H38" s="41">
        <f t="shared" si="0"/>
        <v>182200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11000</v>
      </c>
      <c r="D41" s="2">
        <f t="shared" si="4"/>
        <v>11000</v>
      </c>
      <c r="E41" s="2">
        <f t="shared" si="4"/>
        <v>11000</v>
      </c>
      <c r="H41" s="41">
        <f t="shared" si="0"/>
        <v>11000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15000</v>
      </c>
      <c r="D44" s="2">
        <f t="shared" si="4"/>
        <v>15000</v>
      </c>
      <c r="E44" s="2">
        <f t="shared" si="4"/>
        <v>15000</v>
      </c>
      <c r="H44" s="41">
        <f t="shared" si="0"/>
        <v>15000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 collapsed="1">
      <c r="A61" s="166" t="s">
        <v>158</v>
      </c>
      <c r="B61" s="167"/>
      <c r="C61" s="22">
        <f>SUM(C62:C66)</f>
        <v>36500</v>
      </c>
      <c r="D61" s="22">
        <f>SUM(D62:D66)</f>
        <v>36500</v>
      </c>
      <c r="E61" s="22">
        <f>SUM(E62:E66)</f>
        <v>36500</v>
      </c>
      <c r="G61" s="39" t="s">
        <v>105</v>
      </c>
      <c r="H61" s="41">
        <f t="shared" si="0"/>
        <v>36500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35000</v>
      </c>
      <c r="D62" s="2">
        <f>C62</f>
        <v>35000</v>
      </c>
      <c r="E62" s="2">
        <f>D62</f>
        <v>35000</v>
      </c>
      <c r="H62" s="41">
        <f t="shared" si="0"/>
        <v>35000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500</v>
      </c>
      <c r="D65" s="2">
        <f t="shared" si="6"/>
        <v>500</v>
      </c>
      <c r="E65" s="2">
        <f t="shared" si="6"/>
        <v>500</v>
      </c>
      <c r="H65" s="41">
        <f t="shared" si="0"/>
        <v>500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65" t="s">
        <v>579</v>
      </c>
      <c r="B67" s="165"/>
      <c r="C67" s="25">
        <f>C97+C68</f>
        <v>2439000.1770000001</v>
      </c>
      <c r="D67" s="25">
        <f>D97+D68</f>
        <v>2439000.1770000001</v>
      </c>
      <c r="E67" s="25">
        <f>E97+E68</f>
        <v>2439000.1770000001</v>
      </c>
      <c r="G67" s="39" t="s">
        <v>59</v>
      </c>
      <c r="H67" s="41">
        <f t="shared" ref="H67:H130" si="7">C67</f>
        <v>2439000.1770000001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326000</v>
      </c>
      <c r="D68" s="21">
        <f>SUM(D69:D96)</f>
        <v>326000</v>
      </c>
      <c r="E68" s="21">
        <f>SUM(E69:E96)</f>
        <v>326000</v>
      </c>
      <c r="G68" s="39" t="s">
        <v>56</v>
      </c>
      <c r="H68" s="41">
        <f t="shared" si="7"/>
        <v>326000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45000</v>
      </c>
      <c r="D69" s="2">
        <f>C69</f>
        <v>45000</v>
      </c>
      <c r="E69" s="2">
        <f>D69</f>
        <v>45000</v>
      </c>
      <c r="H69" s="41">
        <f t="shared" si="7"/>
        <v>45000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120000</v>
      </c>
      <c r="D76" s="2">
        <f t="shared" si="8"/>
        <v>120000</v>
      </c>
      <c r="E76" s="2">
        <f t="shared" si="8"/>
        <v>120000</v>
      </c>
      <c r="H76" s="41">
        <f t="shared" si="7"/>
        <v>120000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120000</v>
      </c>
      <c r="D79" s="2">
        <f t="shared" si="8"/>
        <v>120000</v>
      </c>
      <c r="E79" s="2">
        <f t="shared" si="8"/>
        <v>120000</v>
      </c>
      <c r="H79" s="41">
        <f t="shared" si="7"/>
        <v>120000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15000</v>
      </c>
      <c r="D85" s="2">
        <f t="shared" si="8"/>
        <v>15000</v>
      </c>
      <c r="E85" s="2">
        <f t="shared" si="8"/>
        <v>15000</v>
      </c>
      <c r="H85" s="41">
        <f t="shared" si="7"/>
        <v>15000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18000</v>
      </c>
      <c r="D94" s="2">
        <f t="shared" si="9"/>
        <v>18000</v>
      </c>
      <c r="E94" s="2">
        <f t="shared" si="9"/>
        <v>18000</v>
      </c>
      <c r="H94" s="41">
        <f t="shared" si="7"/>
        <v>18000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2113000.1770000001</v>
      </c>
      <c r="D97" s="21">
        <f>SUM(D98:D113)</f>
        <v>2113000.1770000001</v>
      </c>
      <c r="E97" s="21">
        <f>SUM(E98:E113)</f>
        <v>2113000.1770000001</v>
      </c>
      <c r="G97" s="39" t="s">
        <v>58</v>
      </c>
      <c r="H97" s="41">
        <f t="shared" si="7"/>
        <v>2113000.1770000001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816706.07400000002</v>
      </c>
      <c r="D98" s="2">
        <f>C98</f>
        <v>816706.07400000002</v>
      </c>
      <c r="E98" s="2">
        <f>D98</f>
        <v>816706.07400000002</v>
      </c>
      <c r="H98" s="41">
        <f t="shared" si="7"/>
        <v>816706.07400000002</v>
      </c>
    </row>
    <row r="99" spans="1:10" ht="15" hidden="1" customHeight="1" outlineLevel="1">
      <c r="A99" s="3">
        <v>6002</v>
      </c>
      <c r="B99" s="1" t="s">
        <v>185</v>
      </c>
      <c r="C99" s="2">
        <v>68294.103000000003</v>
      </c>
      <c r="D99" s="2">
        <f t="shared" ref="D99:E113" si="10">C99</f>
        <v>68294.103000000003</v>
      </c>
      <c r="E99" s="2">
        <f t="shared" si="10"/>
        <v>68294.103000000003</v>
      </c>
      <c r="H99" s="41">
        <f t="shared" si="7"/>
        <v>68294.103000000003</v>
      </c>
    </row>
    <row r="100" spans="1:10" ht="15" hidden="1" customHeight="1" outlineLevel="1">
      <c r="A100" s="3">
        <v>6003</v>
      </c>
      <c r="B100" s="1" t="s">
        <v>186</v>
      </c>
      <c r="C100" s="2">
        <v>1200000</v>
      </c>
      <c r="D100" s="2">
        <f t="shared" si="10"/>
        <v>1200000</v>
      </c>
      <c r="E100" s="2">
        <f t="shared" si="10"/>
        <v>1200000</v>
      </c>
      <c r="H100" s="41">
        <f t="shared" si="7"/>
        <v>1200000</v>
      </c>
    </row>
    <row r="101" spans="1:10" ht="15" hidden="1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3647700.1769999997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3647700.1769999997</v>
      </c>
      <c r="D257" s="37">
        <f>D258+D550</f>
        <v>3647700.1769999997</v>
      </c>
      <c r="E257" s="37">
        <f>E258+E550</f>
        <v>3647700.1769999997</v>
      </c>
      <c r="G257" s="39" t="s">
        <v>60</v>
      </c>
      <c r="H257" s="41">
        <f>C257</f>
        <v>3647700.1769999997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3565903.4859999996</v>
      </c>
      <c r="D258" s="36">
        <f>D259+D339+D483+D547</f>
        <v>3565903.4859999996</v>
      </c>
      <c r="E258" s="36">
        <f>E259+E339+E483+E547</f>
        <v>3565903.4859999996</v>
      </c>
      <c r="G258" s="39" t="s">
        <v>57</v>
      </c>
      <c r="H258" s="41">
        <f t="shared" ref="H258:H321" si="21">C258</f>
        <v>3565903.4859999996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2334172.8839999996</v>
      </c>
      <c r="D259" s="33">
        <f>D260+D263+D314</f>
        <v>2334172.8839999996</v>
      </c>
      <c r="E259" s="33">
        <f>E260+E263+E314</f>
        <v>2334172.8839999996</v>
      </c>
      <c r="G259" s="39" t="s">
        <v>590</v>
      </c>
      <c r="H259" s="41">
        <f t="shared" si="21"/>
        <v>2334172.8839999996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5341</v>
      </c>
      <c r="D260" s="32">
        <f>SUM(D261:D262)</f>
        <v>5341</v>
      </c>
      <c r="E260" s="32">
        <f>SUM(E261:E262)</f>
        <v>5341</v>
      </c>
      <c r="H260" s="41">
        <f t="shared" si="21"/>
        <v>5341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  <c r="H262" s="41">
        <f t="shared" si="21"/>
        <v>4251</v>
      </c>
    </row>
    <row r="263" spans="1:10" hidden="1" outlineLevel="1">
      <c r="A263" s="174" t="s">
        <v>269</v>
      </c>
      <c r="B263" s="175"/>
      <c r="C263" s="32">
        <f>C264+C265+C289+C296+C298+C302+C305+C308+C313</f>
        <v>2301831.8839999996</v>
      </c>
      <c r="D263" s="32">
        <f>D264+D265+D289+D296+D298+D302+D305+D308+D313</f>
        <v>2301831.8839999996</v>
      </c>
      <c r="E263" s="32">
        <f>E264+E265+E289+E296+E298+E302+E305+E308+E313</f>
        <v>2301831.8839999996</v>
      </c>
      <c r="H263" s="41">
        <f t="shared" si="21"/>
        <v>2301831.8839999996</v>
      </c>
    </row>
    <row r="264" spans="1:10" hidden="1" outlineLevel="2">
      <c r="A264" s="6">
        <v>1101</v>
      </c>
      <c r="B264" s="4" t="s">
        <v>34</v>
      </c>
      <c r="C264" s="5">
        <v>861725</v>
      </c>
      <c r="D264" s="5">
        <f>C264</f>
        <v>861725</v>
      </c>
      <c r="E264" s="5">
        <f>D264</f>
        <v>861725</v>
      </c>
      <c r="H264" s="41">
        <f t="shared" si="21"/>
        <v>861725</v>
      </c>
    </row>
    <row r="265" spans="1:10" hidden="1" outlineLevel="2">
      <c r="A265" s="6">
        <v>1101</v>
      </c>
      <c r="B265" s="4" t="s">
        <v>35</v>
      </c>
      <c r="C265" s="5">
        <v>949985.08799999999</v>
      </c>
      <c r="D265" s="5">
        <v>949985.08799999999</v>
      </c>
      <c r="E265" s="5">
        <v>949985.08799999999</v>
      </c>
      <c r="H265" s="41">
        <f t="shared" si="21"/>
        <v>949985.08799999999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29633.4</v>
      </c>
      <c r="D289" s="5">
        <v>29633.4</v>
      </c>
      <c r="E289" s="5">
        <v>29633.4</v>
      </c>
      <c r="H289" s="41">
        <f t="shared" si="21"/>
        <v>29633.4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1500</v>
      </c>
      <c r="D296" s="5">
        <v>1500</v>
      </c>
      <c r="E296" s="5">
        <v>1500</v>
      </c>
      <c r="H296" s="41">
        <f t="shared" si="21"/>
        <v>1500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66320.183999999994</v>
      </c>
      <c r="D298" s="5">
        <v>66320.183999999994</v>
      </c>
      <c r="E298" s="5">
        <v>66320.183999999994</v>
      </c>
      <c r="H298" s="41">
        <f t="shared" si="21"/>
        <v>66320.183999999994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37000</v>
      </c>
      <c r="D302" s="5">
        <v>37000</v>
      </c>
      <c r="E302" s="5">
        <v>37000</v>
      </c>
      <c r="H302" s="41">
        <f t="shared" si="21"/>
        <v>37000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28517.004000000001</v>
      </c>
      <c r="D305" s="5">
        <v>28517.004000000001</v>
      </c>
      <c r="E305" s="5">
        <v>28517.004000000001</v>
      </c>
      <c r="H305" s="41">
        <f t="shared" si="21"/>
        <v>28517.004000000001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327151.20799999998</v>
      </c>
      <c r="D308" s="5">
        <v>327151.20799999998</v>
      </c>
      <c r="E308" s="5">
        <v>327151.20799999998</v>
      </c>
      <c r="H308" s="41">
        <f t="shared" si="21"/>
        <v>327151.20799999998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27000</v>
      </c>
      <c r="D314" s="32">
        <f>D315+D325+D331+D336+D337+D338+D328</f>
        <v>27000</v>
      </c>
      <c r="E314" s="32">
        <f>E315+E325+E331+E336+E337+E338+E328</f>
        <v>27000</v>
      </c>
      <c r="H314" s="41">
        <f t="shared" si="21"/>
        <v>27000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27000</v>
      </c>
      <c r="D325" s="5">
        <v>27000</v>
      </c>
      <c r="E325" s="5">
        <v>27000</v>
      </c>
      <c r="H325" s="41">
        <f t="shared" si="28"/>
        <v>27000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1053730.602</v>
      </c>
      <c r="D339" s="33">
        <f>D340+D444+D482</f>
        <v>1053730.602</v>
      </c>
      <c r="E339" s="33">
        <f>E340+E444+E482</f>
        <v>1053730.602</v>
      </c>
      <c r="G339" s="39" t="s">
        <v>591</v>
      </c>
      <c r="H339" s="41">
        <f t="shared" si="28"/>
        <v>1053730.602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890730.60199999996</v>
      </c>
      <c r="D340" s="32">
        <f>D341+D342+D343+D344+D347+D348+D353+D356+D357+D362+D367+BH290668+D371+D372+D373+D376+D377+D378+D382+D388+D391+D392+D395+D398+D399+D404+D407+D408+D409+D412+D415+D416+D419+D420+D421+D422+D429+D443</f>
        <v>890730.60199999996</v>
      </c>
      <c r="E340" s="32">
        <f>E341+E342+E343+E344+E347+E348+E353+E356+E357+E362+E367+BI290668+E371+E372+E373+E376+E377+E378+E382+E388+E391+E392+E395+E398+E399+E404+E407+E408+E409+E412+E415+E416+E419+E420+E421+E422+E429+E443</f>
        <v>890730.60199999996</v>
      </c>
      <c r="H340" s="41">
        <f t="shared" si="28"/>
        <v>890730.60199999996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18200</v>
      </c>
      <c r="D344" s="5">
        <f>SUM(D345:D346)</f>
        <v>18200</v>
      </c>
      <c r="E344" s="5">
        <f>SUM(E345:E346)</f>
        <v>18200</v>
      </c>
      <c r="H344" s="41">
        <f t="shared" si="28"/>
        <v>18200</v>
      </c>
    </row>
    <row r="345" spans="1:10" hidden="1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hidden="1" outlineLevel="3">
      <c r="A346" s="29"/>
      <c r="B346" s="28" t="s">
        <v>275</v>
      </c>
      <c r="C346" s="30">
        <v>1200</v>
      </c>
      <c r="D346" s="30">
        <f t="shared" si="32"/>
        <v>1200</v>
      </c>
      <c r="E346" s="30">
        <f t="shared" si="32"/>
        <v>1200</v>
      </c>
      <c r="H346" s="41">
        <f t="shared" si="28"/>
        <v>1200</v>
      </c>
    </row>
    <row r="347" spans="1:10" hidden="1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hidden="1" outlineLevel="2">
      <c r="A348" s="6">
        <v>2201</v>
      </c>
      <c r="B348" s="4" t="s">
        <v>277</v>
      </c>
      <c r="C348" s="5">
        <f>SUM(C349:C352)</f>
        <v>143823.19999999998</v>
      </c>
      <c r="D348" s="5">
        <f>SUM(D349:D352)</f>
        <v>143823.19999999998</v>
      </c>
      <c r="E348" s="5">
        <f>SUM(E349:E352)</f>
        <v>143823.19999999998</v>
      </c>
      <c r="H348" s="41">
        <f t="shared" si="28"/>
        <v>143823.19999999998</v>
      </c>
    </row>
    <row r="349" spans="1:10" hidden="1" outlineLevel="3">
      <c r="A349" s="29"/>
      <c r="B349" s="28" t="s">
        <v>278</v>
      </c>
      <c r="C349" s="30">
        <v>129122.4</v>
      </c>
      <c r="D349" s="30">
        <f>C349</f>
        <v>129122.4</v>
      </c>
      <c r="E349" s="30">
        <f>D349</f>
        <v>129122.4</v>
      </c>
      <c r="H349" s="41">
        <f t="shared" si="28"/>
        <v>129122.4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12700.8</v>
      </c>
      <c r="D351" s="30">
        <f t="shared" si="33"/>
        <v>12700.8</v>
      </c>
      <c r="E351" s="30">
        <f t="shared" si="33"/>
        <v>12700.8</v>
      </c>
      <c r="H351" s="41">
        <f t="shared" si="28"/>
        <v>12700.8</v>
      </c>
    </row>
    <row r="352" spans="1:10" hidden="1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9000</v>
      </c>
      <c r="D356" s="5">
        <f t="shared" si="34"/>
        <v>9000</v>
      </c>
      <c r="E356" s="5">
        <f t="shared" si="34"/>
        <v>9000</v>
      </c>
      <c r="H356" s="41">
        <f t="shared" si="28"/>
        <v>9000</v>
      </c>
    </row>
    <row r="357" spans="1:8" hidden="1" outlineLevel="2">
      <c r="A357" s="6">
        <v>2201</v>
      </c>
      <c r="B357" s="4" t="s">
        <v>285</v>
      </c>
      <c r="C357" s="5">
        <f>SUM(C358:C361)</f>
        <v>35000</v>
      </c>
      <c r="D357" s="5">
        <f>SUM(D358:D361)</f>
        <v>35000</v>
      </c>
      <c r="E357" s="5">
        <f>SUM(E358:E361)</f>
        <v>35000</v>
      </c>
      <c r="H357" s="41">
        <f t="shared" si="28"/>
        <v>35000</v>
      </c>
    </row>
    <row r="358" spans="1:8" hidden="1" outlineLevel="3">
      <c r="A358" s="29"/>
      <c r="B358" s="28" t="s">
        <v>286</v>
      </c>
      <c r="C358" s="30">
        <v>26500</v>
      </c>
      <c r="D358" s="30">
        <f>C358</f>
        <v>26500</v>
      </c>
      <c r="E358" s="30">
        <f>D358</f>
        <v>26500</v>
      </c>
      <c r="H358" s="41">
        <f t="shared" si="28"/>
        <v>26500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hidden="1" outlineLevel="3">
      <c r="A361" s="29"/>
      <c r="B361" s="28" t="s">
        <v>289</v>
      </c>
      <c r="C361" s="30">
        <v>1500</v>
      </c>
      <c r="D361" s="30">
        <f t="shared" si="35"/>
        <v>1500</v>
      </c>
      <c r="E361" s="30">
        <f t="shared" si="35"/>
        <v>1500</v>
      </c>
      <c r="H361" s="41">
        <f t="shared" si="28"/>
        <v>1500</v>
      </c>
    </row>
    <row r="362" spans="1:8" hidden="1" outlineLevel="2">
      <c r="A362" s="6">
        <v>2201</v>
      </c>
      <c r="B362" s="4" t="s">
        <v>290</v>
      </c>
      <c r="C362" s="5">
        <f>SUM(C363:C366)</f>
        <v>111000</v>
      </c>
      <c r="D362" s="5">
        <f>SUM(D363:D366)</f>
        <v>111000</v>
      </c>
      <c r="E362" s="5">
        <f>SUM(E363:E366)</f>
        <v>111000</v>
      </c>
      <c r="H362" s="41">
        <f t="shared" si="28"/>
        <v>111000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hidden="1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hidden="1" outlineLevel="3">
      <c r="A374" s="29"/>
      <c r="B374" s="28" t="s">
        <v>299</v>
      </c>
      <c r="C374" s="30">
        <v>1200</v>
      </c>
      <c r="D374" s="30">
        <f t="shared" ref="D374:E377" si="38">C374</f>
        <v>1200</v>
      </c>
      <c r="E374" s="30">
        <f t="shared" si="38"/>
        <v>1200</v>
      </c>
      <c r="H374" s="41">
        <f t="shared" si="28"/>
        <v>1200</v>
      </c>
    </row>
    <row r="375" spans="1:8" hidden="1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24615.8</v>
      </c>
      <c r="D378" s="5">
        <f>SUM(D379:D381)</f>
        <v>24615.8</v>
      </c>
      <c r="E378" s="5">
        <f>SUM(E379:E381)</f>
        <v>24615.8</v>
      </c>
      <c r="H378" s="41">
        <f t="shared" si="28"/>
        <v>24615.8</v>
      </c>
    </row>
    <row r="379" spans="1:8" hidden="1" outlineLevel="3">
      <c r="A379" s="29"/>
      <c r="B379" s="28" t="s">
        <v>46</v>
      </c>
      <c r="C379" s="30">
        <v>18115.8</v>
      </c>
      <c r="D379" s="30">
        <f>C379</f>
        <v>18115.8</v>
      </c>
      <c r="E379" s="30">
        <f>D379</f>
        <v>18115.8</v>
      </c>
      <c r="H379" s="41">
        <f t="shared" si="28"/>
        <v>18115.8</v>
      </c>
    </row>
    <row r="380" spans="1:8" hidden="1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5224.4930000000004</v>
      </c>
      <c r="D382" s="5">
        <f>SUM(D383:D387)</f>
        <v>5224.4930000000004</v>
      </c>
      <c r="E382" s="5">
        <f>SUM(E383:E387)</f>
        <v>5224.4930000000004</v>
      </c>
      <c r="H382" s="41">
        <f t="shared" si="28"/>
        <v>5224.4930000000004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350</v>
      </c>
      <c r="D384" s="30">
        <f t="shared" ref="D384:E387" si="40">C384</f>
        <v>350</v>
      </c>
      <c r="E384" s="30">
        <f t="shared" si="40"/>
        <v>350</v>
      </c>
      <c r="H384" s="41">
        <f t="shared" si="28"/>
        <v>350</v>
      </c>
    </row>
    <row r="385" spans="1:8" hidden="1" outlineLevel="3">
      <c r="A385" s="29"/>
      <c r="B385" s="28" t="s">
        <v>306</v>
      </c>
      <c r="C385" s="30">
        <v>350</v>
      </c>
      <c r="D385" s="30">
        <f t="shared" si="40"/>
        <v>350</v>
      </c>
      <c r="E385" s="30">
        <f t="shared" si="40"/>
        <v>350</v>
      </c>
      <c r="H385" s="41">
        <f t="shared" si="28"/>
        <v>350</v>
      </c>
    </row>
    <row r="386" spans="1:8" hidden="1" outlineLevel="3">
      <c r="A386" s="29"/>
      <c r="B386" s="28" t="s">
        <v>307</v>
      </c>
      <c r="C386" s="30">
        <v>2674.4929999999999</v>
      </c>
      <c r="D386" s="30">
        <f t="shared" si="40"/>
        <v>2674.4929999999999</v>
      </c>
      <c r="E386" s="30">
        <f t="shared" si="40"/>
        <v>2674.4929999999999</v>
      </c>
      <c r="H386" s="41">
        <f t="shared" ref="H386:H449" si="41">C386</f>
        <v>2674.4929999999999</v>
      </c>
    </row>
    <row r="387" spans="1:8" hidden="1" outlineLevel="3">
      <c r="A387" s="29"/>
      <c r="B387" s="28" t="s">
        <v>308</v>
      </c>
      <c r="C387" s="30">
        <v>350</v>
      </c>
      <c r="D387" s="30">
        <f t="shared" si="40"/>
        <v>350</v>
      </c>
      <c r="E387" s="30">
        <f t="shared" si="40"/>
        <v>350</v>
      </c>
      <c r="H387" s="41">
        <f t="shared" si="41"/>
        <v>350</v>
      </c>
    </row>
    <row r="388" spans="1:8" hidden="1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  <c r="H388" s="41">
        <f t="shared" si="41"/>
        <v>2500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36000</v>
      </c>
      <c r="D392" s="5">
        <f>SUM(D393:D394)</f>
        <v>36000</v>
      </c>
      <c r="E392" s="5">
        <f>SUM(E393:E394)</f>
        <v>36000</v>
      </c>
      <c r="H392" s="41">
        <f t="shared" si="41"/>
        <v>36000</v>
      </c>
    </row>
    <row r="393" spans="1:8" hidden="1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hidden="1" outlineLevel="3">
      <c r="A394" s="29"/>
      <c r="B394" s="28" t="s">
        <v>314</v>
      </c>
      <c r="C394" s="30">
        <v>28000</v>
      </c>
      <c r="D394" s="30">
        <f>C394</f>
        <v>28000</v>
      </c>
      <c r="E394" s="30">
        <f>D394</f>
        <v>28000</v>
      </c>
      <c r="H394" s="41">
        <f t="shared" si="41"/>
        <v>28000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  <c r="H412" s="41">
        <f t="shared" si="41"/>
        <v>9000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6000</v>
      </c>
      <c r="D414" s="30">
        <f t="shared" si="46"/>
        <v>6000</v>
      </c>
      <c r="E414" s="30">
        <f t="shared" si="46"/>
        <v>6000</v>
      </c>
      <c r="H414" s="41">
        <f t="shared" si="41"/>
        <v>6000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350</v>
      </c>
      <c r="D417" s="30">
        <f t="shared" ref="D417:E421" si="47">C417</f>
        <v>350</v>
      </c>
      <c r="E417" s="30">
        <f t="shared" si="47"/>
        <v>350</v>
      </c>
      <c r="H417" s="41">
        <f t="shared" si="41"/>
        <v>350</v>
      </c>
    </row>
    <row r="418" spans="1:8" hidden="1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5000</v>
      </c>
      <c r="D421" s="5">
        <f t="shared" si="47"/>
        <v>5000</v>
      </c>
      <c r="E421" s="5">
        <f t="shared" si="47"/>
        <v>5000</v>
      </c>
      <c r="H421" s="41">
        <f t="shared" si="41"/>
        <v>5000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4380</v>
      </c>
      <c r="D422" s="5">
        <f>SUM(D423:D428)</f>
        <v>4380</v>
      </c>
      <c r="E422" s="5">
        <f>SUM(E423:E428)</f>
        <v>4380</v>
      </c>
      <c r="H422" s="41">
        <f t="shared" si="41"/>
        <v>4380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>
        <v>2880</v>
      </c>
      <c r="D425" s="30">
        <f t="shared" si="48"/>
        <v>2880</v>
      </c>
      <c r="E425" s="30">
        <f t="shared" si="48"/>
        <v>2880</v>
      </c>
      <c r="H425" s="41">
        <f t="shared" si="41"/>
        <v>2880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182087.109</v>
      </c>
      <c r="D429" s="5">
        <f>SUM(D430:D442)</f>
        <v>182087.109</v>
      </c>
      <c r="E429" s="5">
        <f>SUM(E430:E442)</f>
        <v>182087.109</v>
      </c>
      <c r="H429" s="41">
        <f t="shared" si="41"/>
        <v>182087.109</v>
      </c>
    </row>
    <row r="430" spans="1:8" hidden="1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1"/>
        <v>5000</v>
      </c>
    </row>
    <row r="431" spans="1:8" hidden="1" outlineLevel="3">
      <c r="A431" s="29"/>
      <c r="B431" s="28" t="s">
        <v>344</v>
      </c>
      <c r="C431" s="30">
        <v>56771.453999999998</v>
      </c>
      <c r="D431" s="30">
        <f t="shared" ref="D431:E442" si="49">C431</f>
        <v>56771.453999999998</v>
      </c>
      <c r="E431" s="30">
        <f t="shared" si="49"/>
        <v>56771.453999999998</v>
      </c>
      <c r="H431" s="41">
        <f t="shared" si="41"/>
        <v>56771.453999999998</v>
      </c>
    </row>
    <row r="432" spans="1:8" hidden="1" outlineLevel="3">
      <c r="A432" s="29"/>
      <c r="B432" s="28" t="s">
        <v>345</v>
      </c>
      <c r="C432" s="30">
        <v>12231.767</v>
      </c>
      <c r="D432" s="30">
        <f t="shared" si="49"/>
        <v>12231.767</v>
      </c>
      <c r="E432" s="30">
        <f t="shared" si="49"/>
        <v>12231.767</v>
      </c>
      <c r="H432" s="41">
        <f t="shared" si="41"/>
        <v>12231.767</v>
      </c>
    </row>
    <row r="433" spans="1:8" hidden="1" outlineLevel="3">
      <c r="A433" s="29"/>
      <c r="B433" s="28" t="s">
        <v>346</v>
      </c>
      <c r="C433" s="30">
        <v>1040.2339999999999</v>
      </c>
      <c r="D433" s="30">
        <f t="shared" si="49"/>
        <v>1040.2339999999999</v>
      </c>
      <c r="E433" s="30">
        <f t="shared" si="49"/>
        <v>1040.2339999999999</v>
      </c>
      <c r="H433" s="41">
        <f t="shared" si="41"/>
        <v>1040.2339999999999</v>
      </c>
    </row>
    <row r="434" spans="1:8" hidden="1" outlineLevel="3">
      <c r="A434" s="29"/>
      <c r="B434" s="28" t="s">
        <v>347</v>
      </c>
      <c r="C434" s="30">
        <v>2812.6529999999998</v>
      </c>
      <c r="D434" s="30">
        <f t="shared" si="49"/>
        <v>2812.6529999999998</v>
      </c>
      <c r="E434" s="30">
        <f t="shared" si="49"/>
        <v>2812.6529999999998</v>
      </c>
      <c r="H434" s="41">
        <f t="shared" si="41"/>
        <v>2812.6529999999998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6000</v>
      </c>
      <c r="D439" s="30">
        <f t="shared" si="49"/>
        <v>6000</v>
      </c>
      <c r="E439" s="30">
        <f t="shared" si="49"/>
        <v>6000</v>
      </c>
      <c r="H439" s="41">
        <f t="shared" si="41"/>
        <v>6000</v>
      </c>
    </row>
    <row r="440" spans="1:8" hidden="1" outlineLevel="3">
      <c r="A440" s="29"/>
      <c r="B440" s="28" t="s">
        <v>353</v>
      </c>
      <c r="C440" s="30">
        <v>28231.001</v>
      </c>
      <c r="D440" s="30">
        <f t="shared" si="49"/>
        <v>28231.001</v>
      </c>
      <c r="E440" s="30">
        <f t="shared" si="49"/>
        <v>28231.001</v>
      </c>
      <c r="H440" s="41">
        <f t="shared" si="41"/>
        <v>28231.001</v>
      </c>
    </row>
    <row r="441" spans="1:8" hidden="1" outlineLevel="3">
      <c r="A441" s="29"/>
      <c r="B441" s="28" t="s">
        <v>354</v>
      </c>
      <c r="C441" s="30">
        <v>30000</v>
      </c>
      <c r="D441" s="30">
        <f t="shared" si="49"/>
        <v>30000</v>
      </c>
      <c r="E441" s="30">
        <f t="shared" si="49"/>
        <v>30000</v>
      </c>
      <c r="H441" s="41">
        <f t="shared" si="41"/>
        <v>30000</v>
      </c>
    </row>
    <row r="442" spans="1:8" hidden="1" outlineLevel="3">
      <c r="A442" s="29"/>
      <c r="B442" s="28" t="s">
        <v>355</v>
      </c>
      <c r="C442" s="30">
        <v>40000</v>
      </c>
      <c r="D442" s="30">
        <f t="shared" si="49"/>
        <v>40000</v>
      </c>
      <c r="E442" s="30">
        <f t="shared" si="49"/>
        <v>40000</v>
      </c>
      <c r="H442" s="41">
        <f t="shared" si="41"/>
        <v>40000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163000</v>
      </c>
      <c r="D444" s="32">
        <f>D445+D454+D455+D459+D462+D463+D468+D474+D477+D480+D481+D450</f>
        <v>163000</v>
      </c>
      <c r="E444" s="32">
        <f>E445+E454+E455+E459+E462+E463+E468+E474+E477+E480+E481+E450</f>
        <v>163000</v>
      </c>
      <c r="H444" s="41">
        <f t="shared" si="41"/>
        <v>163000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30000</v>
      </c>
      <c r="D445" s="5">
        <f>SUM(D446:D449)</f>
        <v>30000</v>
      </c>
      <c r="E445" s="5">
        <f>SUM(E446:E449)</f>
        <v>30000</v>
      </c>
      <c r="H445" s="41">
        <f t="shared" si="41"/>
        <v>30000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7000</v>
      </c>
      <c r="D447" s="30">
        <f t="shared" ref="D447:E449" si="50">C447</f>
        <v>7000</v>
      </c>
      <c r="E447" s="30">
        <f t="shared" si="50"/>
        <v>7000</v>
      </c>
      <c r="H447" s="41">
        <f t="shared" si="41"/>
        <v>7000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50000</v>
      </c>
      <c r="D450" s="5">
        <f>SUM(D451:D453)</f>
        <v>50000</v>
      </c>
      <c r="E450" s="5">
        <f>SUM(E451:E453)</f>
        <v>50000</v>
      </c>
      <c r="H450" s="41">
        <f t="shared" ref="H450:H513" si="51">C450</f>
        <v>50000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50000</v>
      </c>
      <c r="D452" s="30">
        <f t="shared" ref="D452:E453" si="52">C452</f>
        <v>50000</v>
      </c>
      <c r="E452" s="30">
        <f t="shared" si="52"/>
        <v>50000</v>
      </c>
      <c r="H452" s="41">
        <f t="shared" si="51"/>
        <v>50000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7500</v>
      </c>
      <c r="D459" s="5">
        <f>SUM(D460:D461)</f>
        <v>7500</v>
      </c>
      <c r="E459" s="5">
        <f>SUM(E460:E461)</f>
        <v>7500</v>
      </c>
      <c r="H459" s="41">
        <f t="shared" si="51"/>
        <v>7500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2500</v>
      </c>
      <c r="D461" s="30">
        <f t="shared" si="54"/>
        <v>2500</v>
      </c>
      <c r="E461" s="30">
        <f t="shared" si="54"/>
        <v>2500</v>
      </c>
      <c r="H461" s="41">
        <f t="shared" si="51"/>
        <v>2500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hidden="1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171000</v>
      </c>
      <c r="D483" s="35">
        <f>D484+D504+D509+D522+D528+D538</f>
        <v>171000</v>
      </c>
      <c r="E483" s="35">
        <f>E484+E504+E509+E522+E528+E538</f>
        <v>171000</v>
      </c>
      <c r="G483" s="39" t="s">
        <v>592</v>
      </c>
      <c r="H483" s="41">
        <f t="shared" si="51"/>
        <v>171000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90000</v>
      </c>
      <c r="D484" s="32">
        <f>D485+D486+D490+D491+D494+D497+D500+D501+D502+D503</f>
        <v>90000</v>
      </c>
      <c r="E484" s="32">
        <f>E485+E486+E490+E491+E494+E497+E500+E501+E502+E503</f>
        <v>90000</v>
      </c>
      <c r="H484" s="41">
        <f t="shared" si="51"/>
        <v>90000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75000</v>
      </c>
      <c r="D486" s="5">
        <f>SUM(D487:D489)</f>
        <v>75000</v>
      </c>
      <c r="E486" s="5">
        <f>SUM(E487:E489)</f>
        <v>75000</v>
      </c>
      <c r="H486" s="41">
        <f t="shared" si="51"/>
        <v>75000</v>
      </c>
    </row>
    <row r="487" spans="1:10" ht="15" hidden="1" customHeight="1" outlineLevel="3">
      <c r="A487" s="28"/>
      <c r="B487" s="28" t="s">
        <v>393</v>
      </c>
      <c r="C487" s="30">
        <v>50000</v>
      </c>
      <c r="D487" s="30">
        <f>C487</f>
        <v>50000</v>
      </c>
      <c r="E487" s="30">
        <f>D487</f>
        <v>50000</v>
      </c>
      <c r="H487" s="41">
        <f t="shared" si="51"/>
        <v>50000</v>
      </c>
    </row>
    <row r="488" spans="1:10" ht="15" hidden="1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12000</v>
      </c>
      <c r="D494" s="5">
        <f>SUM(D495:D496)</f>
        <v>12000</v>
      </c>
      <c r="E494" s="5">
        <f>SUM(E495:E496)</f>
        <v>12000</v>
      </c>
      <c r="H494" s="41">
        <f t="shared" si="51"/>
        <v>12000</v>
      </c>
    </row>
    <row r="495" spans="1:10" ht="15" hidden="1" customHeight="1" outlineLevel="3">
      <c r="A495" s="28"/>
      <c r="B495" s="28" t="s">
        <v>401</v>
      </c>
      <c r="C495" s="30">
        <v>8000</v>
      </c>
      <c r="D495" s="30">
        <f>C495</f>
        <v>8000</v>
      </c>
      <c r="E495" s="30">
        <f>D495</f>
        <v>8000</v>
      </c>
      <c r="H495" s="41">
        <f t="shared" si="51"/>
        <v>8000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1"/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77500</v>
      </c>
      <c r="D509" s="32">
        <f>D510+D511+D512+D513+D517+D518+D519+D520+D521</f>
        <v>77500</v>
      </c>
      <c r="E509" s="32">
        <f>E510+E511+E512+E513+E517+E518+E519+E520+E521</f>
        <v>77500</v>
      </c>
      <c r="F509" s="51"/>
      <c r="H509" s="41">
        <f t="shared" si="51"/>
        <v>77500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14500</v>
      </c>
      <c r="D517" s="5">
        <f t="shared" si="62"/>
        <v>14500</v>
      </c>
      <c r="E517" s="5">
        <f t="shared" si="62"/>
        <v>14500</v>
      </c>
      <c r="H517" s="41">
        <f t="shared" si="63"/>
        <v>14500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63000</v>
      </c>
      <c r="D520" s="5">
        <f t="shared" si="62"/>
        <v>63000</v>
      </c>
      <c r="E520" s="5">
        <f t="shared" si="62"/>
        <v>63000</v>
      </c>
      <c r="H520" s="41">
        <f t="shared" si="63"/>
        <v>63000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hidden="1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7000</v>
      </c>
      <c r="D547" s="35">
        <f>D548+D549</f>
        <v>7000</v>
      </c>
      <c r="E547" s="35">
        <f>E548+E549</f>
        <v>7000</v>
      </c>
      <c r="G547" s="39" t="s">
        <v>593</v>
      </c>
      <c r="H547" s="41">
        <f t="shared" si="63"/>
        <v>7000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4" t="s">
        <v>451</v>
      </c>
      <c r="B549" s="175"/>
      <c r="C549" s="32">
        <v>5000</v>
      </c>
      <c r="D549" s="32">
        <f>C549</f>
        <v>5000</v>
      </c>
      <c r="E549" s="32">
        <f>D549</f>
        <v>5000</v>
      </c>
      <c r="H549" s="41">
        <f t="shared" si="63"/>
        <v>5000</v>
      </c>
    </row>
    <row r="550" spans="1:10" collapsed="1">
      <c r="A550" s="180" t="s">
        <v>455</v>
      </c>
      <c r="B550" s="181"/>
      <c r="C550" s="36">
        <f>C551</f>
        <v>81796.691000000006</v>
      </c>
      <c r="D550" s="36">
        <f>D551</f>
        <v>81796.691000000006</v>
      </c>
      <c r="E550" s="36">
        <f>E551</f>
        <v>81796.691000000006</v>
      </c>
      <c r="G550" s="39" t="s">
        <v>59</v>
      </c>
      <c r="H550" s="41">
        <f t="shared" si="63"/>
        <v>81796.691000000006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81796.691000000006</v>
      </c>
      <c r="D551" s="33">
        <f>D552+D556</f>
        <v>81796.691000000006</v>
      </c>
      <c r="E551" s="33">
        <f>E552+E556</f>
        <v>81796.691000000006</v>
      </c>
      <c r="G551" s="39" t="s">
        <v>594</v>
      </c>
      <c r="H551" s="41">
        <f t="shared" si="63"/>
        <v>81796.691000000006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81796.691000000006</v>
      </c>
      <c r="D552" s="32">
        <f>SUM(D553:D555)</f>
        <v>81796.691000000006</v>
      </c>
      <c r="E552" s="32">
        <f>SUM(E553:E555)</f>
        <v>81796.691000000006</v>
      </c>
      <c r="H552" s="41">
        <f t="shared" si="63"/>
        <v>81796.691000000006</v>
      </c>
    </row>
    <row r="553" spans="1:10" hidden="1" outlineLevel="2" collapsed="1">
      <c r="A553" s="6">
        <v>5500</v>
      </c>
      <c r="B553" s="4" t="s">
        <v>458</v>
      </c>
      <c r="C553" s="5">
        <v>81796.691000000006</v>
      </c>
      <c r="D553" s="5">
        <f t="shared" ref="D553:E555" si="67">C553</f>
        <v>81796.691000000006</v>
      </c>
      <c r="E553" s="5">
        <f t="shared" si="67"/>
        <v>81796.691000000006</v>
      </c>
      <c r="H553" s="41">
        <f t="shared" si="63"/>
        <v>81796.691000000006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947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="130" zoomScaleNormal="130" workbookViewId="0">
      <selection activeCell="I254" sqref="I254"/>
    </sheetView>
  </sheetViews>
  <sheetFormatPr defaultColWidth="9.140625" defaultRowHeight="15" outlineLevelRow="3"/>
  <cols>
    <col min="1" max="1" width="7" bestFit="1" customWidth="1"/>
    <col min="2" max="2" width="42.7109375" customWidth="1"/>
    <col min="3" max="3" width="18.85546875" customWidth="1"/>
    <col min="4" max="4" width="17.5703125" customWidth="1"/>
    <col min="5" max="5" width="17.85546875" customWidth="1"/>
    <col min="7" max="7" width="15.5703125" bestFit="1" customWidth="1"/>
    <col min="8" max="8" width="19.710937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4777595.5269999998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3911163.4619999998</v>
      </c>
      <c r="D2" s="26">
        <f>D3+D67</f>
        <v>3911163.4619999998</v>
      </c>
      <c r="E2" s="26">
        <f>E3+E67</f>
        <v>3911163.4619999998</v>
      </c>
      <c r="G2" s="39" t="s">
        <v>60</v>
      </c>
      <c r="H2" s="41">
        <f>C2</f>
        <v>3911163.4619999998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1392200</v>
      </c>
      <c r="D3" s="23">
        <f>D4+D11+D38+D61</f>
        <v>1392200</v>
      </c>
      <c r="E3" s="23">
        <f>E4+E11+E38+E61</f>
        <v>1392200</v>
      </c>
      <c r="G3" s="39" t="s">
        <v>57</v>
      </c>
      <c r="H3" s="41">
        <f t="shared" ref="H3:H66" si="0">C3</f>
        <v>1392200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773000</v>
      </c>
      <c r="D4" s="21">
        <f>SUM(D5:D10)</f>
        <v>773000</v>
      </c>
      <c r="E4" s="21">
        <f>SUM(E5:E10)</f>
        <v>773000</v>
      </c>
      <c r="F4" s="17"/>
      <c r="G4" s="39" t="s">
        <v>53</v>
      </c>
      <c r="H4" s="41">
        <f t="shared" si="0"/>
        <v>773000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320000</v>
      </c>
      <c r="D5" s="2">
        <f>C5</f>
        <v>320000</v>
      </c>
      <c r="E5" s="2">
        <f>D5</f>
        <v>320000</v>
      </c>
      <c r="F5" s="17"/>
      <c r="G5" s="17"/>
      <c r="H5" s="41">
        <f t="shared" si="0"/>
        <v>320000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80000</v>
      </c>
      <c r="D9" s="2">
        <f t="shared" si="1"/>
        <v>80000</v>
      </c>
      <c r="E9" s="2">
        <f t="shared" si="1"/>
        <v>80000</v>
      </c>
      <c r="F9" s="17"/>
      <c r="G9" s="17"/>
      <c r="H9" s="41">
        <f t="shared" si="0"/>
        <v>80000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377000</v>
      </c>
      <c r="D11" s="21">
        <f>SUM(D12:D37)</f>
        <v>377000</v>
      </c>
      <c r="E11" s="21">
        <f>SUM(E12:E37)</f>
        <v>377000</v>
      </c>
      <c r="F11" s="17"/>
      <c r="G11" s="39" t="s">
        <v>54</v>
      </c>
      <c r="H11" s="41">
        <f t="shared" si="0"/>
        <v>377000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40000</v>
      </c>
      <c r="D32" s="2">
        <f t="shared" si="3"/>
        <v>40000</v>
      </c>
      <c r="E32" s="2">
        <f t="shared" si="3"/>
        <v>40000</v>
      </c>
      <c r="H32" s="41">
        <f t="shared" si="0"/>
        <v>40000</v>
      </c>
    </row>
    <row r="33" spans="1:10" hidden="1" outlineLevel="1">
      <c r="A33" s="3">
        <v>2403</v>
      </c>
      <c r="B33" s="1" t="s">
        <v>144</v>
      </c>
      <c r="C33" s="2">
        <v>170000</v>
      </c>
      <c r="D33" s="2">
        <f t="shared" si="3"/>
        <v>170000</v>
      </c>
      <c r="E33" s="2">
        <f t="shared" si="3"/>
        <v>170000</v>
      </c>
      <c r="H33" s="41">
        <f t="shared" si="0"/>
        <v>170000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160000</v>
      </c>
      <c r="D36" s="2">
        <f t="shared" si="3"/>
        <v>160000</v>
      </c>
      <c r="E36" s="2">
        <f t="shared" si="3"/>
        <v>160000</v>
      </c>
      <c r="H36" s="41">
        <f t="shared" si="0"/>
        <v>160000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66" t="s">
        <v>145</v>
      </c>
      <c r="B38" s="167"/>
      <c r="C38" s="21">
        <f>SUM(C39:C60)</f>
        <v>180200</v>
      </c>
      <c r="D38" s="21">
        <f>SUM(D39:D60)</f>
        <v>180200</v>
      </c>
      <c r="E38" s="21">
        <f>SUM(E39:E60)</f>
        <v>180200</v>
      </c>
      <c r="G38" s="39" t="s">
        <v>55</v>
      </c>
      <c r="H38" s="41">
        <f t="shared" si="0"/>
        <v>180200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20000</v>
      </c>
      <c r="D44" s="2">
        <f t="shared" si="4"/>
        <v>20000</v>
      </c>
      <c r="E44" s="2">
        <f t="shared" si="4"/>
        <v>20000</v>
      </c>
      <c r="H44" s="41">
        <f t="shared" si="0"/>
        <v>20000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hidden="1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 collapsed="1">
      <c r="A61" s="166" t="s">
        <v>158</v>
      </c>
      <c r="B61" s="167"/>
      <c r="C61" s="22">
        <f>SUM(C62:C66)</f>
        <v>62000</v>
      </c>
      <c r="D61" s="22">
        <f>SUM(D62:D66)</f>
        <v>62000</v>
      </c>
      <c r="E61" s="22">
        <f>SUM(E62:E66)</f>
        <v>62000</v>
      </c>
      <c r="G61" s="39" t="s">
        <v>105</v>
      </c>
      <c r="H61" s="41">
        <f t="shared" si="0"/>
        <v>62000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60000</v>
      </c>
      <c r="D62" s="2">
        <f>C62</f>
        <v>60000</v>
      </c>
      <c r="E62" s="2">
        <f>D62</f>
        <v>60000</v>
      </c>
      <c r="H62" s="41">
        <f t="shared" si="0"/>
        <v>60000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1000</v>
      </c>
      <c r="D65" s="2">
        <f t="shared" si="6"/>
        <v>1000</v>
      </c>
      <c r="E65" s="2">
        <f t="shared" si="6"/>
        <v>1000</v>
      </c>
      <c r="H65" s="41">
        <f t="shared" si="0"/>
        <v>1000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65" t="s">
        <v>579</v>
      </c>
      <c r="B67" s="165"/>
      <c r="C67" s="25">
        <f>C97+C68</f>
        <v>2518963.4619999998</v>
      </c>
      <c r="D67" s="25">
        <f>D97+D68</f>
        <v>2518963.4619999998</v>
      </c>
      <c r="E67" s="25">
        <f>E97+E68</f>
        <v>2518963.4619999998</v>
      </c>
      <c r="G67" s="39" t="s">
        <v>59</v>
      </c>
      <c r="H67" s="41">
        <f t="shared" ref="H67:H130" si="7">C67</f>
        <v>2518963.4619999998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396600</v>
      </c>
      <c r="D68" s="21">
        <f>SUM(D69:D96)</f>
        <v>396600</v>
      </c>
      <c r="E68" s="21">
        <f>SUM(E69:E96)</f>
        <v>396600</v>
      </c>
      <c r="G68" s="39" t="s">
        <v>56</v>
      </c>
      <c r="H68" s="41">
        <f t="shared" si="7"/>
        <v>396600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50000</v>
      </c>
      <c r="D69" s="2">
        <f>C69</f>
        <v>50000</v>
      </c>
      <c r="E69" s="2">
        <f>D69</f>
        <v>50000</v>
      </c>
      <c r="H69" s="41">
        <f t="shared" si="7"/>
        <v>50000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100000</v>
      </c>
      <c r="D76" s="2">
        <f t="shared" si="8"/>
        <v>100000</v>
      </c>
      <c r="E76" s="2">
        <f t="shared" si="8"/>
        <v>100000</v>
      </c>
      <c r="H76" s="41">
        <f t="shared" si="7"/>
        <v>100000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160000</v>
      </c>
      <c r="D79" s="2">
        <f t="shared" si="8"/>
        <v>160000</v>
      </c>
      <c r="E79" s="2">
        <f t="shared" si="8"/>
        <v>160000</v>
      </c>
      <c r="H79" s="41">
        <f t="shared" si="7"/>
        <v>160000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80000</v>
      </c>
      <c r="D85" s="2">
        <f t="shared" si="8"/>
        <v>80000</v>
      </c>
      <c r="E85" s="2">
        <f t="shared" si="8"/>
        <v>80000</v>
      </c>
      <c r="H85" s="41">
        <f t="shared" si="7"/>
        <v>80000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2122363.4619999998</v>
      </c>
      <c r="D97" s="21">
        <f>SUM(D98:D113)</f>
        <v>2122363.4619999998</v>
      </c>
      <c r="E97" s="21">
        <f>SUM(E98:E113)</f>
        <v>2122363.4619999998</v>
      </c>
      <c r="G97" s="39" t="s">
        <v>58</v>
      </c>
      <c r="H97" s="41">
        <f t="shared" si="7"/>
        <v>2122363.4619999998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883005.223</v>
      </c>
      <c r="D98" s="2">
        <f>C98</f>
        <v>883005.223</v>
      </c>
      <c r="E98" s="2">
        <f>D98</f>
        <v>883005.223</v>
      </c>
      <c r="H98" s="41">
        <f t="shared" si="7"/>
        <v>883005.223</v>
      </c>
    </row>
    <row r="99" spans="1:10" ht="15" hidden="1" customHeight="1" outlineLevel="1">
      <c r="A99" s="3">
        <v>6002</v>
      </c>
      <c r="B99" s="1" t="s">
        <v>185</v>
      </c>
      <c r="C99" s="2">
        <v>38008.703999999998</v>
      </c>
      <c r="D99" s="2">
        <f t="shared" ref="D99:E113" si="10">C99</f>
        <v>38008.703999999998</v>
      </c>
      <c r="E99" s="2">
        <f t="shared" si="10"/>
        <v>38008.703999999998</v>
      </c>
      <c r="H99" s="41">
        <f t="shared" si="7"/>
        <v>38008.703999999998</v>
      </c>
    </row>
    <row r="100" spans="1:10" ht="15" hidden="1" customHeight="1" outlineLevel="1">
      <c r="A100" s="3">
        <v>6003</v>
      </c>
      <c r="B100" s="1" t="s">
        <v>186</v>
      </c>
      <c r="C100" s="2">
        <v>1167349.5349999999</v>
      </c>
      <c r="D100" s="2">
        <f t="shared" si="10"/>
        <v>1167349.5349999999</v>
      </c>
      <c r="E100" s="2">
        <f t="shared" si="10"/>
        <v>1167349.5349999999</v>
      </c>
      <c r="H100" s="41">
        <f t="shared" si="7"/>
        <v>1167349.5349999999</v>
      </c>
    </row>
    <row r="101" spans="1:10" ht="15" hidden="1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6000</v>
      </c>
      <c r="D103" s="2">
        <f t="shared" si="10"/>
        <v>6000</v>
      </c>
      <c r="E103" s="2">
        <f t="shared" si="10"/>
        <v>6000</v>
      </c>
      <c r="H103" s="41">
        <f t="shared" si="7"/>
        <v>6000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10000</v>
      </c>
      <c r="D109" s="2">
        <f t="shared" si="10"/>
        <v>10000</v>
      </c>
      <c r="E109" s="2">
        <f t="shared" si="10"/>
        <v>10000</v>
      </c>
      <c r="H109" s="41">
        <f t="shared" si="7"/>
        <v>10000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0" t="s">
        <v>62</v>
      </c>
      <c r="B114" s="171"/>
      <c r="C114" s="26">
        <f>C115+C152+C177</f>
        <v>866432.06499999994</v>
      </c>
      <c r="D114" s="26">
        <f>D115+D152+D177</f>
        <v>866432.06499999994</v>
      </c>
      <c r="E114" s="26">
        <f>E115+E152+E177</f>
        <v>866432.06499999994</v>
      </c>
      <c r="G114" s="39" t="s">
        <v>62</v>
      </c>
      <c r="H114" s="41">
        <f t="shared" si="7"/>
        <v>866432.06499999994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812371.76299999992</v>
      </c>
      <c r="D115" s="23">
        <f>D116+D135</f>
        <v>812371.76299999992</v>
      </c>
      <c r="E115" s="23">
        <f>E116+E135</f>
        <v>812371.76299999992</v>
      </c>
      <c r="G115" s="39" t="s">
        <v>61</v>
      </c>
      <c r="H115" s="41">
        <f t="shared" si="7"/>
        <v>812371.76299999992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524582.19499999995</v>
      </c>
      <c r="D116" s="21">
        <f>D117+D120+D123+D126+D129+D132</f>
        <v>524582.19499999995</v>
      </c>
      <c r="E116" s="21">
        <f>E117+E120+E123+E126+E129+E132</f>
        <v>524582.19499999995</v>
      </c>
      <c r="G116" s="39" t="s">
        <v>583</v>
      </c>
      <c r="H116" s="41">
        <f t="shared" si="7"/>
        <v>524582.19499999995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509786.50799999997</v>
      </c>
      <c r="D117" s="2">
        <f>D118+D119</f>
        <v>509786.50799999997</v>
      </c>
      <c r="E117" s="2">
        <f>E118+E119</f>
        <v>509786.50799999997</v>
      </c>
      <c r="H117" s="41">
        <f t="shared" si="7"/>
        <v>509786.50799999997</v>
      </c>
    </row>
    <row r="118" spans="1:10" ht="15" hidden="1" customHeight="1" outlineLevel="2">
      <c r="A118" s="131"/>
      <c r="B118" s="130" t="s">
        <v>855</v>
      </c>
      <c r="C118" s="129">
        <v>1859.508</v>
      </c>
      <c r="D118" s="129">
        <f>C118</f>
        <v>1859.508</v>
      </c>
      <c r="E118" s="129">
        <f>D118</f>
        <v>1859.508</v>
      </c>
      <c r="H118" s="41">
        <f t="shared" si="7"/>
        <v>1859.508</v>
      </c>
    </row>
    <row r="119" spans="1:10" ht="15" hidden="1" customHeight="1" outlineLevel="2">
      <c r="A119" s="131"/>
      <c r="B119" s="130" t="s">
        <v>860</v>
      </c>
      <c r="C119" s="129">
        <v>507927</v>
      </c>
      <c r="D119" s="129">
        <f>C119</f>
        <v>507927</v>
      </c>
      <c r="E119" s="129">
        <f>D119</f>
        <v>507927</v>
      </c>
      <c r="H119" s="41">
        <f t="shared" si="7"/>
        <v>507927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14795.687</v>
      </c>
      <c r="D126" s="2">
        <f>D127+D128</f>
        <v>14795.687</v>
      </c>
      <c r="E126" s="2">
        <f>E127+E128</f>
        <v>14795.687</v>
      </c>
      <c r="H126" s="41">
        <f t="shared" si="7"/>
        <v>14795.687</v>
      </c>
    </row>
    <row r="127" spans="1:10" ht="15" hidden="1" customHeight="1" outlineLevel="2">
      <c r="A127" s="131"/>
      <c r="B127" s="130" t="s">
        <v>855</v>
      </c>
      <c r="C127" s="129">
        <v>14795.687</v>
      </c>
      <c r="D127" s="129">
        <f>C127</f>
        <v>14795.687</v>
      </c>
      <c r="E127" s="129">
        <f>D127</f>
        <v>14795.687</v>
      </c>
      <c r="H127" s="41">
        <f t="shared" si="7"/>
        <v>14795.687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287789.56799999997</v>
      </c>
      <c r="D135" s="21">
        <f>D136+D140+D143+D146+D149</f>
        <v>287789.56799999997</v>
      </c>
      <c r="E135" s="21">
        <f>E136+E140+E143+E146+E149</f>
        <v>287789.56799999997</v>
      </c>
      <c r="G135" s="39" t="s">
        <v>584</v>
      </c>
      <c r="H135" s="41">
        <f t="shared" si="11"/>
        <v>287789.56799999997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287789.56799999997</v>
      </c>
      <c r="D136" s="2">
        <f>D137+D138+D139</f>
        <v>287789.56799999997</v>
      </c>
      <c r="E136" s="2">
        <f>E137+E138+E139</f>
        <v>287789.56799999997</v>
      </c>
      <c r="H136" s="41">
        <f t="shared" si="11"/>
        <v>287789.56799999997</v>
      </c>
    </row>
    <row r="137" spans="1:10" ht="15" hidden="1" customHeight="1" outlineLevel="2">
      <c r="A137" s="131"/>
      <c r="B137" s="130" t="s">
        <v>855</v>
      </c>
      <c r="C137" s="129">
        <v>236357.701</v>
      </c>
      <c r="D137" s="129">
        <f>C137</f>
        <v>236357.701</v>
      </c>
      <c r="E137" s="129">
        <f>D137</f>
        <v>236357.701</v>
      </c>
      <c r="H137" s="41">
        <f t="shared" si="11"/>
        <v>236357.701</v>
      </c>
    </row>
    <row r="138" spans="1:10" ht="15" hidden="1" customHeight="1" outlineLevel="2">
      <c r="A138" s="131"/>
      <c r="B138" s="130" t="s">
        <v>862</v>
      </c>
      <c r="C138" s="129">
        <v>51431.866999999998</v>
      </c>
      <c r="D138" s="129">
        <f t="shared" ref="D138:E139" si="12">C138</f>
        <v>51431.866999999998</v>
      </c>
      <c r="E138" s="129">
        <f t="shared" si="12"/>
        <v>51431.866999999998</v>
      </c>
      <c r="H138" s="41">
        <f t="shared" si="11"/>
        <v>51431.866999999998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54060.302000000003</v>
      </c>
      <c r="D152" s="23">
        <f>D153+D163+D170</f>
        <v>54060.302000000003</v>
      </c>
      <c r="E152" s="23">
        <f>E153+E163+E170</f>
        <v>54060.302000000003</v>
      </c>
      <c r="G152" s="39" t="s">
        <v>66</v>
      </c>
      <c r="H152" s="41">
        <f t="shared" si="11"/>
        <v>54060.302000000003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54060.302000000003</v>
      </c>
      <c r="D153" s="21">
        <f>D154+D157+D160</f>
        <v>54060.302000000003</v>
      </c>
      <c r="E153" s="21">
        <f>E154+E157+E160</f>
        <v>54060.302000000003</v>
      </c>
      <c r="G153" s="39" t="s">
        <v>585</v>
      </c>
      <c r="H153" s="41">
        <f t="shared" si="11"/>
        <v>54060.302000000003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54060.302000000003</v>
      </c>
      <c r="D154" s="2">
        <f>D155+D156</f>
        <v>54060.302000000003</v>
      </c>
      <c r="E154" s="2">
        <f>E155+E156</f>
        <v>54060.302000000003</v>
      </c>
      <c r="H154" s="41">
        <f t="shared" si="11"/>
        <v>54060.302000000003</v>
      </c>
    </row>
    <row r="155" spans="1:10" ht="15" hidden="1" customHeight="1" outlineLevel="2">
      <c r="A155" s="131"/>
      <c r="B155" s="130" t="s">
        <v>855</v>
      </c>
      <c r="C155" s="129">
        <v>54060.302000000003</v>
      </c>
      <c r="D155" s="129">
        <f>C155</f>
        <v>54060.302000000003</v>
      </c>
      <c r="E155" s="129">
        <f>D155</f>
        <v>54060.302000000003</v>
      </c>
      <c r="H155" s="41">
        <f t="shared" si="11"/>
        <v>54060.302000000003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4777595.5270000007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3911163.4620000003</v>
      </c>
      <c r="D257" s="37">
        <f>D258+D550</f>
        <v>3911163.4620000003</v>
      </c>
      <c r="E257" s="37">
        <f>E258+E550</f>
        <v>3911163.4620000003</v>
      </c>
      <c r="G257" s="39" t="s">
        <v>60</v>
      </c>
      <c r="H257" s="41">
        <f>C257</f>
        <v>3911163.4620000003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3829366.7710000002</v>
      </c>
      <c r="D258" s="36">
        <f>D259+D339+D483+D547</f>
        <v>3829366.7710000002</v>
      </c>
      <c r="E258" s="36">
        <f>E259+E339+E483+E547</f>
        <v>3829366.7710000002</v>
      </c>
      <c r="G258" s="39" t="s">
        <v>57</v>
      </c>
      <c r="H258" s="41">
        <f t="shared" ref="H258:H321" si="21">C258</f>
        <v>3829366.7710000002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2358410.5350000001</v>
      </c>
      <c r="D259" s="33">
        <f>D260+D263+D314</f>
        <v>2358410.5350000001</v>
      </c>
      <c r="E259" s="33">
        <f>E260+E263+E314</f>
        <v>2358410.5350000001</v>
      </c>
      <c r="G259" s="39" t="s">
        <v>590</v>
      </c>
      <c r="H259" s="41">
        <f t="shared" si="21"/>
        <v>2358410.5350000001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5341</v>
      </c>
      <c r="D260" s="32">
        <f>SUM(D261:D262)</f>
        <v>5341</v>
      </c>
      <c r="E260" s="32">
        <f>SUM(E261:E262)</f>
        <v>5341</v>
      </c>
      <c r="H260" s="41">
        <f t="shared" si="21"/>
        <v>5341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  <c r="H262" s="41">
        <f t="shared" si="21"/>
        <v>4251</v>
      </c>
    </row>
    <row r="263" spans="1:10" hidden="1" outlineLevel="1">
      <c r="A263" s="174" t="s">
        <v>269</v>
      </c>
      <c r="B263" s="175"/>
      <c r="C263" s="32">
        <f>C264+C265+C289+C296+C298+C302+C305+C308+C313</f>
        <v>2318069.5350000001</v>
      </c>
      <c r="D263" s="32">
        <f>D264+D265+D289+D296+D298+D302+D305+D308+D313</f>
        <v>2318069.5350000001</v>
      </c>
      <c r="E263" s="32">
        <f>E264+E265+E289+E296+E298+E302+E305+E308+E313</f>
        <v>2318069.5350000001</v>
      </c>
      <c r="H263" s="41">
        <f t="shared" si="21"/>
        <v>2318069.5350000001</v>
      </c>
    </row>
    <row r="264" spans="1:10" hidden="1" outlineLevel="2">
      <c r="A264" s="6">
        <v>1101</v>
      </c>
      <c r="B264" s="4" t="s">
        <v>34</v>
      </c>
      <c r="C264" s="5">
        <v>806201</v>
      </c>
      <c r="D264" s="5">
        <f>C264</f>
        <v>806201</v>
      </c>
      <c r="E264" s="5">
        <f>D264</f>
        <v>806201</v>
      </c>
      <c r="H264" s="41">
        <f t="shared" si="21"/>
        <v>806201</v>
      </c>
    </row>
    <row r="265" spans="1:10" hidden="1" outlineLevel="2">
      <c r="A265" s="6">
        <v>1101</v>
      </c>
      <c r="B265" s="4" t="s">
        <v>35</v>
      </c>
      <c r="C265" s="5">
        <v>1010085</v>
      </c>
      <c r="D265" s="5">
        <v>1010085</v>
      </c>
      <c r="E265" s="5">
        <v>1010085</v>
      </c>
      <c r="H265" s="41">
        <f t="shared" si="21"/>
        <v>1010085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44893</v>
      </c>
      <c r="D289" s="5">
        <v>44893</v>
      </c>
      <c r="E289" s="5">
        <v>44893</v>
      </c>
      <c r="H289" s="41">
        <f t="shared" si="21"/>
        <v>44893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2000</v>
      </c>
      <c r="D296" s="5">
        <v>2000</v>
      </c>
      <c r="E296" s="5">
        <v>2000</v>
      </c>
      <c r="H296" s="41">
        <f t="shared" si="21"/>
        <v>2000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56313</v>
      </c>
      <c r="D298" s="5">
        <v>56313</v>
      </c>
      <c r="E298" s="5">
        <v>56313</v>
      </c>
      <c r="H298" s="41">
        <f t="shared" si="21"/>
        <v>56313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37000</v>
      </c>
      <c r="D302" s="5">
        <v>37000</v>
      </c>
      <c r="E302" s="5">
        <v>37000</v>
      </c>
      <c r="H302" s="41">
        <f t="shared" si="21"/>
        <v>37000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25778.400000000001</v>
      </c>
      <c r="D305" s="5">
        <v>25778.400000000001</v>
      </c>
      <c r="E305" s="5">
        <v>25778.400000000001</v>
      </c>
      <c r="H305" s="41">
        <f t="shared" si="21"/>
        <v>25778.400000000001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335799.13500000001</v>
      </c>
      <c r="D308" s="5">
        <v>335799.13500000001</v>
      </c>
      <c r="E308" s="5">
        <v>335799.13500000001</v>
      </c>
      <c r="H308" s="41">
        <f t="shared" si="21"/>
        <v>335799.13500000001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35000</v>
      </c>
      <c r="D314" s="32">
        <f>D315+D325+D331+D336+D337+D338+D328</f>
        <v>35000</v>
      </c>
      <c r="E314" s="32">
        <f>E315+E325+E331+E336+E337+E338+E328</f>
        <v>35000</v>
      </c>
      <c r="H314" s="41">
        <f t="shared" si="21"/>
        <v>35000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35000</v>
      </c>
      <c r="D325" s="5">
        <v>35000</v>
      </c>
      <c r="E325" s="5">
        <v>35000</v>
      </c>
      <c r="H325" s="41">
        <f t="shared" si="28"/>
        <v>35000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1198456.236</v>
      </c>
      <c r="D339" s="33">
        <f>D340+D444+D482</f>
        <v>1198456.236</v>
      </c>
      <c r="E339" s="33">
        <f>E340+E444+E482</f>
        <v>1198456.236</v>
      </c>
      <c r="G339" s="39" t="s">
        <v>591</v>
      </c>
      <c r="H339" s="41">
        <f t="shared" si="28"/>
        <v>1198456.236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964456.23600000003</v>
      </c>
      <c r="D340" s="32">
        <f>D341+D342+D343+D344+D347+D348+D353+D356+D357+D362+D367+BH290668+D371+D372+D373+D376+D377+D378+D382+D388+D391+D392+D395+D398+D399+D404+D407+D408+D409+D412+D415+D416+D419+D420+D421+D422+D429+D443</f>
        <v>964456.23600000003</v>
      </c>
      <c r="E340" s="32">
        <f>E341+E342+E343+E344+E347+E348+E353+E356+E357+E362+E367+BI290668+E371+E372+E373+E376+E377+E378+E382+E388+E391+E392+E395+E398+E399+E404+E407+E408+E409+E412+E415+E416+E419+E420+E421+E422+E429+E443</f>
        <v>964456.23600000003</v>
      </c>
      <c r="H340" s="41">
        <f t="shared" si="28"/>
        <v>964456.23600000003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25700</v>
      </c>
      <c r="D344" s="5">
        <f>SUM(D345:D346)</f>
        <v>25700</v>
      </c>
      <c r="E344" s="5">
        <f>SUM(E345:E346)</f>
        <v>25700</v>
      </c>
      <c r="H344" s="41">
        <f t="shared" si="28"/>
        <v>25700</v>
      </c>
    </row>
    <row r="345" spans="1:10" hidden="1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hidden="1" outlineLevel="3">
      <c r="A346" s="29"/>
      <c r="B346" s="28" t="s">
        <v>275</v>
      </c>
      <c r="C346" s="30">
        <v>8700</v>
      </c>
      <c r="D346" s="30">
        <f t="shared" si="32"/>
        <v>8700</v>
      </c>
      <c r="E346" s="30">
        <f t="shared" si="32"/>
        <v>8700</v>
      </c>
      <c r="H346" s="41">
        <f t="shared" si="28"/>
        <v>8700</v>
      </c>
    </row>
    <row r="347" spans="1:10" hidden="1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hidden="1" outlineLevel="2">
      <c r="A348" s="6">
        <v>2201</v>
      </c>
      <c r="B348" s="4" t="s">
        <v>277</v>
      </c>
      <c r="C348" s="5">
        <f>SUM(C349:C352)</f>
        <v>170000</v>
      </c>
      <c r="D348" s="5">
        <f>SUM(D349:D352)</f>
        <v>170000</v>
      </c>
      <c r="E348" s="5">
        <f>SUM(E349:E352)</f>
        <v>170000</v>
      </c>
      <c r="H348" s="41">
        <f t="shared" si="28"/>
        <v>170000</v>
      </c>
    </row>
    <row r="349" spans="1:10" hidden="1" outlineLevel="3">
      <c r="A349" s="29"/>
      <c r="B349" s="28" t="s">
        <v>278</v>
      </c>
      <c r="C349" s="30">
        <v>155299.20000000001</v>
      </c>
      <c r="D349" s="30">
        <f>C349</f>
        <v>155299.20000000001</v>
      </c>
      <c r="E349" s="30">
        <f>D349</f>
        <v>155299.20000000001</v>
      </c>
      <c r="H349" s="41">
        <f t="shared" si="28"/>
        <v>155299.20000000001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12700.8</v>
      </c>
      <c r="D351" s="30">
        <f t="shared" si="33"/>
        <v>12700.8</v>
      </c>
      <c r="E351" s="30">
        <f t="shared" si="33"/>
        <v>12700.8</v>
      </c>
      <c r="H351" s="41">
        <f t="shared" si="28"/>
        <v>12700.8</v>
      </c>
    </row>
    <row r="352" spans="1:10" hidden="1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9000</v>
      </c>
      <c r="D356" s="5">
        <f t="shared" si="34"/>
        <v>9000</v>
      </c>
      <c r="E356" s="5">
        <f t="shared" si="34"/>
        <v>9000</v>
      </c>
      <c r="H356" s="41">
        <f t="shared" si="28"/>
        <v>9000</v>
      </c>
    </row>
    <row r="357" spans="1:8" hidden="1" outlineLevel="2">
      <c r="A357" s="6">
        <v>2201</v>
      </c>
      <c r="B357" s="4" t="s">
        <v>285</v>
      </c>
      <c r="C357" s="5">
        <f>SUM(C358:C361)</f>
        <v>34000</v>
      </c>
      <c r="D357" s="5">
        <f>SUM(D358:D361)</f>
        <v>34000</v>
      </c>
      <c r="E357" s="5">
        <f>SUM(E358:E361)</f>
        <v>34000</v>
      </c>
      <c r="H357" s="41">
        <f t="shared" si="28"/>
        <v>34000</v>
      </c>
    </row>
    <row r="358" spans="1:8" hidden="1" outlineLevel="3">
      <c r="A358" s="29"/>
      <c r="B358" s="28" t="s">
        <v>286</v>
      </c>
      <c r="C358" s="30">
        <v>28500</v>
      </c>
      <c r="D358" s="30">
        <f>C358</f>
        <v>28500</v>
      </c>
      <c r="E358" s="30">
        <f>D358</f>
        <v>28500</v>
      </c>
      <c r="H358" s="41">
        <f t="shared" si="28"/>
        <v>28500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156000</v>
      </c>
      <c r="D362" s="5">
        <f>SUM(D363:D366)</f>
        <v>156000</v>
      </c>
      <c r="E362" s="5">
        <f>SUM(E363:E366)</f>
        <v>156000</v>
      </c>
      <c r="H362" s="41">
        <f t="shared" si="28"/>
        <v>156000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hidden="1" outlineLevel="3">
      <c r="A364" s="29"/>
      <c r="B364" s="28" t="s">
        <v>292</v>
      </c>
      <c r="C364" s="30">
        <v>134000</v>
      </c>
      <c r="D364" s="30">
        <f t="shared" ref="D364:E366" si="36">C364</f>
        <v>134000</v>
      </c>
      <c r="E364" s="30">
        <f t="shared" si="36"/>
        <v>134000</v>
      </c>
      <c r="H364" s="41">
        <f t="shared" si="28"/>
        <v>134000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12000</v>
      </c>
      <c r="D366" s="30">
        <f t="shared" si="36"/>
        <v>12000</v>
      </c>
      <c r="E366" s="30">
        <f t="shared" si="36"/>
        <v>12000</v>
      </c>
      <c r="H366" s="41">
        <f t="shared" si="28"/>
        <v>12000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11000</v>
      </c>
      <c r="D372" s="5">
        <f t="shared" si="37"/>
        <v>11000</v>
      </c>
      <c r="E372" s="5">
        <f t="shared" si="37"/>
        <v>11000</v>
      </c>
      <c r="H372" s="41">
        <f t="shared" si="28"/>
        <v>11000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hidden="1" outlineLevel="3">
      <c r="A374" s="29"/>
      <c r="B374" s="28" t="s">
        <v>299</v>
      </c>
      <c r="C374" s="30">
        <v>1200</v>
      </c>
      <c r="D374" s="30">
        <f t="shared" ref="D374:E377" si="38">C374</f>
        <v>1200</v>
      </c>
      <c r="E374" s="30">
        <f t="shared" si="38"/>
        <v>1200</v>
      </c>
      <c r="H374" s="41">
        <f t="shared" si="28"/>
        <v>1200</v>
      </c>
    </row>
    <row r="375" spans="1:8" hidden="1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hidden="1" outlineLevel="3">
      <c r="A379" s="29"/>
      <c r="B379" s="28" t="s">
        <v>46</v>
      </c>
      <c r="C379" s="30">
        <v>27500</v>
      </c>
      <c r="D379" s="30">
        <f>C379</f>
        <v>27500</v>
      </c>
      <c r="E379" s="30">
        <f>D379</f>
        <v>27500</v>
      </c>
      <c r="H379" s="41">
        <f t="shared" si="28"/>
        <v>27500</v>
      </c>
    </row>
    <row r="380" spans="1:8" hidden="1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5224.4930000000004</v>
      </c>
      <c r="D382" s="5">
        <f>SUM(D383:D387)</f>
        <v>5224.4930000000004</v>
      </c>
      <c r="E382" s="5">
        <f>SUM(E383:E387)</f>
        <v>5224.4930000000004</v>
      </c>
      <c r="H382" s="41">
        <f t="shared" si="28"/>
        <v>5224.4930000000004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350</v>
      </c>
      <c r="D384" s="30">
        <f t="shared" ref="D384:E387" si="40">C384</f>
        <v>350</v>
      </c>
      <c r="E384" s="30">
        <f t="shared" si="40"/>
        <v>350</v>
      </c>
      <c r="H384" s="41">
        <f t="shared" si="28"/>
        <v>350</v>
      </c>
    </row>
    <row r="385" spans="1:8" hidden="1" outlineLevel="3">
      <c r="A385" s="29"/>
      <c r="B385" s="28" t="s">
        <v>306</v>
      </c>
      <c r="C385" s="30">
        <v>350</v>
      </c>
      <c r="D385" s="30">
        <f t="shared" si="40"/>
        <v>350</v>
      </c>
      <c r="E385" s="30">
        <f t="shared" si="40"/>
        <v>350</v>
      </c>
      <c r="H385" s="41">
        <f t="shared" si="28"/>
        <v>350</v>
      </c>
    </row>
    <row r="386" spans="1:8" hidden="1" outlineLevel="3">
      <c r="A386" s="29"/>
      <c r="B386" s="28" t="s">
        <v>307</v>
      </c>
      <c r="C386" s="30">
        <v>2674.4929999999999</v>
      </c>
      <c r="D386" s="30">
        <f t="shared" si="40"/>
        <v>2674.4929999999999</v>
      </c>
      <c r="E386" s="30">
        <f t="shared" si="40"/>
        <v>2674.4929999999999</v>
      </c>
      <c r="H386" s="41">
        <f t="shared" ref="H386:H449" si="41">C386</f>
        <v>2674.4929999999999</v>
      </c>
    </row>
    <row r="387" spans="1:8" hidden="1" outlineLevel="3">
      <c r="A387" s="29"/>
      <c r="B387" s="28" t="s">
        <v>308</v>
      </c>
      <c r="C387" s="30">
        <v>350</v>
      </c>
      <c r="D387" s="30">
        <f t="shared" si="40"/>
        <v>350</v>
      </c>
      <c r="E387" s="30">
        <f t="shared" si="40"/>
        <v>350</v>
      </c>
      <c r="H387" s="41">
        <f t="shared" si="41"/>
        <v>350</v>
      </c>
    </row>
    <row r="388" spans="1:8" hidden="1" outlineLevel="2">
      <c r="A388" s="6">
        <v>2201</v>
      </c>
      <c r="B388" s="4" t="s">
        <v>309</v>
      </c>
      <c r="C388" s="5">
        <f>SUM(C389:C390)</f>
        <v>3500</v>
      </c>
      <c r="D388" s="5">
        <f>SUM(D389:D390)</f>
        <v>3500</v>
      </c>
      <c r="E388" s="5">
        <f>SUM(E389:E390)</f>
        <v>3500</v>
      </c>
      <c r="H388" s="41">
        <f t="shared" si="41"/>
        <v>3500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  <c r="H412" s="41">
        <f t="shared" si="41"/>
        <v>9000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6000</v>
      </c>
      <c r="D414" s="30">
        <f t="shared" si="46"/>
        <v>6000</v>
      </c>
      <c r="E414" s="30">
        <f t="shared" si="46"/>
        <v>6000</v>
      </c>
      <c r="H414" s="41">
        <f t="shared" si="41"/>
        <v>6000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350</v>
      </c>
      <c r="D417" s="30">
        <f t="shared" ref="D417:E421" si="47">C417</f>
        <v>350</v>
      </c>
      <c r="E417" s="30">
        <f t="shared" si="47"/>
        <v>350</v>
      </c>
      <c r="H417" s="41">
        <f t="shared" si="41"/>
        <v>350</v>
      </c>
    </row>
    <row r="418" spans="1:8" hidden="1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8000</v>
      </c>
      <c r="D420" s="5">
        <f t="shared" si="47"/>
        <v>8000</v>
      </c>
      <c r="E420" s="5">
        <f t="shared" si="47"/>
        <v>8000</v>
      </c>
      <c r="H420" s="41">
        <f t="shared" si="41"/>
        <v>8000</v>
      </c>
    </row>
    <row r="421" spans="1:8" hidden="1" outlineLevel="2" collapsed="1">
      <c r="A421" s="6">
        <v>2201</v>
      </c>
      <c r="B421" s="4" t="s">
        <v>335</v>
      </c>
      <c r="C421" s="5">
        <v>5000</v>
      </c>
      <c r="D421" s="5">
        <f t="shared" si="47"/>
        <v>5000</v>
      </c>
      <c r="E421" s="5">
        <f t="shared" si="47"/>
        <v>5000</v>
      </c>
      <c r="H421" s="41">
        <f t="shared" si="41"/>
        <v>5000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4380</v>
      </c>
      <c r="D422" s="5">
        <f>SUM(D423:D428)</f>
        <v>4380</v>
      </c>
      <c r="E422" s="5">
        <f>SUM(E423:E428)</f>
        <v>4380</v>
      </c>
      <c r="H422" s="41">
        <f t="shared" si="41"/>
        <v>4380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>
        <v>2880</v>
      </c>
      <c r="D425" s="30">
        <f t="shared" si="48"/>
        <v>2880</v>
      </c>
      <c r="E425" s="30">
        <f t="shared" si="48"/>
        <v>2880</v>
      </c>
      <c r="H425" s="41">
        <f t="shared" si="41"/>
        <v>2880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175751.74300000002</v>
      </c>
      <c r="D429" s="5">
        <f>SUM(D430:D442)</f>
        <v>175751.74300000002</v>
      </c>
      <c r="E429" s="5">
        <f>SUM(E430:E442)</f>
        <v>175751.74300000002</v>
      </c>
      <c r="H429" s="41">
        <f t="shared" si="41"/>
        <v>175751.74300000002</v>
      </c>
    </row>
    <row r="430" spans="1:8" hidden="1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1"/>
        <v>5000</v>
      </c>
    </row>
    <row r="431" spans="1:8" hidden="1" outlineLevel="3">
      <c r="A431" s="29"/>
      <c r="B431" s="28" t="s">
        <v>344</v>
      </c>
      <c r="C431" s="30">
        <v>41107.991999999998</v>
      </c>
      <c r="D431" s="30">
        <f t="shared" ref="D431:E442" si="49">C431</f>
        <v>41107.991999999998</v>
      </c>
      <c r="E431" s="30">
        <f t="shared" si="49"/>
        <v>41107.991999999998</v>
      </c>
      <c r="H431" s="41">
        <f t="shared" si="41"/>
        <v>41107.991999999998</v>
      </c>
    </row>
    <row r="432" spans="1:8" hidden="1" outlineLevel="3">
      <c r="A432" s="29"/>
      <c r="B432" s="28" t="s">
        <v>345</v>
      </c>
      <c r="C432" s="30">
        <v>24900</v>
      </c>
      <c r="D432" s="30">
        <f t="shared" si="49"/>
        <v>24900</v>
      </c>
      <c r="E432" s="30">
        <f t="shared" si="49"/>
        <v>24900</v>
      </c>
      <c r="H432" s="41">
        <f t="shared" si="41"/>
        <v>24900</v>
      </c>
    </row>
    <row r="433" spans="1:8" hidden="1" outlineLevel="3">
      <c r="A433" s="29"/>
      <c r="B433" s="28" t="s">
        <v>346</v>
      </c>
      <c r="C433" s="30">
        <v>1040.2339999999999</v>
      </c>
      <c r="D433" s="30">
        <f t="shared" si="49"/>
        <v>1040.2339999999999</v>
      </c>
      <c r="E433" s="30">
        <f t="shared" si="49"/>
        <v>1040.2339999999999</v>
      </c>
      <c r="H433" s="41">
        <f t="shared" si="41"/>
        <v>1040.2339999999999</v>
      </c>
    </row>
    <row r="434" spans="1:8" hidden="1" outlineLevel="3">
      <c r="A434" s="29"/>
      <c r="B434" s="28" t="s">
        <v>347</v>
      </c>
      <c r="C434" s="30">
        <v>2812.6529999999998</v>
      </c>
      <c r="D434" s="30">
        <f t="shared" si="49"/>
        <v>2812.6529999999998</v>
      </c>
      <c r="E434" s="30">
        <f t="shared" si="49"/>
        <v>2812.6529999999998</v>
      </c>
      <c r="H434" s="41">
        <f t="shared" si="41"/>
        <v>2812.6529999999998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6000</v>
      </c>
      <c r="D439" s="30">
        <f t="shared" si="49"/>
        <v>6000</v>
      </c>
      <c r="E439" s="30">
        <f t="shared" si="49"/>
        <v>6000</v>
      </c>
      <c r="H439" s="41">
        <f t="shared" si="41"/>
        <v>6000</v>
      </c>
    </row>
    <row r="440" spans="1:8" hidden="1" outlineLevel="3">
      <c r="A440" s="29"/>
      <c r="B440" s="28" t="s">
        <v>353</v>
      </c>
      <c r="C440" s="30">
        <v>24890.864000000001</v>
      </c>
      <c r="D440" s="30">
        <f t="shared" si="49"/>
        <v>24890.864000000001</v>
      </c>
      <c r="E440" s="30">
        <f t="shared" si="49"/>
        <v>24890.864000000001</v>
      </c>
      <c r="H440" s="41">
        <f t="shared" si="41"/>
        <v>24890.864000000001</v>
      </c>
    </row>
    <row r="441" spans="1:8" hidden="1" outlineLevel="3">
      <c r="A441" s="29"/>
      <c r="B441" s="28" t="s">
        <v>354</v>
      </c>
      <c r="C441" s="30">
        <v>30000</v>
      </c>
      <c r="D441" s="30">
        <f t="shared" si="49"/>
        <v>30000</v>
      </c>
      <c r="E441" s="30">
        <f t="shared" si="49"/>
        <v>30000</v>
      </c>
      <c r="H441" s="41">
        <f t="shared" si="41"/>
        <v>30000</v>
      </c>
    </row>
    <row r="442" spans="1:8" hidden="1" outlineLevel="3">
      <c r="A442" s="29"/>
      <c r="B442" s="28" t="s">
        <v>355</v>
      </c>
      <c r="C442" s="30">
        <v>40000</v>
      </c>
      <c r="D442" s="30">
        <f t="shared" si="49"/>
        <v>40000</v>
      </c>
      <c r="E442" s="30">
        <f t="shared" si="49"/>
        <v>40000</v>
      </c>
      <c r="H442" s="41">
        <f t="shared" si="41"/>
        <v>40000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234000</v>
      </c>
      <c r="D444" s="32">
        <f>D445+D454+D455+D459+D462+D463+D468+D474+D477+D480+D481+D450</f>
        <v>234000</v>
      </c>
      <c r="E444" s="32">
        <f>E445+E454+E455+E459+E462+E463+E468+E474+E477+E480+E481+E450</f>
        <v>234000</v>
      </c>
      <c r="H444" s="41">
        <f t="shared" si="41"/>
        <v>234000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88000</v>
      </c>
      <c r="D445" s="5">
        <f>SUM(D446:D449)</f>
        <v>88000</v>
      </c>
      <c r="E445" s="5">
        <f>SUM(E446:E449)</f>
        <v>88000</v>
      </c>
      <c r="H445" s="41">
        <f t="shared" si="41"/>
        <v>88000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7000</v>
      </c>
      <c r="D447" s="30">
        <f t="shared" ref="D447:E449" si="50">C447</f>
        <v>7000</v>
      </c>
      <c r="E447" s="30">
        <f t="shared" si="50"/>
        <v>7000</v>
      </c>
      <c r="H447" s="41">
        <f t="shared" si="41"/>
        <v>7000</v>
      </c>
    </row>
    <row r="448" spans="1:8" ht="15" hidden="1" customHeight="1" outlineLevel="3">
      <c r="A448" s="28"/>
      <c r="B448" s="28" t="s">
        <v>361</v>
      </c>
      <c r="C448" s="30">
        <v>70000</v>
      </c>
      <c r="D448" s="30">
        <f t="shared" si="50"/>
        <v>70000</v>
      </c>
      <c r="E448" s="30">
        <f t="shared" si="50"/>
        <v>70000</v>
      </c>
      <c r="H448" s="41">
        <f t="shared" si="41"/>
        <v>70000</v>
      </c>
    </row>
    <row r="449" spans="1:8" ht="15" hidden="1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61000</v>
      </c>
      <c r="D450" s="5">
        <f>SUM(D451:D453)</f>
        <v>61000</v>
      </c>
      <c r="E450" s="5">
        <f>SUM(E451:E453)</f>
        <v>61000</v>
      </c>
      <c r="H450" s="41">
        <f t="shared" ref="H450:H513" si="51">C450</f>
        <v>61000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61000</v>
      </c>
      <c r="D452" s="30">
        <f t="shared" ref="D452:E453" si="52">C452</f>
        <v>61000</v>
      </c>
      <c r="E452" s="30">
        <f t="shared" si="52"/>
        <v>61000</v>
      </c>
      <c r="H452" s="41">
        <f t="shared" si="51"/>
        <v>61000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4500</v>
      </c>
      <c r="D459" s="5">
        <f>SUM(D460:D461)</f>
        <v>4500</v>
      </c>
      <c r="E459" s="5">
        <f>SUM(E460:E461)</f>
        <v>4500</v>
      </c>
      <c r="H459" s="41">
        <f t="shared" si="51"/>
        <v>4500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2500</v>
      </c>
      <c r="D461" s="30">
        <f t="shared" si="54"/>
        <v>2500</v>
      </c>
      <c r="E461" s="30">
        <f t="shared" si="54"/>
        <v>2500</v>
      </c>
      <c r="H461" s="41">
        <f t="shared" si="51"/>
        <v>2500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hidden="1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270214.42499999999</v>
      </c>
      <c r="D483" s="35">
        <f>D484+D504+D509+D522+D528+D538</f>
        <v>270214.42499999999</v>
      </c>
      <c r="E483" s="35">
        <f>E484+E504+E509+E522+E528+E538</f>
        <v>270214.42499999999</v>
      </c>
      <c r="G483" s="39" t="s">
        <v>592</v>
      </c>
      <c r="H483" s="41">
        <f t="shared" si="51"/>
        <v>270214.42499999999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164000</v>
      </c>
      <c r="D484" s="32">
        <f>D485+D486+D490+D491+D494+D497+D500+D501+D502+D503</f>
        <v>164000</v>
      </c>
      <c r="E484" s="32">
        <f>E485+E486+E490+E491+E494+E497+E500+E501+E502+E503</f>
        <v>164000</v>
      </c>
      <c r="H484" s="41">
        <f t="shared" si="51"/>
        <v>164000</v>
      </c>
    </row>
    <row r="485" spans="1:10" hidden="1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51"/>
        <v>40000</v>
      </c>
    </row>
    <row r="486" spans="1:10" hidden="1" outlineLevel="2">
      <c r="A486" s="6">
        <v>3302</v>
      </c>
      <c r="B486" s="4" t="s">
        <v>392</v>
      </c>
      <c r="C486" s="5">
        <f>SUM(C487:C489)</f>
        <v>105000</v>
      </c>
      <c r="D486" s="5">
        <f>SUM(D487:D489)</f>
        <v>105000</v>
      </c>
      <c r="E486" s="5">
        <f>SUM(E487:E489)</f>
        <v>105000</v>
      </c>
      <c r="H486" s="41">
        <f t="shared" si="51"/>
        <v>105000</v>
      </c>
    </row>
    <row r="487" spans="1:10" ht="15" hidden="1" customHeight="1" outlineLevel="3">
      <c r="A487" s="28"/>
      <c r="B487" s="28" t="s">
        <v>393</v>
      </c>
      <c r="C487" s="30">
        <v>70000</v>
      </c>
      <c r="D487" s="30">
        <f>C487</f>
        <v>70000</v>
      </c>
      <c r="E487" s="30">
        <f>D487</f>
        <v>70000</v>
      </c>
      <c r="H487" s="41">
        <f t="shared" si="51"/>
        <v>70000</v>
      </c>
    </row>
    <row r="488" spans="1:10" ht="15" hidden="1" customHeight="1" outlineLevel="3">
      <c r="A488" s="28"/>
      <c r="B488" s="28" t="s">
        <v>394</v>
      </c>
      <c r="C488" s="30">
        <v>35000</v>
      </c>
      <c r="D488" s="30">
        <f t="shared" ref="D488:E489" si="58">C488</f>
        <v>35000</v>
      </c>
      <c r="E488" s="30">
        <f t="shared" si="58"/>
        <v>35000</v>
      </c>
      <c r="H488" s="41">
        <f t="shared" si="51"/>
        <v>35000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18000</v>
      </c>
      <c r="D494" s="5">
        <f>SUM(D495:D496)</f>
        <v>18000</v>
      </c>
      <c r="E494" s="5">
        <f>SUM(E495:E496)</f>
        <v>18000</v>
      </c>
      <c r="H494" s="41">
        <f t="shared" si="51"/>
        <v>18000</v>
      </c>
    </row>
    <row r="495" spans="1:10" ht="15" hidden="1" customHeight="1" outlineLevel="3">
      <c r="A495" s="28"/>
      <c r="B495" s="28" t="s">
        <v>401</v>
      </c>
      <c r="C495" s="30">
        <v>8000</v>
      </c>
      <c r="D495" s="30">
        <f>C495</f>
        <v>8000</v>
      </c>
      <c r="E495" s="30">
        <f>D495</f>
        <v>8000</v>
      </c>
      <c r="H495" s="41">
        <f t="shared" si="51"/>
        <v>8000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101000</v>
      </c>
      <c r="D509" s="32">
        <f>D510+D511+D512+D513+D517+D518+D519+D520+D521</f>
        <v>101000</v>
      </c>
      <c r="E509" s="32">
        <f>E510+E511+E512+E513+E517+E518+E519+E520+E521</f>
        <v>101000</v>
      </c>
      <c r="F509" s="51"/>
      <c r="H509" s="41">
        <f t="shared" si="51"/>
        <v>101000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hidden="1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3714.4250000000002</v>
      </c>
      <c r="D538" s="32">
        <f>SUM(D539:D544)</f>
        <v>3714.4250000000002</v>
      </c>
      <c r="E538" s="32">
        <f>SUM(E539:E544)</f>
        <v>3714.4250000000002</v>
      </c>
      <c r="H538" s="41">
        <f t="shared" si="63"/>
        <v>3714.4250000000002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3714.4250000000002</v>
      </c>
      <c r="D540" s="5">
        <f t="shared" ref="D540:E543" si="66">C540</f>
        <v>3714.4250000000002</v>
      </c>
      <c r="E540" s="5">
        <f t="shared" si="66"/>
        <v>3714.4250000000002</v>
      </c>
      <c r="H540" s="41">
        <f t="shared" si="63"/>
        <v>3714.4250000000002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2285.5749999999998</v>
      </c>
      <c r="D547" s="35">
        <f>D548+D549</f>
        <v>2285.5749999999998</v>
      </c>
      <c r="E547" s="35">
        <f>E548+E549</f>
        <v>2285.5749999999998</v>
      </c>
      <c r="G547" s="39" t="s">
        <v>593</v>
      </c>
      <c r="H547" s="41">
        <f t="shared" si="63"/>
        <v>2285.5749999999998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4" t="s">
        <v>451</v>
      </c>
      <c r="B549" s="175"/>
      <c r="C549" s="32">
        <v>285.57499999999999</v>
      </c>
      <c r="D549" s="32">
        <f>C549</f>
        <v>285.57499999999999</v>
      </c>
      <c r="E549" s="32">
        <f>D549</f>
        <v>285.57499999999999</v>
      </c>
      <c r="H549" s="41">
        <f t="shared" si="63"/>
        <v>285.57499999999999</v>
      </c>
    </row>
    <row r="550" spans="1:10" collapsed="1">
      <c r="A550" s="180" t="s">
        <v>455</v>
      </c>
      <c r="B550" s="181"/>
      <c r="C550" s="36">
        <f>C551</f>
        <v>81796.691000000006</v>
      </c>
      <c r="D550" s="36">
        <f>D551</f>
        <v>81796.691000000006</v>
      </c>
      <c r="E550" s="36">
        <f>E551</f>
        <v>81796.691000000006</v>
      </c>
      <c r="G550" s="39" t="s">
        <v>59</v>
      </c>
      <c r="H550" s="41">
        <f t="shared" si="63"/>
        <v>81796.691000000006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81796.691000000006</v>
      </c>
      <c r="D551" s="33">
        <f>D552+D556</f>
        <v>81796.691000000006</v>
      </c>
      <c r="E551" s="33">
        <f>E552+E556</f>
        <v>81796.691000000006</v>
      </c>
      <c r="G551" s="39" t="s">
        <v>594</v>
      </c>
      <c r="H551" s="41">
        <f t="shared" si="63"/>
        <v>81796.691000000006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81796.691000000006</v>
      </c>
      <c r="D552" s="32">
        <f>SUM(D553:D555)</f>
        <v>81796.691000000006</v>
      </c>
      <c r="E552" s="32">
        <f>SUM(E553:E555)</f>
        <v>81796.691000000006</v>
      </c>
      <c r="H552" s="41">
        <f t="shared" si="63"/>
        <v>81796.691000000006</v>
      </c>
    </row>
    <row r="553" spans="1:10" hidden="1" outlineLevel="2" collapsed="1">
      <c r="A553" s="6">
        <v>5500</v>
      </c>
      <c r="B553" s="4" t="s">
        <v>458</v>
      </c>
      <c r="C553" s="5">
        <v>81796.691000000006</v>
      </c>
      <c r="D553" s="5">
        <f t="shared" ref="D553:E555" si="67">C553</f>
        <v>81796.691000000006</v>
      </c>
      <c r="E553" s="5">
        <f t="shared" si="67"/>
        <v>81796.691000000006</v>
      </c>
      <c r="H553" s="41">
        <f t="shared" si="63"/>
        <v>81796.691000000006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866432.06499999994</v>
      </c>
      <c r="D559" s="37">
        <f>D560+D716+D725</f>
        <v>866432.06499999994</v>
      </c>
      <c r="E559" s="37">
        <f>E560+E716+E725</f>
        <v>866432.06499999994</v>
      </c>
      <c r="G559" s="39" t="s">
        <v>62</v>
      </c>
      <c r="H559" s="41">
        <f t="shared" si="63"/>
        <v>866432.06499999994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866432.06499999994</v>
      </c>
      <c r="D560" s="36">
        <f>D561+D638+D642+D645</f>
        <v>866432.06499999994</v>
      </c>
      <c r="E560" s="36">
        <f>E561+E638+E642+E645</f>
        <v>866432.06499999994</v>
      </c>
      <c r="G560" s="39" t="s">
        <v>61</v>
      </c>
      <c r="H560" s="41">
        <f t="shared" si="63"/>
        <v>866432.06499999994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866432.06499999994</v>
      </c>
      <c r="D561" s="38">
        <f>D562+D567+D568+D569+D576+D577+D581+D584+D585+D586+D587+D592+D595+D599+D603+D610+D616+D628</f>
        <v>866432.06499999994</v>
      </c>
      <c r="E561" s="38">
        <f>E562+E567+E568+E569+E576+E577+E581+E584+E585+E586+E587+E592+E595+E599+E603+E610+E616+E628</f>
        <v>866432.06499999994</v>
      </c>
      <c r="G561" s="39" t="s">
        <v>595</v>
      </c>
      <c r="H561" s="41">
        <f t="shared" si="63"/>
        <v>866432.06499999994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11859.508</v>
      </c>
      <c r="D562" s="32">
        <f>SUM(D563:D566)</f>
        <v>11859.508</v>
      </c>
      <c r="E562" s="32">
        <f>SUM(E563:E566)</f>
        <v>11859.508</v>
      </c>
      <c r="H562" s="41">
        <f t="shared" si="63"/>
        <v>11859.508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11859.508</v>
      </c>
      <c r="D566" s="5">
        <f t="shared" si="68"/>
        <v>11859.508</v>
      </c>
      <c r="E566" s="5">
        <f t="shared" si="68"/>
        <v>11859.508</v>
      </c>
      <c r="H566" s="41">
        <f t="shared" si="63"/>
        <v>11859.508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200000</v>
      </c>
      <c r="D568" s="32">
        <f>C568</f>
        <v>200000</v>
      </c>
      <c r="E568" s="32">
        <f>D568</f>
        <v>200000</v>
      </c>
      <c r="H568" s="41">
        <f t="shared" si="63"/>
        <v>200000</v>
      </c>
    </row>
    <row r="569" spans="1:10" hidden="1" outlineLevel="1">
      <c r="A569" s="174" t="s">
        <v>473</v>
      </c>
      <c r="B569" s="175"/>
      <c r="C569" s="32">
        <f>SUM(C570:C575)</f>
        <v>139587.31699999998</v>
      </c>
      <c r="D569" s="32">
        <f>SUM(D570:D575)</f>
        <v>139587.31699999998</v>
      </c>
      <c r="E569" s="32">
        <f>SUM(E570:E575)</f>
        <v>139587.31699999998</v>
      </c>
      <c r="H569" s="41">
        <f t="shared" si="63"/>
        <v>139587.31699999998</v>
      </c>
    </row>
    <row r="570" spans="1:10" hidden="1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  <c r="H570" s="41">
        <f t="shared" si="63"/>
        <v>20000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95984</v>
      </c>
      <c r="D572" s="5">
        <f t="shared" si="69"/>
        <v>95984</v>
      </c>
      <c r="E572" s="5">
        <f t="shared" si="69"/>
        <v>95984</v>
      </c>
      <c r="H572" s="41">
        <f t="shared" si="63"/>
        <v>95984</v>
      </c>
    </row>
    <row r="573" spans="1:10" hidden="1" outlineLevel="2">
      <c r="A573" s="7">
        <v>6603</v>
      </c>
      <c r="B573" s="4" t="s">
        <v>477</v>
      </c>
      <c r="C573" s="5">
        <v>1517.836</v>
      </c>
      <c r="D573" s="5">
        <f t="shared" si="69"/>
        <v>1517.836</v>
      </c>
      <c r="E573" s="5">
        <f t="shared" si="69"/>
        <v>1517.836</v>
      </c>
      <c r="H573" s="41">
        <f t="shared" si="63"/>
        <v>1517.836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22085.481</v>
      </c>
      <c r="D575" s="5">
        <f t="shared" si="69"/>
        <v>22085.481</v>
      </c>
      <c r="E575" s="5">
        <f t="shared" si="69"/>
        <v>22085.481</v>
      </c>
      <c r="H575" s="41">
        <f t="shared" si="63"/>
        <v>22085.481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9770.6119999999992</v>
      </c>
      <c r="D577" s="32">
        <f>SUM(D578:D580)</f>
        <v>9770.6119999999992</v>
      </c>
      <c r="E577" s="32">
        <f>SUM(E578:E580)</f>
        <v>9770.6119999999992</v>
      </c>
      <c r="H577" s="41">
        <f t="shared" si="63"/>
        <v>9770.6119999999992</v>
      </c>
    </row>
    <row r="578" spans="1:8" hidden="1" outlineLevel="2">
      <c r="A578" s="7">
        <v>6605</v>
      </c>
      <c r="B578" s="4" t="s">
        <v>482</v>
      </c>
      <c r="C578" s="5">
        <v>9770.6119999999992</v>
      </c>
      <c r="D578" s="5">
        <f t="shared" ref="D578:E580" si="70">C578</f>
        <v>9770.6119999999992</v>
      </c>
      <c r="E578" s="5">
        <f t="shared" si="70"/>
        <v>9770.6119999999992</v>
      </c>
      <c r="H578" s="41">
        <f t="shared" ref="H578:H641" si="71">C578</f>
        <v>9770.6119999999992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87340.346999999994</v>
      </c>
      <c r="D581" s="32">
        <f>SUM(D582:D583)</f>
        <v>87340.346999999994</v>
      </c>
      <c r="E581" s="32">
        <f>SUM(E582:E583)</f>
        <v>87340.346999999994</v>
      </c>
      <c r="H581" s="41">
        <f t="shared" si="71"/>
        <v>87340.346999999994</v>
      </c>
    </row>
    <row r="582" spans="1:8" hidden="1" outlineLevel="2">
      <c r="A582" s="7">
        <v>6606</v>
      </c>
      <c r="B582" s="4" t="s">
        <v>486</v>
      </c>
      <c r="C582" s="5">
        <v>85840.346999999994</v>
      </c>
      <c r="D582" s="5">
        <f t="shared" ref="D582:E586" si="72">C582</f>
        <v>85840.346999999994</v>
      </c>
      <c r="E582" s="5">
        <f t="shared" si="72"/>
        <v>85840.346999999994</v>
      </c>
      <c r="H582" s="41">
        <f t="shared" si="71"/>
        <v>85840.346999999994</v>
      </c>
    </row>
    <row r="583" spans="1:8" hidden="1" outlineLevel="2">
      <c r="A583" s="7">
        <v>6606</v>
      </c>
      <c r="B583" s="4" t="s">
        <v>487</v>
      </c>
      <c r="C583" s="5">
        <v>1500</v>
      </c>
      <c r="D583" s="5">
        <f t="shared" si="72"/>
        <v>1500</v>
      </c>
      <c r="E583" s="5">
        <f t="shared" si="72"/>
        <v>1500</v>
      </c>
      <c r="H583" s="41">
        <f t="shared" si="71"/>
        <v>1500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38500</v>
      </c>
      <c r="D585" s="32">
        <f t="shared" si="72"/>
        <v>38500</v>
      </c>
      <c r="E585" s="32">
        <f t="shared" si="72"/>
        <v>38500</v>
      </c>
      <c r="H585" s="41">
        <f t="shared" si="71"/>
        <v>38500</v>
      </c>
    </row>
    <row r="586" spans="1:8" hidden="1" outlineLevel="1" collapsed="1">
      <c r="A586" s="174" t="s">
        <v>490</v>
      </c>
      <c r="B586" s="175"/>
      <c r="C586" s="32">
        <v>1598.58</v>
      </c>
      <c r="D586" s="32">
        <f t="shared" si="72"/>
        <v>1598.58</v>
      </c>
      <c r="E586" s="32">
        <f t="shared" si="72"/>
        <v>1598.58</v>
      </c>
      <c r="H586" s="41">
        <f t="shared" si="71"/>
        <v>1598.58</v>
      </c>
    </row>
    <row r="587" spans="1:8" hidden="1" outlineLevel="1">
      <c r="A587" s="174" t="s">
        <v>491</v>
      </c>
      <c r="B587" s="175"/>
      <c r="C587" s="32">
        <f>SUM(C588:C591)</f>
        <v>12144.201999999999</v>
      </c>
      <c r="D587" s="32">
        <f>SUM(D588:D591)</f>
        <v>12144.201999999999</v>
      </c>
      <c r="E587" s="32">
        <f>SUM(E588:E591)</f>
        <v>12144.201999999999</v>
      </c>
      <c r="H587" s="41">
        <f t="shared" si="71"/>
        <v>12144.201999999999</v>
      </c>
    </row>
    <row r="588" spans="1:8" hidden="1" outlineLevel="2">
      <c r="A588" s="7">
        <v>6610</v>
      </c>
      <c r="B588" s="4" t="s">
        <v>492</v>
      </c>
      <c r="C588" s="5">
        <v>6798.1049999999996</v>
      </c>
      <c r="D588" s="5">
        <f>C588</f>
        <v>6798.1049999999996</v>
      </c>
      <c r="E588" s="5">
        <f>D588</f>
        <v>6798.1049999999996</v>
      </c>
      <c r="H588" s="41">
        <f t="shared" si="71"/>
        <v>6798.1049999999996</v>
      </c>
    </row>
    <row r="589" spans="1:8" hidden="1" outlineLevel="2">
      <c r="A589" s="7">
        <v>6610</v>
      </c>
      <c r="B589" s="4" t="s">
        <v>493</v>
      </c>
      <c r="C589" s="5">
        <v>5346.0969999999998</v>
      </c>
      <c r="D589" s="5">
        <f t="shared" ref="D589:E591" si="73">C589</f>
        <v>5346.0969999999998</v>
      </c>
      <c r="E589" s="5">
        <f t="shared" si="73"/>
        <v>5346.0969999999998</v>
      </c>
      <c r="H589" s="41">
        <f t="shared" si="71"/>
        <v>5346.0969999999998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109015</v>
      </c>
      <c r="D595" s="32">
        <f>SUM(D596:D598)</f>
        <v>109015</v>
      </c>
      <c r="E595" s="32">
        <f>SUM(E596:E598)</f>
        <v>109015</v>
      </c>
      <c r="H595" s="41">
        <f t="shared" si="71"/>
        <v>109015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101927</v>
      </c>
      <c r="D597" s="5">
        <f t="shared" ref="D597:E598" si="74">C597</f>
        <v>101927</v>
      </c>
      <c r="E597" s="5">
        <f t="shared" si="74"/>
        <v>101927</v>
      </c>
      <c r="H597" s="41">
        <f t="shared" si="71"/>
        <v>101927</v>
      </c>
    </row>
    <row r="598" spans="1:8" hidden="1" outlineLevel="2">
      <c r="A598" s="7">
        <v>6612</v>
      </c>
      <c r="B598" s="4" t="s">
        <v>501</v>
      </c>
      <c r="C598" s="5">
        <v>7088</v>
      </c>
      <c r="D598" s="5">
        <f t="shared" si="74"/>
        <v>7088</v>
      </c>
      <c r="E598" s="5">
        <f t="shared" si="74"/>
        <v>7088</v>
      </c>
      <c r="H598" s="41">
        <f t="shared" si="71"/>
        <v>7088</v>
      </c>
    </row>
    <row r="599" spans="1:8" hidden="1" outlineLevel="1">
      <c r="A599" s="174" t="s">
        <v>503</v>
      </c>
      <c r="B599" s="175"/>
      <c r="C599" s="32">
        <f>SUM(C600:C602)</f>
        <v>14138.135</v>
      </c>
      <c r="D599" s="32">
        <f>SUM(D600:D602)</f>
        <v>14138.135</v>
      </c>
      <c r="E599" s="32">
        <f>SUM(E600:E602)</f>
        <v>14138.135</v>
      </c>
      <c r="H599" s="41">
        <f t="shared" si="71"/>
        <v>14138.135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9138.1350000000002</v>
      </c>
      <c r="D601" s="5">
        <f t="shared" si="75"/>
        <v>9138.1350000000002</v>
      </c>
      <c r="E601" s="5">
        <f t="shared" si="75"/>
        <v>9138.1350000000002</v>
      </c>
      <c r="H601" s="41">
        <f t="shared" si="71"/>
        <v>9138.1350000000002</v>
      </c>
    </row>
    <row r="602" spans="1:8" hidden="1" outlineLevel="2">
      <c r="A602" s="7">
        <v>6613</v>
      </c>
      <c r="B602" s="4" t="s">
        <v>501</v>
      </c>
      <c r="C602" s="5">
        <v>5000</v>
      </c>
      <c r="D602" s="5">
        <f t="shared" si="75"/>
        <v>5000</v>
      </c>
      <c r="E602" s="5">
        <f t="shared" si="75"/>
        <v>5000</v>
      </c>
      <c r="H602" s="41">
        <f t="shared" si="71"/>
        <v>5000</v>
      </c>
    </row>
    <row r="603" spans="1:8" hidden="1" outlineLevel="1">
      <c r="A603" s="174" t="s">
        <v>506</v>
      </c>
      <c r="B603" s="175"/>
      <c r="C603" s="32">
        <f>SUM(C604:C609)</f>
        <v>25377.199000000001</v>
      </c>
      <c r="D603" s="32">
        <f>SUM(D604:D609)</f>
        <v>25377.199000000001</v>
      </c>
      <c r="E603" s="32">
        <f>SUM(E604:E609)</f>
        <v>25377.199000000001</v>
      </c>
      <c r="H603" s="41">
        <f t="shared" si="71"/>
        <v>25377.199000000001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15377.199000000001</v>
      </c>
      <c r="D606" s="5">
        <f t="shared" si="76"/>
        <v>15377.199000000001</v>
      </c>
      <c r="E606" s="5">
        <f t="shared" si="76"/>
        <v>15377.199000000001</v>
      </c>
      <c r="H606" s="41">
        <f t="shared" si="71"/>
        <v>15377.199000000001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10000</v>
      </c>
      <c r="D609" s="5">
        <f t="shared" si="76"/>
        <v>10000</v>
      </c>
      <c r="E609" s="5">
        <f t="shared" si="76"/>
        <v>10000</v>
      </c>
      <c r="H609" s="41">
        <f t="shared" si="71"/>
        <v>10000</v>
      </c>
    </row>
    <row r="610" spans="1:8" hidden="1" outlineLevel="1">
      <c r="A610" s="174" t="s">
        <v>513</v>
      </c>
      <c r="B610" s="175"/>
      <c r="C610" s="32">
        <f>SUM(C611:C615)</f>
        <v>150117.30100000001</v>
      </c>
      <c r="D610" s="32">
        <f>SUM(D611:D615)</f>
        <v>150117.30100000001</v>
      </c>
      <c r="E610" s="32">
        <f>SUM(E611:E615)</f>
        <v>150117.30100000001</v>
      </c>
      <c r="H610" s="41">
        <f t="shared" si="71"/>
        <v>150117.30100000001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117.301</v>
      </c>
      <c r="D612" s="5">
        <f t="shared" ref="D612:E615" si="77">C612</f>
        <v>117.301</v>
      </c>
      <c r="E612" s="5">
        <f t="shared" si="77"/>
        <v>117.301</v>
      </c>
      <c r="H612" s="41">
        <f t="shared" si="71"/>
        <v>117.301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150000</v>
      </c>
      <c r="D615" s="5">
        <f t="shared" si="77"/>
        <v>150000</v>
      </c>
      <c r="E615" s="5">
        <f t="shared" si="77"/>
        <v>150000</v>
      </c>
      <c r="H615" s="41">
        <f t="shared" si="71"/>
        <v>150000</v>
      </c>
    </row>
    <row r="616" spans="1:8" hidden="1" outlineLevel="1">
      <c r="A616" s="174" t="s">
        <v>519</v>
      </c>
      <c r="B616" s="175"/>
      <c r="C616" s="32">
        <f>SUM(C617:C627)</f>
        <v>66983.864000000001</v>
      </c>
      <c r="D616" s="32">
        <f>SUM(D617:D627)</f>
        <v>66983.864000000001</v>
      </c>
      <c r="E616" s="32">
        <f>SUM(E617:E627)</f>
        <v>66983.864000000001</v>
      </c>
      <c r="H616" s="41">
        <f t="shared" si="71"/>
        <v>66983.864000000001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57029.012999999999</v>
      </c>
      <c r="D622" s="5">
        <f t="shared" si="78"/>
        <v>57029.012999999999</v>
      </c>
      <c r="E622" s="5">
        <f t="shared" si="78"/>
        <v>57029.012999999999</v>
      </c>
      <c r="H622" s="41">
        <f t="shared" si="71"/>
        <v>57029.012999999999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9954.8510000000006</v>
      </c>
      <c r="D627" s="5">
        <f t="shared" si="78"/>
        <v>9954.8510000000006</v>
      </c>
      <c r="E627" s="5">
        <f t="shared" si="78"/>
        <v>9954.8510000000006</v>
      </c>
      <c r="H627" s="41">
        <f t="shared" si="71"/>
        <v>9954.8510000000006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12" zoomScaleNormal="112" workbookViewId="0">
      <selection activeCell="H1" sqref="H1"/>
    </sheetView>
  </sheetViews>
  <sheetFormatPr defaultColWidth="9.140625" defaultRowHeight="15" outlineLevelRow="3"/>
  <cols>
    <col min="1" max="1" width="7" bestFit="1" customWidth="1"/>
    <col min="2" max="2" width="56.85546875" customWidth="1"/>
    <col min="3" max="3" width="21.28515625" customWidth="1"/>
    <col min="4" max="4" width="16.85546875" customWidth="1"/>
    <col min="5" max="5" width="18.85546875" customWidth="1"/>
    <col min="7" max="7" width="15.5703125" bestFit="1" customWidth="1"/>
    <col min="8" max="8" width="22.5703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5280969.4169999994</v>
      </c>
      <c r="I1" s="45">
        <f>E2+E114</f>
        <v>5681708.926</v>
      </c>
      <c r="J1" s="46" t="b">
        <f>AND(H1=I1)</f>
        <v>0</v>
      </c>
    </row>
    <row r="2" spans="1:14">
      <c r="A2" s="164" t="s">
        <v>60</v>
      </c>
      <c r="B2" s="164"/>
      <c r="C2" s="26">
        <f>C3+C67</f>
        <v>4359224.6099999994</v>
      </c>
      <c r="D2" s="26">
        <f>D3+D67</f>
        <v>4359224.6099999994</v>
      </c>
      <c r="E2" s="26">
        <f>E3+E67</f>
        <v>4490134.7369999997</v>
      </c>
      <c r="G2" s="39" t="s">
        <v>60</v>
      </c>
      <c r="H2" s="41">
        <f>C2</f>
        <v>4359224.6099999994</v>
      </c>
      <c r="I2" s="42">
        <f>E2</f>
        <v>4490134.7369999997</v>
      </c>
      <c r="J2" s="40" t="b">
        <f>AND(H2=I2)</f>
        <v>0</v>
      </c>
    </row>
    <row r="3" spans="1:14">
      <c r="A3" s="165" t="s">
        <v>578</v>
      </c>
      <c r="B3" s="165"/>
      <c r="C3" s="23">
        <f>C4+C11+C38+C61</f>
        <v>1556200</v>
      </c>
      <c r="D3" s="23">
        <f>D4+D11+D38+D61</f>
        <v>1556200</v>
      </c>
      <c r="E3" s="23">
        <f>E4+E11+E38+E61</f>
        <v>1556200</v>
      </c>
      <c r="G3" s="39" t="s">
        <v>57</v>
      </c>
      <c r="H3" s="41">
        <f>C3</f>
        <v>1556200</v>
      </c>
      <c r="I3" s="42">
        <f>E3</f>
        <v>1556200</v>
      </c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763000</v>
      </c>
      <c r="D4" s="21">
        <f>SUM(D5:D10)</f>
        <v>763000</v>
      </c>
      <c r="E4" s="21">
        <f>SUM(E5:E10)</f>
        <v>763000</v>
      </c>
      <c r="F4" s="17"/>
      <c r="G4" s="39" t="s">
        <v>53</v>
      </c>
      <c r="H4" s="41">
        <f>C4</f>
        <v>763000</v>
      </c>
      <c r="I4" s="42">
        <f>E4</f>
        <v>763000</v>
      </c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320000</v>
      </c>
      <c r="D5" s="2">
        <f>C5</f>
        <v>320000</v>
      </c>
      <c r="E5" s="2">
        <f>D5</f>
        <v>320000</v>
      </c>
      <c r="F5" s="17"/>
      <c r="G5" s="17"/>
      <c r="H5" s="41">
        <f t="shared" ref="H5:H68" si="0">C5</f>
        <v>320000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360000</v>
      </c>
      <c r="D7" s="2">
        <f t="shared" si="1"/>
        <v>360000</v>
      </c>
      <c r="E7" s="2">
        <f t="shared" si="1"/>
        <v>360000</v>
      </c>
      <c r="F7" s="17"/>
      <c r="G7" s="17"/>
      <c r="H7" s="41">
        <f t="shared" si="0"/>
        <v>360000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343000</v>
      </c>
      <c r="D11" s="21">
        <f>SUM(D12:D37)</f>
        <v>343000</v>
      </c>
      <c r="E11" s="21">
        <f>SUM(E12:E37)</f>
        <v>343000</v>
      </c>
      <c r="F11" s="17"/>
      <c r="G11" s="39" t="s">
        <v>54</v>
      </c>
      <c r="H11" s="41">
        <f t="shared" si="0"/>
        <v>343000</v>
      </c>
      <c r="I11" s="42">
        <f>E11</f>
        <v>343000</v>
      </c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50000</v>
      </c>
      <c r="D12" s="2">
        <f>C12</f>
        <v>50000</v>
      </c>
      <c r="E12" s="2">
        <f>D12</f>
        <v>50000</v>
      </c>
      <c r="H12" s="41">
        <f t="shared" si="0"/>
        <v>50000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45000</v>
      </c>
      <c r="D32" s="2">
        <f t="shared" si="3"/>
        <v>45000</v>
      </c>
      <c r="E32" s="2">
        <f t="shared" si="3"/>
        <v>45000</v>
      </c>
      <c r="H32" s="41">
        <f t="shared" si="0"/>
        <v>45000</v>
      </c>
    </row>
    <row r="33" spans="1:10" hidden="1" outlineLevel="1">
      <c r="A33" s="3">
        <v>2403</v>
      </c>
      <c r="B33" s="1" t="s">
        <v>144</v>
      </c>
      <c r="C33" s="2">
        <v>130000</v>
      </c>
      <c r="D33" s="2">
        <f t="shared" si="3"/>
        <v>130000</v>
      </c>
      <c r="E33" s="2">
        <f t="shared" si="3"/>
        <v>130000</v>
      </c>
      <c r="H33" s="41">
        <f t="shared" si="0"/>
        <v>130000</v>
      </c>
    </row>
    <row r="34" spans="1:10" hidden="1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110000</v>
      </c>
      <c r="D36" s="2">
        <f t="shared" si="3"/>
        <v>110000</v>
      </c>
      <c r="E36" s="2">
        <f t="shared" si="3"/>
        <v>110000</v>
      </c>
      <c r="H36" s="41">
        <f t="shared" si="0"/>
        <v>110000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66" t="s">
        <v>145</v>
      </c>
      <c r="B38" s="167"/>
      <c r="C38" s="21">
        <f>SUM(C39:C60)</f>
        <v>208200</v>
      </c>
      <c r="D38" s="21">
        <f>SUM(D39:D60)</f>
        <v>208200</v>
      </c>
      <c r="E38" s="21">
        <f>SUM(E39:E60)</f>
        <v>208200</v>
      </c>
      <c r="G38" s="39" t="s">
        <v>55</v>
      </c>
      <c r="H38" s="41">
        <f t="shared" si="0"/>
        <v>208200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23000</v>
      </c>
      <c r="D39" s="2">
        <f>C39</f>
        <v>23000</v>
      </c>
      <c r="E39" s="2">
        <f>D39</f>
        <v>23000</v>
      </c>
      <c r="H39" s="41">
        <f t="shared" si="0"/>
        <v>23000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20000</v>
      </c>
      <c r="D44" s="2">
        <f t="shared" si="4"/>
        <v>20000</v>
      </c>
      <c r="E44" s="2">
        <f t="shared" si="4"/>
        <v>20000</v>
      </c>
      <c r="H44" s="41">
        <f t="shared" si="0"/>
        <v>20000</v>
      </c>
    </row>
    <row r="45" spans="1:10" hidden="1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>
        <v>80000</v>
      </c>
      <c r="D56" s="2">
        <f t="shared" ref="D56:E60" si="5">C56</f>
        <v>80000</v>
      </c>
      <c r="E56" s="2">
        <f t="shared" si="5"/>
        <v>80000</v>
      </c>
      <c r="H56" s="41">
        <f t="shared" si="0"/>
        <v>80000</v>
      </c>
    </row>
    <row r="57" spans="1:10" hidden="1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 collapsed="1">
      <c r="A61" s="166" t="s">
        <v>158</v>
      </c>
      <c r="B61" s="167"/>
      <c r="C61" s="22">
        <f>SUM(C62:C66)</f>
        <v>242000</v>
      </c>
      <c r="D61" s="22">
        <f>SUM(D62:D66)</f>
        <v>242000</v>
      </c>
      <c r="E61" s="22">
        <f>SUM(E62:E66)</f>
        <v>242000</v>
      </c>
      <c r="G61" s="39" t="s">
        <v>105</v>
      </c>
      <c r="H61" s="41">
        <f t="shared" si="0"/>
        <v>242000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90000</v>
      </c>
      <c r="D62" s="2">
        <f>C62</f>
        <v>90000</v>
      </c>
      <c r="E62" s="2">
        <f>D62</f>
        <v>90000</v>
      </c>
      <c r="H62" s="41">
        <f t="shared" si="0"/>
        <v>90000</v>
      </c>
    </row>
    <row r="63" spans="1:10" hidden="1" outlineLevel="1">
      <c r="A63" s="3">
        <v>4002</v>
      </c>
      <c r="B63" s="1" t="s">
        <v>160</v>
      </c>
      <c r="C63" s="2">
        <v>150000</v>
      </c>
      <c r="D63" s="2">
        <f t="shared" ref="D63:E66" si="6">C63</f>
        <v>150000</v>
      </c>
      <c r="E63" s="2">
        <f t="shared" si="6"/>
        <v>150000</v>
      </c>
      <c r="H63" s="41">
        <f t="shared" si="0"/>
        <v>150000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1000</v>
      </c>
      <c r="D65" s="2">
        <f t="shared" si="6"/>
        <v>1000</v>
      </c>
      <c r="E65" s="2">
        <f t="shared" si="6"/>
        <v>1000</v>
      </c>
      <c r="H65" s="41">
        <f t="shared" si="0"/>
        <v>1000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65" t="s">
        <v>579</v>
      </c>
      <c r="B67" s="165"/>
      <c r="C67" s="25">
        <f>C97+C68</f>
        <v>2803024.61</v>
      </c>
      <c r="D67" s="25">
        <f>D97+D68</f>
        <v>2803024.61</v>
      </c>
      <c r="E67" s="25">
        <f>E97+E68</f>
        <v>2933934.7369999997</v>
      </c>
      <c r="G67" s="39" t="s">
        <v>59</v>
      </c>
      <c r="H67" s="41">
        <f t="shared" si="0"/>
        <v>2803024.61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438600</v>
      </c>
      <c r="D68" s="21">
        <f>SUM(D69:D96)</f>
        <v>438600</v>
      </c>
      <c r="E68" s="21">
        <f>SUM(E69:E96)</f>
        <v>438600</v>
      </c>
      <c r="G68" s="39" t="s">
        <v>56</v>
      </c>
      <c r="H68" s="41">
        <f t="shared" si="0"/>
        <v>438600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30000</v>
      </c>
      <c r="D69" s="2">
        <f>C69</f>
        <v>30000</v>
      </c>
      <c r="E69" s="2">
        <f>D69</f>
        <v>30000</v>
      </c>
      <c r="H69" s="41">
        <f t="shared" ref="H69:H132" si="7">C69</f>
        <v>30000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100000</v>
      </c>
      <c r="D76" s="2">
        <f t="shared" si="8"/>
        <v>100000</v>
      </c>
      <c r="E76" s="2">
        <f t="shared" si="8"/>
        <v>100000</v>
      </c>
      <c r="H76" s="41">
        <f t="shared" si="7"/>
        <v>100000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182000</v>
      </c>
      <c r="D79" s="2">
        <f t="shared" si="8"/>
        <v>182000</v>
      </c>
      <c r="E79" s="2">
        <f t="shared" si="8"/>
        <v>182000</v>
      </c>
      <c r="H79" s="41">
        <f t="shared" si="7"/>
        <v>182000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120000</v>
      </c>
      <c r="D85" s="2">
        <f t="shared" si="8"/>
        <v>120000</v>
      </c>
      <c r="E85" s="2">
        <f t="shared" si="8"/>
        <v>120000</v>
      </c>
      <c r="H85" s="41">
        <f t="shared" si="7"/>
        <v>120000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2364424.61</v>
      </c>
      <c r="D97" s="21">
        <f>SUM(D98:D113)</f>
        <v>2364424.61</v>
      </c>
      <c r="E97" s="21">
        <f>SUM(E98:E113)</f>
        <v>2495334.7369999997</v>
      </c>
      <c r="G97" s="39" t="s">
        <v>58</v>
      </c>
      <c r="H97" s="41">
        <f t="shared" si="7"/>
        <v>2364424.61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1042634.737</v>
      </c>
      <c r="D98" s="2">
        <f>C98</f>
        <v>1042634.737</v>
      </c>
      <c r="E98" s="2">
        <f>D98</f>
        <v>1042634.737</v>
      </c>
      <c r="H98" s="41">
        <f t="shared" si="7"/>
        <v>1042634.737</v>
      </c>
    </row>
    <row r="99" spans="1:10" ht="15" hidden="1" customHeight="1" outlineLevel="1">
      <c r="A99" s="3">
        <v>6002</v>
      </c>
      <c r="B99" s="1" t="s">
        <v>185</v>
      </c>
      <c r="C99" s="2">
        <v>92789.873000000007</v>
      </c>
      <c r="D99" s="2">
        <f t="shared" ref="D99:E113" si="10">C99</f>
        <v>92789.873000000007</v>
      </c>
      <c r="E99" s="2">
        <v>223700</v>
      </c>
      <c r="H99" s="41">
        <f t="shared" si="7"/>
        <v>92789.873000000007</v>
      </c>
    </row>
    <row r="100" spans="1:10" ht="15" hidden="1" customHeight="1" outlineLevel="1">
      <c r="A100" s="3">
        <v>6003</v>
      </c>
      <c r="B100" s="1" t="s">
        <v>186</v>
      </c>
      <c r="C100" s="2">
        <v>1200000</v>
      </c>
      <c r="D100" s="2">
        <f t="shared" si="10"/>
        <v>1200000</v>
      </c>
      <c r="E100" s="2">
        <f t="shared" si="10"/>
        <v>1200000</v>
      </c>
      <c r="H100" s="41">
        <f t="shared" si="7"/>
        <v>1200000</v>
      </c>
    </row>
    <row r="101" spans="1:10" ht="15" hidden="1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10000</v>
      </c>
      <c r="D109" s="2">
        <f t="shared" si="10"/>
        <v>10000</v>
      </c>
      <c r="E109" s="2">
        <f t="shared" si="10"/>
        <v>10000</v>
      </c>
      <c r="H109" s="41">
        <f t="shared" si="7"/>
        <v>10000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 collapsed="1">
      <c r="A114" s="170" t="s">
        <v>62</v>
      </c>
      <c r="B114" s="171"/>
      <c r="C114" s="26">
        <f>C115+C152+C177</f>
        <v>921744.80700000003</v>
      </c>
      <c r="D114" s="26">
        <f>D115+D152+D177</f>
        <v>921744.80700000003</v>
      </c>
      <c r="E114" s="26">
        <f>E115+E152+E177</f>
        <v>1191574.189</v>
      </c>
      <c r="G114" s="39" t="s">
        <v>62</v>
      </c>
      <c r="H114" s="41">
        <f t="shared" si="7"/>
        <v>921744.80700000003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873247.77</v>
      </c>
      <c r="D115" s="23">
        <f>D116+D135</f>
        <v>873247.77</v>
      </c>
      <c r="E115" s="23">
        <f>E116+E135</f>
        <v>1148231.9920000001</v>
      </c>
      <c r="G115" s="39" t="s">
        <v>61</v>
      </c>
      <c r="H115" s="41">
        <f t="shared" si="7"/>
        <v>873247.77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724526.9</v>
      </c>
      <c r="D116" s="21">
        <f>D117+D120+D123+D126+D129+D132</f>
        <v>724526.9</v>
      </c>
      <c r="E116" s="21">
        <f>E117+E120+E123+E126+E129+E132</f>
        <v>718557.78700000001</v>
      </c>
      <c r="G116" s="39" t="s">
        <v>583</v>
      </c>
      <c r="H116" s="41">
        <f t="shared" si="7"/>
        <v>724526.9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691835.84900000005</v>
      </c>
      <c r="D117" s="2">
        <f>D118+D119</f>
        <v>691835.84900000005</v>
      </c>
      <c r="E117" s="2">
        <f>E118+E119</f>
        <v>689868.88800000004</v>
      </c>
      <c r="H117" s="41">
        <f t="shared" si="7"/>
        <v>691835.84900000005</v>
      </c>
    </row>
    <row r="118" spans="1:10" ht="15" hidden="1" customHeight="1" outlineLevel="2">
      <c r="A118" s="131"/>
      <c r="B118" s="130" t="s">
        <v>855</v>
      </c>
      <c r="C118" s="129">
        <v>56835.849000000002</v>
      </c>
      <c r="D118" s="129">
        <f>C118</f>
        <v>56835.849000000002</v>
      </c>
      <c r="E118" s="129">
        <v>54868.887999999999</v>
      </c>
      <c r="H118" s="41">
        <f t="shared" si="7"/>
        <v>56835.849000000002</v>
      </c>
    </row>
    <row r="119" spans="1:10" ht="15" hidden="1" customHeight="1" outlineLevel="2">
      <c r="A119" s="131"/>
      <c r="B119" s="130" t="s">
        <v>860</v>
      </c>
      <c r="C119" s="129">
        <v>635000</v>
      </c>
      <c r="D119" s="129">
        <f>C119</f>
        <v>635000</v>
      </c>
      <c r="E119" s="129">
        <f>D119</f>
        <v>635000</v>
      </c>
      <c r="H119" s="41">
        <f t="shared" si="7"/>
        <v>635000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si="7"/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32691.050999999999</v>
      </c>
      <c r="D132" s="2">
        <f>D133+D134</f>
        <v>32691.050999999999</v>
      </c>
      <c r="E132" s="2">
        <f>E133+E134</f>
        <v>28688.899000000001</v>
      </c>
      <c r="H132" s="41">
        <f t="shared" si="7"/>
        <v>32691.050999999999</v>
      </c>
    </row>
    <row r="133" spans="1:10" ht="15" hidden="1" customHeight="1" outlineLevel="2">
      <c r="A133" s="131"/>
      <c r="B133" s="130" t="s">
        <v>855</v>
      </c>
      <c r="C133" s="129">
        <v>32691.050999999999</v>
      </c>
      <c r="D133" s="129">
        <f>C133</f>
        <v>32691.050999999999</v>
      </c>
      <c r="E133" s="129">
        <v>28688.899000000001</v>
      </c>
      <c r="H133" s="41">
        <f t="shared" ref="H133:H180" si="11">C133</f>
        <v>32691.050999999999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148720.87</v>
      </c>
      <c r="D135" s="21">
        <f>D136+D140+D143+D146+D149</f>
        <v>148720.87</v>
      </c>
      <c r="E135" s="21">
        <f>E136+E140+E143+E146+E149</f>
        <v>429674.20500000002</v>
      </c>
      <c r="G135" s="39" t="s">
        <v>584</v>
      </c>
      <c r="H135" s="41">
        <f t="shared" si="11"/>
        <v>148720.87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148720.87</v>
      </c>
      <c r="D136" s="2">
        <f>D137+D138+D139</f>
        <v>148720.87</v>
      </c>
      <c r="E136" s="2">
        <f>E137+E138+E139</f>
        <v>429674.20500000002</v>
      </c>
      <c r="H136" s="41">
        <f t="shared" si="11"/>
        <v>148720.87</v>
      </c>
    </row>
    <row r="137" spans="1:10" ht="15" hidden="1" customHeight="1" outlineLevel="2">
      <c r="A137" s="131"/>
      <c r="B137" s="130" t="s">
        <v>855</v>
      </c>
      <c r="C137" s="129">
        <v>105249.83500000001</v>
      </c>
      <c r="D137" s="129">
        <f>C137</f>
        <v>105249.83500000001</v>
      </c>
      <c r="E137" s="129">
        <v>87328.376000000004</v>
      </c>
      <c r="H137" s="41">
        <f t="shared" si="11"/>
        <v>105249.83500000001</v>
      </c>
    </row>
    <row r="138" spans="1:10" ht="15" hidden="1" customHeight="1" outlineLevel="2">
      <c r="A138" s="131"/>
      <c r="B138" s="130" t="s">
        <v>862</v>
      </c>
      <c r="C138" s="129">
        <v>43471.035000000003</v>
      </c>
      <c r="D138" s="129">
        <f t="shared" ref="D138:E139" si="12">C138</f>
        <v>43471.035000000003</v>
      </c>
      <c r="E138" s="129">
        <v>342345.82900000003</v>
      </c>
      <c r="H138" s="41">
        <f t="shared" si="11"/>
        <v>43471.035000000003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48497.036999999997</v>
      </c>
      <c r="D152" s="23">
        <f>D153+D163+D170</f>
        <v>48497.036999999997</v>
      </c>
      <c r="E152" s="23">
        <f>E153+E163+E170</f>
        <v>43342.197</v>
      </c>
      <c r="G152" s="39" t="s">
        <v>66</v>
      </c>
      <c r="H152" s="41">
        <f t="shared" si="11"/>
        <v>48497.036999999997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48497.036999999997</v>
      </c>
      <c r="D153" s="21">
        <f>D154+D157+D160</f>
        <v>48497.036999999997</v>
      </c>
      <c r="E153" s="21">
        <f>E154+E157+E160</f>
        <v>43342.197</v>
      </c>
      <c r="G153" s="39" t="s">
        <v>585</v>
      </c>
      <c r="H153" s="41">
        <f t="shared" si="11"/>
        <v>48497.036999999997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48497.036999999997</v>
      </c>
      <c r="D154" s="2">
        <f>D155+D156</f>
        <v>48497.036999999997</v>
      </c>
      <c r="E154" s="2">
        <f>E155+E156</f>
        <v>43342.197</v>
      </c>
      <c r="H154" s="41">
        <f t="shared" si="11"/>
        <v>48497.036999999997</v>
      </c>
    </row>
    <row r="155" spans="1:10" ht="15" hidden="1" customHeight="1" outlineLevel="2">
      <c r="A155" s="131"/>
      <c r="B155" s="130" t="s">
        <v>855</v>
      </c>
      <c r="C155" s="129">
        <v>48497.036999999997</v>
      </c>
      <c r="D155" s="129">
        <f>C155</f>
        <v>48497.036999999997</v>
      </c>
      <c r="E155" s="129">
        <v>43342.197</v>
      </c>
      <c r="H155" s="41">
        <f t="shared" si="11"/>
        <v>48497.036999999997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5280969.4170000004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4359224.6100000003</v>
      </c>
      <c r="D257" s="37">
        <f>D258+D550</f>
        <v>2419545.6640000003</v>
      </c>
      <c r="E257" s="37">
        <f>E258+E550</f>
        <v>2550456.2010000004</v>
      </c>
      <c r="G257" s="39" t="s">
        <v>60</v>
      </c>
      <c r="H257" s="41">
        <f>C257</f>
        <v>4359224.6100000003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4277427.9190000007</v>
      </c>
      <c r="D258" s="36">
        <f>D259+D339+D483+D547</f>
        <v>2337748.9730000002</v>
      </c>
      <c r="E258" s="36">
        <f>E259+E339+E483+E547</f>
        <v>2468659.5100000002</v>
      </c>
      <c r="G258" s="39" t="s">
        <v>57</v>
      </c>
      <c r="H258" s="41">
        <f t="shared" ref="H258:H321" si="21">C258</f>
        <v>4277427.9190000007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2753236.9460000005</v>
      </c>
      <c r="D259" s="33">
        <f>D260+D263+D314</f>
        <v>813558</v>
      </c>
      <c r="E259" s="33">
        <f>E260+E263+E314</f>
        <v>813558</v>
      </c>
      <c r="G259" s="39" t="s">
        <v>590</v>
      </c>
      <c r="H259" s="41">
        <f t="shared" si="21"/>
        <v>2753236.9460000005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5341</v>
      </c>
      <c r="D260" s="32">
        <f>SUM(D261:D262)</f>
        <v>5341</v>
      </c>
      <c r="E260" s="32">
        <f>SUM(E261:E262)</f>
        <v>5341</v>
      </c>
      <c r="H260" s="41">
        <f t="shared" si="21"/>
        <v>5341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  <c r="H262" s="41">
        <f t="shared" si="21"/>
        <v>4251</v>
      </c>
    </row>
    <row r="263" spans="1:10" hidden="1" outlineLevel="1">
      <c r="A263" s="174" t="s">
        <v>269</v>
      </c>
      <c r="B263" s="175"/>
      <c r="C263" s="32">
        <f>C264+C265+C289+C296+C298+C302+C305+C308+C313</f>
        <v>2712895.9460000005</v>
      </c>
      <c r="D263" s="32">
        <f>D264+D265+D289+D296+D298+D302+D305+D308+D313</f>
        <v>808217</v>
      </c>
      <c r="E263" s="32">
        <f>E264+E265+E289+E296+E298+E302+E305+E308+E313</f>
        <v>808217</v>
      </c>
      <c r="H263" s="41">
        <f t="shared" si="21"/>
        <v>2712895.9460000005</v>
      </c>
    </row>
    <row r="264" spans="1:10" hidden="1" outlineLevel="2">
      <c r="A264" s="6">
        <v>1101</v>
      </c>
      <c r="B264" s="4" t="s">
        <v>34</v>
      </c>
      <c r="C264" s="5">
        <v>808217</v>
      </c>
      <c r="D264" s="5">
        <f>C264</f>
        <v>808217</v>
      </c>
      <c r="E264" s="5">
        <f>D264</f>
        <v>808217</v>
      </c>
      <c r="H264" s="41">
        <f t="shared" si="21"/>
        <v>808217</v>
      </c>
    </row>
    <row r="265" spans="1:10" hidden="1" outlineLevel="2">
      <c r="A265" s="6">
        <v>1101</v>
      </c>
      <c r="B265" s="4" t="s">
        <v>35</v>
      </c>
      <c r="C265" s="5">
        <v>1337782.3999999999</v>
      </c>
      <c r="D265" s="5">
        <f>SUM(D266:D288)</f>
        <v>0</v>
      </c>
      <c r="E265" s="5">
        <f>SUM(E266:E288)</f>
        <v>0</v>
      </c>
      <c r="H265" s="41">
        <f t="shared" si="21"/>
        <v>1337782.3999999999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47028.6</v>
      </c>
      <c r="D289" s="5">
        <f>SUM(D290:D295)</f>
        <v>0</v>
      </c>
      <c r="E289" s="5">
        <f>SUM(E290:E295)</f>
        <v>0</v>
      </c>
      <c r="H289" s="41">
        <f t="shared" si="21"/>
        <v>47028.6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60440.983999999997</v>
      </c>
      <c r="D298" s="5">
        <f>SUM(D299:D301)</f>
        <v>0</v>
      </c>
      <c r="E298" s="5">
        <f>SUM(E299:E301)</f>
        <v>0</v>
      </c>
      <c r="H298" s="41">
        <f t="shared" si="21"/>
        <v>60440.983999999997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37000</v>
      </c>
      <c r="D302" s="5">
        <f>SUM(D303:D304)</f>
        <v>0</v>
      </c>
      <c r="E302" s="5">
        <f>SUM(E303:E304)</f>
        <v>0</v>
      </c>
      <c r="H302" s="41">
        <f t="shared" si="21"/>
        <v>37000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26897.64</v>
      </c>
      <c r="D305" s="5">
        <f>SUM(D306:D307)</f>
        <v>0</v>
      </c>
      <c r="E305" s="5">
        <f>SUM(E306:E307)</f>
        <v>0</v>
      </c>
      <c r="H305" s="41">
        <f t="shared" si="21"/>
        <v>26897.64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393529.32199999999</v>
      </c>
      <c r="D308" s="5">
        <f>SUM(D309:D312)</f>
        <v>0</v>
      </c>
      <c r="E308" s="5">
        <f>SUM(E309:E312)</f>
        <v>0</v>
      </c>
      <c r="H308" s="41">
        <f t="shared" si="21"/>
        <v>393529.32199999999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35000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35000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35000</v>
      </c>
      <c r="D325" s="5">
        <f>SUM(D326:D327)</f>
        <v>0</v>
      </c>
      <c r="E325" s="5">
        <f>SUM(E326:E327)</f>
        <v>0</v>
      </c>
      <c r="H325" s="41">
        <f t="shared" si="28"/>
        <v>35000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1236056.236</v>
      </c>
      <c r="D339" s="33">
        <f>D340+D444+D482</f>
        <v>1236056.236</v>
      </c>
      <c r="E339" s="33">
        <f>E340+E444+E482</f>
        <v>1312066.773</v>
      </c>
      <c r="G339" s="39" t="s">
        <v>591</v>
      </c>
      <c r="H339" s="41">
        <f t="shared" si="28"/>
        <v>1236056.236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984056.23600000003</v>
      </c>
      <c r="D340" s="32">
        <f>D341+D342+D343+D344+D347+D348+D353+D356+D357+D362+D367+BH290668+D371+D372+D373+D376+D377+D378+D382+D388+D391+D392+D395+D398+D399+D404+D407+D408+D409+D412+D415+D416+D419+D420+D421+D422+D429+D443</f>
        <v>984056.23600000003</v>
      </c>
      <c r="E340" s="32">
        <f>E341+E342+E343+E344+E347+E348+E353+E356+E357+E362+E367+BI290668+E371+E372+E373+E376+E377+E378+E382+E388+E391+E392+E395+E398+E399+E404+E407+E408+E409+E412+E415+E416+E419+E420+E421+E422+E429+E443</f>
        <v>1060066.773</v>
      </c>
      <c r="H340" s="41">
        <f t="shared" si="28"/>
        <v>984056.23600000003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25700</v>
      </c>
      <c r="D344" s="5">
        <f>SUM(D345:D346)</f>
        <v>25700</v>
      </c>
      <c r="E344" s="5">
        <f>SUM(E345:E346)</f>
        <v>25700</v>
      </c>
      <c r="H344" s="41">
        <f t="shared" si="28"/>
        <v>25700</v>
      </c>
    </row>
    <row r="345" spans="1:10" hidden="1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hidden="1" outlineLevel="3">
      <c r="A346" s="29"/>
      <c r="B346" s="28" t="s">
        <v>275</v>
      </c>
      <c r="C346" s="30">
        <v>8700</v>
      </c>
      <c r="D346" s="30">
        <f t="shared" si="32"/>
        <v>8700</v>
      </c>
      <c r="E346" s="30">
        <f t="shared" si="32"/>
        <v>8700</v>
      </c>
      <c r="H346" s="41">
        <f t="shared" si="28"/>
        <v>8700</v>
      </c>
    </row>
    <row r="347" spans="1:10" hidden="1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v>40000</v>
      </c>
      <c r="H347" s="41">
        <f t="shared" si="28"/>
        <v>20000</v>
      </c>
    </row>
    <row r="348" spans="1:10" hidden="1" outlineLevel="2">
      <c r="A348" s="6">
        <v>2201</v>
      </c>
      <c r="B348" s="4" t="s">
        <v>277</v>
      </c>
      <c r="C348" s="5">
        <f>SUM(C349:C352)</f>
        <v>170000</v>
      </c>
      <c r="D348" s="5">
        <f>SUM(D349:D352)</f>
        <v>170000</v>
      </c>
      <c r="E348" s="5">
        <f>SUM(E349:E352)</f>
        <v>170000</v>
      </c>
      <c r="H348" s="41">
        <f t="shared" si="28"/>
        <v>170000</v>
      </c>
    </row>
    <row r="349" spans="1:10" hidden="1" outlineLevel="3">
      <c r="A349" s="29"/>
      <c r="B349" s="28" t="s">
        <v>278</v>
      </c>
      <c r="C349" s="30">
        <v>155299.20000000001</v>
      </c>
      <c r="D349" s="30">
        <f>C349</f>
        <v>155299.20000000001</v>
      </c>
      <c r="E349" s="30">
        <f>D349</f>
        <v>155299.20000000001</v>
      </c>
      <c r="H349" s="41">
        <f t="shared" si="28"/>
        <v>155299.20000000001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12700.8</v>
      </c>
      <c r="D351" s="30">
        <f t="shared" si="33"/>
        <v>12700.8</v>
      </c>
      <c r="E351" s="30">
        <f t="shared" si="33"/>
        <v>12700.8</v>
      </c>
      <c r="H351" s="41">
        <f t="shared" si="28"/>
        <v>12700.8</v>
      </c>
    </row>
    <row r="352" spans="1:10" hidden="1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hidden="1" outlineLevel="2">
      <c r="A353" s="6">
        <v>2201</v>
      </c>
      <c r="B353" s="4" t="s">
        <v>282</v>
      </c>
      <c r="C353" s="5">
        <f>SUM(C354:C355)</f>
        <v>1400</v>
      </c>
      <c r="D353" s="5">
        <f>SUM(D354:D355)</f>
        <v>1400</v>
      </c>
      <c r="E353" s="5">
        <f>SUM(E354:E355)</f>
        <v>1400</v>
      </c>
      <c r="H353" s="41">
        <f t="shared" si="28"/>
        <v>1400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600</v>
      </c>
      <c r="D355" s="30">
        <f t="shared" si="34"/>
        <v>600</v>
      </c>
      <c r="E355" s="30">
        <f t="shared" si="34"/>
        <v>600</v>
      </c>
      <c r="H355" s="41">
        <f t="shared" si="28"/>
        <v>600</v>
      </c>
    </row>
    <row r="356" spans="1:8" hidden="1" outlineLevel="2">
      <c r="A356" s="6">
        <v>2201</v>
      </c>
      <c r="B356" s="4" t="s">
        <v>284</v>
      </c>
      <c r="C356" s="5">
        <v>9000</v>
      </c>
      <c r="D356" s="5">
        <f t="shared" si="34"/>
        <v>9000</v>
      </c>
      <c r="E356" s="5">
        <f t="shared" si="34"/>
        <v>9000</v>
      </c>
      <c r="H356" s="41">
        <f t="shared" si="28"/>
        <v>9000</v>
      </c>
    </row>
    <row r="357" spans="1:8" hidden="1" outlineLevel="2">
      <c r="A357" s="6">
        <v>2201</v>
      </c>
      <c r="B357" s="4" t="s">
        <v>285</v>
      </c>
      <c r="C357" s="5">
        <f>SUM(C358:C361)</f>
        <v>34000</v>
      </c>
      <c r="D357" s="5">
        <f>SUM(D358:D361)</f>
        <v>34000</v>
      </c>
      <c r="E357" s="5">
        <f>SUM(E358:E361)</f>
        <v>34000</v>
      </c>
      <c r="H357" s="41">
        <f t="shared" si="28"/>
        <v>34000</v>
      </c>
    </row>
    <row r="358" spans="1:8" hidden="1" outlineLevel="3">
      <c r="A358" s="29"/>
      <c r="B358" s="28" t="s">
        <v>286</v>
      </c>
      <c r="C358" s="30">
        <v>28500</v>
      </c>
      <c r="D358" s="30">
        <f>C358</f>
        <v>28500</v>
      </c>
      <c r="E358" s="30">
        <f>D358</f>
        <v>28500</v>
      </c>
      <c r="H358" s="41">
        <f t="shared" si="28"/>
        <v>28500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164100</v>
      </c>
      <c r="D362" s="5">
        <f>SUM(D363:D366)</f>
        <v>164100</v>
      </c>
      <c r="E362" s="5">
        <f>SUM(E363:E366)</f>
        <v>164100</v>
      </c>
      <c r="H362" s="41">
        <f t="shared" si="28"/>
        <v>164100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hidden="1" outlineLevel="3">
      <c r="A364" s="29"/>
      <c r="B364" s="28" t="s">
        <v>292</v>
      </c>
      <c r="C364" s="30">
        <v>134100</v>
      </c>
      <c r="D364" s="30">
        <f t="shared" ref="D364:E366" si="36">C364</f>
        <v>134100</v>
      </c>
      <c r="E364" s="30">
        <f t="shared" si="36"/>
        <v>134100</v>
      </c>
      <c r="H364" s="41">
        <f t="shared" si="28"/>
        <v>134100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11000</v>
      </c>
      <c r="D372" s="5">
        <f t="shared" si="37"/>
        <v>11000</v>
      </c>
      <c r="E372" s="5">
        <v>15000</v>
      </c>
      <c r="H372" s="41">
        <f t="shared" si="28"/>
        <v>11000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hidden="1" outlineLevel="3">
      <c r="A374" s="29"/>
      <c r="B374" s="28" t="s">
        <v>299</v>
      </c>
      <c r="C374" s="30">
        <v>1200</v>
      </c>
      <c r="D374" s="30">
        <f t="shared" ref="D374:E377" si="38">C374</f>
        <v>1200</v>
      </c>
      <c r="E374" s="30">
        <f t="shared" si="38"/>
        <v>1200</v>
      </c>
      <c r="H374" s="41">
        <f t="shared" si="28"/>
        <v>1200</v>
      </c>
    </row>
    <row r="375" spans="1:8" hidden="1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hidden="1" outlineLevel="3">
      <c r="A379" s="29"/>
      <c r="B379" s="28" t="s">
        <v>46</v>
      </c>
      <c r="C379" s="30">
        <v>27500</v>
      </c>
      <c r="D379" s="30">
        <f>C379</f>
        <v>27500</v>
      </c>
      <c r="E379" s="30">
        <f>D379</f>
        <v>27500</v>
      </c>
      <c r="H379" s="41">
        <f t="shared" si="28"/>
        <v>27500</v>
      </c>
    </row>
    <row r="380" spans="1:8" hidden="1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7124.4930000000004</v>
      </c>
      <c r="D382" s="5">
        <f>SUM(D383:D387)</f>
        <v>7124.4930000000004</v>
      </c>
      <c r="E382" s="5">
        <f>SUM(E383:E387)</f>
        <v>11874.493</v>
      </c>
      <c r="H382" s="41">
        <f t="shared" si="28"/>
        <v>7124.4930000000004</v>
      </c>
    </row>
    <row r="383" spans="1:8" hidden="1" outlineLevel="3">
      <c r="A383" s="29"/>
      <c r="B383" s="28" t="s">
        <v>304</v>
      </c>
      <c r="C383" s="30">
        <v>3400</v>
      </c>
      <c r="D383" s="30">
        <f>C383</f>
        <v>3400</v>
      </c>
      <c r="E383" s="30">
        <f>D383</f>
        <v>3400</v>
      </c>
      <c r="H383" s="41">
        <f t="shared" si="28"/>
        <v>3400</v>
      </c>
    </row>
    <row r="384" spans="1:8" hidden="1" outlineLevel="3">
      <c r="A384" s="29"/>
      <c r="B384" s="28" t="s">
        <v>305</v>
      </c>
      <c r="C384" s="30">
        <v>350</v>
      </c>
      <c r="D384" s="30">
        <f t="shared" ref="D384:E387" si="40">C384</f>
        <v>350</v>
      </c>
      <c r="E384" s="30">
        <v>350</v>
      </c>
      <c r="H384" s="41">
        <f t="shared" si="28"/>
        <v>350</v>
      </c>
    </row>
    <row r="385" spans="1:8" hidden="1" outlineLevel="3">
      <c r="A385" s="29"/>
      <c r="B385" s="28" t="s">
        <v>306</v>
      </c>
      <c r="C385" s="30">
        <v>350</v>
      </c>
      <c r="D385" s="30">
        <f t="shared" si="40"/>
        <v>350</v>
      </c>
      <c r="E385" s="30">
        <f t="shared" si="40"/>
        <v>350</v>
      </c>
      <c r="H385" s="41">
        <f t="shared" si="28"/>
        <v>350</v>
      </c>
    </row>
    <row r="386" spans="1:8" hidden="1" outlineLevel="3">
      <c r="A386" s="29"/>
      <c r="B386" s="28" t="s">
        <v>307</v>
      </c>
      <c r="C386" s="30">
        <v>2674.4929999999999</v>
      </c>
      <c r="D386" s="30">
        <f t="shared" si="40"/>
        <v>2674.4929999999999</v>
      </c>
      <c r="E386" s="30">
        <f t="shared" si="40"/>
        <v>2674.4929999999999</v>
      </c>
      <c r="H386" s="41">
        <f t="shared" ref="H386:H449" si="41">C386</f>
        <v>2674.4929999999999</v>
      </c>
    </row>
    <row r="387" spans="1:8" hidden="1" outlineLevel="3">
      <c r="A387" s="29"/>
      <c r="B387" s="28" t="s">
        <v>308</v>
      </c>
      <c r="C387" s="30">
        <v>350</v>
      </c>
      <c r="D387" s="30">
        <f t="shared" si="40"/>
        <v>350</v>
      </c>
      <c r="E387" s="30">
        <v>5100</v>
      </c>
      <c r="H387" s="41">
        <f t="shared" si="41"/>
        <v>350</v>
      </c>
    </row>
    <row r="388" spans="1:8" hidden="1" outlineLevel="2">
      <c r="A388" s="6">
        <v>2201</v>
      </c>
      <c r="B388" s="4" t="s">
        <v>309</v>
      </c>
      <c r="C388" s="5">
        <f>SUM(C389:C390)</f>
        <v>3500</v>
      </c>
      <c r="D388" s="5">
        <f>SUM(D389:D390)</f>
        <v>3500</v>
      </c>
      <c r="E388" s="5">
        <f>SUM(E389:E390)</f>
        <v>3500</v>
      </c>
      <c r="H388" s="41">
        <f t="shared" si="41"/>
        <v>3500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10000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v>10000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22000</v>
      </c>
      <c r="D412" s="5">
        <f>SUM(D413:D414)</f>
        <v>22000</v>
      </c>
      <c r="E412" s="5">
        <f>SUM(E413:E414)</f>
        <v>22000</v>
      </c>
      <c r="H412" s="41">
        <f t="shared" si="41"/>
        <v>22000</v>
      </c>
    </row>
    <row r="413" spans="1:8" hidden="1" outlineLevel="3" collapsed="1">
      <c r="A413" s="29"/>
      <c r="B413" s="28" t="s">
        <v>328</v>
      </c>
      <c r="C413" s="30">
        <v>13000</v>
      </c>
      <c r="D413" s="30">
        <f t="shared" ref="D413:E415" si="46">C413</f>
        <v>13000</v>
      </c>
      <c r="E413" s="30">
        <f t="shared" si="46"/>
        <v>13000</v>
      </c>
      <c r="H413" s="41">
        <f t="shared" si="41"/>
        <v>13000</v>
      </c>
    </row>
    <row r="414" spans="1:8" hidden="1" outlineLevel="3">
      <c r="A414" s="29"/>
      <c r="B414" s="28" t="s">
        <v>329</v>
      </c>
      <c r="C414" s="30">
        <v>9000</v>
      </c>
      <c r="D414" s="30">
        <f t="shared" si="46"/>
        <v>9000</v>
      </c>
      <c r="E414" s="30">
        <f t="shared" si="46"/>
        <v>9000</v>
      </c>
      <c r="H414" s="41">
        <f t="shared" si="41"/>
        <v>9000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350</v>
      </c>
      <c r="D417" s="30">
        <f t="shared" ref="D417:E421" si="47">C417</f>
        <v>350</v>
      </c>
      <c r="E417" s="30">
        <f t="shared" si="47"/>
        <v>350</v>
      </c>
      <c r="H417" s="41">
        <f t="shared" si="41"/>
        <v>350</v>
      </c>
    </row>
    <row r="418" spans="1:8" hidden="1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6000</v>
      </c>
      <c r="D420" s="5">
        <f t="shared" si="47"/>
        <v>6000</v>
      </c>
      <c r="E420" s="5">
        <f t="shared" si="47"/>
        <v>6000</v>
      </c>
      <c r="H420" s="41">
        <f t="shared" si="41"/>
        <v>6000</v>
      </c>
    </row>
    <row r="421" spans="1:8" hidden="1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4380</v>
      </c>
      <c r="D422" s="5">
        <f>SUM(D423:D428)</f>
        <v>4380</v>
      </c>
      <c r="E422" s="5">
        <f>SUM(E423:E428)</f>
        <v>4380</v>
      </c>
      <c r="H422" s="41">
        <f t="shared" si="41"/>
        <v>4380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>
        <v>2880</v>
      </c>
      <c r="D425" s="30">
        <f t="shared" si="48"/>
        <v>2880</v>
      </c>
      <c r="E425" s="30">
        <f t="shared" si="48"/>
        <v>2880</v>
      </c>
      <c r="H425" s="41">
        <f t="shared" si="41"/>
        <v>2880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171851.74300000002</v>
      </c>
      <c r="D429" s="5">
        <f>SUM(D430:D442)</f>
        <v>171851.74300000002</v>
      </c>
      <c r="E429" s="5">
        <f>SUM(E430:E442)</f>
        <v>214112.28</v>
      </c>
      <c r="H429" s="41">
        <f t="shared" si="41"/>
        <v>171851.74300000002</v>
      </c>
    </row>
    <row r="430" spans="1:8" hidden="1" outlineLevel="3">
      <c r="A430" s="29"/>
      <c r="B430" s="28" t="s">
        <v>343</v>
      </c>
      <c r="C430" s="30">
        <v>5000</v>
      </c>
      <c r="D430" s="30">
        <f>C430</f>
        <v>5000</v>
      </c>
      <c r="E430" s="30">
        <v>10000</v>
      </c>
      <c r="H430" s="41">
        <f t="shared" si="41"/>
        <v>5000</v>
      </c>
    </row>
    <row r="431" spans="1:8" hidden="1" outlineLevel="3">
      <c r="A431" s="29"/>
      <c r="B431" s="28" t="s">
        <v>344</v>
      </c>
      <c r="C431" s="30">
        <v>41107.991999999998</v>
      </c>
      <c r="D431" s="30">
        <f t="shared" ref="D431:E442" si="49">C431</f>
        <v>41107.991999999998</v>
      </c>
      <c r="E431" s="30">
        <v>73368.528999999995</v>
      </c>
      <c r="H431" s="41">
        <f t="shared" si="41"/>
        <v>41107.991999999998</v>
      </c>
    </row>
    <row r="432" spans="1:8" hidden="1" outlineLevel="3">
      <c r="A432" s="29"/>
      <c r="B432" s="28" t="s">
        <v>345</v>
      </c>
      <c r="C432" s="30">
        <v>21000</v>
      </c>
      <c r="D432" s="30">
        <f t="shared" si="49"/>
        <v>21000</v>
      </c>
      <c r="E432" s="30">
        <f t="shared" si="49"/>
        <v>21000</v>
      </c>
      <c r="H432" s="41">
        <f t="shared" si="41"/>
        <v>21000</v>
      </c>
    </row>
    <row r="433" spans="1:8" hidden="1" outlineLevel="3">
      <c r="A433" s="29"/>
      <c r="B433" s="28" t="s">
        <v>346</v>
      </c>
      <c r="C433" s="30">
        <v>1040.2339999999999</v>
      </c>
      <c r="D433" s="30">
        <f t="shared" si="49"/>
        <v>1040.2339999999999</v>
      </c>
      <c r="E433" s="30">
        <f t="shared" si="49"/>
        <v>1040.2339999999999</v>
      </c>
      <c r="H433" s="41">
        <f t="shared" si="41"/>
        <v>1040.2339999999999</v>
      </c>
    </row>
    <row r="434" spans="1:8" hidden="1" outlineLevel="3">
      <c r="A434" s="29"/>
      <c r="B434" s="28" t="s">
        <v>347</v>
      </c>
      <c r="C434" s="30">
        <v>2812.6529999999998</v>
      </c>
      <c r="D434" s="30">
        <f t="shared" si="49"/>
        <v>2812.6529999999998</v>
      </c>
      <c r="E434" s="30">
        <f t="shared" si="49"/>
        <v>2812.6529999999998</v>
      </c>
      <c r="H434" s="41">
        <f t="shared" si="41"/>
        <v>2812.6529999999998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6000</v>
      </c>
      <c r="D439" s="30">
        <f t="shared" si="49"/>
        <v>6000</v>
      </c>
      <c r="E439" s="30">
        <f t="shared" si="49"/>
        <v>6000</v>
      </c>
      <c r="H439" s="41">
        <f t="shared" si="41"/>
        <v>6000</v>
      </c>
    </row>
    <row r="440" spans="1:8" hidden="1" outlineLevel="3">
      <c r="A440" s="29"/>
      <c r="B440" s="28" t="s">
        <v>353</v>
      </c>
      <c r="C440" s="30">
        <v>24890.864000000001</v>
      </c>
      <c r="D440" s="30">
        <f t="shared" si="49"/>
        <v>24890.864000000001</v>
      </c>
      <c r="E440" s="30">
        <v>29890.864000000001</v>
      </c>
      <c r="H440" s="41">
        <f t="shared" si="41"/>
        <v>24890.864000000001</v>
      </c>
    </row>
    <row r="441" spans="1:8" hidden="1" outlineLevel="3">
      <c r="A441" s="29"/>
      <c r="B441" s="28" t="s">
        <v>354</v>
      </c>
      <c r="C441" s="30">
        <v>30000</v>
      </c>
      <c r="D441" s="30">
        <f t="shared" si="49"/>
        <v>30000</v>
      </c>
      <c r="E441" s="30">
        <f t="shared" si="49"/>
        <v>30000</v>
      </c>
      <c r="H441" s="41">
        <f t="shared" si="41"/>
        <v>30000</v>
      </c>
    </row>
    <row r="442" spans="1:8" hidden="1" outlineLevel="3">
      <c r="A442" s="29"/>
      <c r="B442" s="28" t="s">
        <v>355</v>
      </c>
      <c r="C442" s="30">
        <v>40000</v>
      </c>
      <c r="D442" s="30">
        <f t="shared" si="49"/>
        <v>40000</v>
      </c>
      <c r="E442" s="30">
        <f t="shared" si="49"/>
        <v>40000</v>
      </c>
      <c r="H442" s="41">
        <f t="shared" si="41"/>
        <v>40000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252000</v>
      </c>
      <c r="D444" s="32">
        <f>D445+D454+D455+D459+D462+D463+D468+D474+D477+D480+D481+D450</f>
        <v>252000</v>
      </c>
      <c r="E444" s="32">
        <f>E445+E454+E455+E459+E462+E463+E468+E474+E477+E480+E481+E450</f>
        <v>252000</v>
      </c>
      <c r="H444" s="41">
        <f t="shared" si="41"/>
        <v>252000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88000</v>
      </c>
      <c r="D445" s="5">
        <f>SUM(D446:D449)</f>
        <v>88000</v>
      </c>
      <c r="E445" s="5">
        <f>SUM(E446:E449)</f>
        <v>88000</v>
      </c>
      <c r="H445" s="41">
        <f t="shared" si="41"/>
        <v>88000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7000</v>
      </c>
      <c r="D447" s="30">
        <f t="shared" ref="D447:E449" si="50">C447</f>
        <v>7000</v>
      </c>
      <c r="E447" s="30">
        <f t="shared" si="50"/>
        <v>7000</v>
      </c>
      <c r="H447" s="41">
        <f t="shared" si="41"/>
        <v>7000</v>
      </c>
    </row>
    <row r="448" spans="1:8" ht="15" hidden="1" customHeight="1" outlineLevel="3">
      <c r="A448" s="28"/>
      <c r="B448" s="28" t="s">
        <v>361</v>
      </c>
      <c r="C448" s="30">
        <v>70000</v>
      </c>
      <c r="D448" s="30">
        <f t="shared" si="50"/>
        <v>70000</v>
      </c>
      <c r="E448" s="30">
        <f t="shared" si="50"/>
        <v>70000</v>
      </c>
      <c r="H448" s="41">
        <f t="shared" si="41"/>
        <v>70000</v>
      </c>
    </row>
    <row r="449" spans="1:8" ht="15" hidden="1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61000</v>
      </c>
      <c r="D450" s="5">
        <f>SUM(D451:D453)</f>
        <v>61000</v>
      </c>
      <c r="E450" s="5">
        <f>SUM(E451:E453)</f>
        <v>61000</v>
      </c>
      <c r="H450" s="41">
        <f t="shared" ref="H450:H513" si="51">C450</f>
        <v>61000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61000</v>
      </c>
      <c r="D452" s="30">
        <f t="shared" ref="D452:E453" si="52">C452</f>
        <v>61000</v>
      </c>
      <c r="E452" s="30">
        <f t="shared" si="52"/>
        <v>61000</v>
      </c>
      <c r="H452" s="41">
        <f t="shared" si="51"/>
        <v>61000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22500</v>
      </c>
      <c r="D459" s="5">
        <f>SUM(D460:D461)</f>
        <v>22500</v>
      </c>
      <c r="E459" s="5">
        <f>SUM(E460:E461)</f>
        <v>22500</v>
      </c>
      <c r="H459" s="41">
        <f t="shared" si="51"/>
        <v>22500</v>
      </c>
    </row>
    <row r="460" spans="1:8" ht="15" hidden="1" customHeight="1" outlineLevel="3">
      <c r="A460" s="28"/>
      <c r="B460" s="28" t="s">
        <v>369</v>
      </c>
      <c r="C460" s="30">
        <v>20000</v>
      </c>
      <c r="D460" s="30">
        <f t="shared" ref="D460:E462" si="54">C460</f>
        <v>20000</v>
      </c>
      <c r="E460" s="30">
        <f t="shared" si="54"/>
        <v>20000</v>
      </c>
      <c r="H460" s="41">
        <f t="shared" si="51"/>
        <v>20000</v>
      </c>
    </row>
    <row r="461" spans="1:8" ht="15" hidden="1" customHeight="1" outlineLevel="3">
      <c r="A461" s="28"/>
      <c r="B461" s="28" t="s">
        <v>370</v>
      </c>
      <c r="C461" s="30">
        <v>2500</v>
      </c>
      <c r="D461" s="30">
        <f t="shared" si="54"/>
        <v>2500</v>
      </c>
      <c r="E461" s="30">
        <f t="shared" si="54"/>
        <v>2500</v>
      </c>
      <c r="H461" s="41">
        <f t="shared" si="51"/>
        <v>2500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hidden="1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285849.16200000001</v>
      </c>
      <c r="D483" s="35">
        <f>D484+D504+D509+D522+D528+D538</f>
        <v>285849.16200000001</v>
      </c>
      <c r="E483" s="35">
        <f>E484+E504+E509+E522+E528+E538</f>
        <v>340749.16200000001</v>
      </c>
      <c r="G483" s="39" t="s">
        <v>592</v>
      </c>
      <c r="H483" s="41">
        <f t="shared" si="51"/>
        <v>285849.16200000001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169000</v>
      </c>
      <c r="D484" s="32">
        <f>D485+D486+D490+D491+D494+D497+D500+D501+D502+D503</f>
        <v>169000</v>
      </c>
      <c r="E484" s="32">
        <f>E485+E486+E490+E491+E494+E497+E500+E501+E502+E503</f>
        <v>160000</v>
      </c>
      <c r="H484" s="41">
        <f t="shared" si="51"/>
        <v>169000</v>
      </c>
    </row>
    <row r="485" spans="1:10" hidden="1" outlineLevel="2">
      <c r="A485" s="6">
        <v>3302</v>
      </c>
      <c r="B485" s="4" t="s">
        <v>391</v>
      </c>
      <c r="C485" s="5">
        <v>45000</v>
      </c>
      <c r="D485" s="5">
        <f>C485</f>
        <v>45000</v>
      </c>
      <c r="E485" s="5">
        <v>0</v>
      </c>
      <c r="H485" s="41">
        <f t="shared" si="51"/>
        <v>45000</v>
      </c>
    </row>
    <row r="486" spans="1:10" hidden="1" outlineLevel="2">
      <c r="A486" s="6">
        <v>3302</v>
      </c>
      <c r="B486" s="4" t="s">
        <v>392</v>
      </c>
      <c r="C486" s="5">
        <f>SUM(C487:C489)</f>
        <v>105000</v>
      </c>
      <c r="D486" s="5">
        <f>SUM(D487:D489)</f>
        <v>105000</v>
      </c>
      <c r="E486" s="5">
        <f>SUM(E487:E489)</f>
        <v>105000</v>
      </c>
      <c r="H486" s="41">
        <f t="shared" si="51"/>
        <v>105000</v>
      </c>
    </row>
    <row r="487" spans="1:10" ht="15" hidden="1" customHeight="1" outlineLevel="3">
      <c r="A487" s="28"/>
      <c r="B487" s="28" t="s">
        <v>393</v>
      </c>
      <c r="C487" s="30">
        <v>70000</v>
      </c>
      <c r="D487" s="30">
        <f>C487</f>
        <v>70000</v>
      </c>
      <c r="E487" s="30">
        <f>D487</f>
        <v>70000</v>
      </c>
      <c r="H487" s="41">
        <f t="shared" si="51"/>
        <v>70000</v>
      </c>
    </row>
    <row r="488" spans="1:10" ht="15" hidden="1" customHeight="1" outlineLevel="3">
      <c r="A488" s="28"/>
      <c r="B488" s="28" t="s">
        <v>394</v>
      </c>
      <c r="C488" s="30">
        <v>35000</v>
      </c>
      <c r="D488" s="30">
        <f t="shared" ref="D488:E489" si="58">C488</f>
        <v>35000</v>
      </c>
      <c r="E488" s="30">
        <f t="shared" si="58"/>
        <v>35000</v>
      </c>
      <c r="H488" s="41">
        <f t="shared" si="51"/>
        <v>35000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18000</v>
      </c>
      <c r="D494" s="5">
        <f>SUM(D495:D496)</f>
        <v>18000</v>
      </c>
      <c r="E494" s="5">
        <f>SUM(E495:E496)</f>
        <v>18000</v>
      </c>
      <c r="H494" s="41">
        <f t="shared" si="51"/>
        <v>18000</v>
      </c>
    </row>
    <row r="495" spans="1:10" ht="15" hidden="1" customHeight="1" outlineLevel="3">
      <c r="A495" s="28"/>
      <c r="B495" s="28" t="s">
        <v>401</v>
      </c>
      <c r="C495" s="30">
        <v>8000</v>
      </c>
      <c r="D495" s="30">
        <f>C495</f>
        <v>8000</v>
      </c>
      <c r="E495" s="30">
        <f>D495</f>
        <v>8000</v>
      </c>
      <c r="H495" s="41">
        <f t="shared" si="51"/>
        <v>8000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v>36000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10500</v>
      </c>
      <c r="D504" s="32">
        <f>SUM(D505:D508)</f>
        <v>10500</v>
      </c>
      <c r="E504" s="32">
        <f>SUM(E505:E508)</f>
        <v>74400</v>
      </c>
      <c r="H504" s="41">
        <f t="shared" si="51"/>
        <v>10500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v>63900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101000</v>
      </c>
      <c r="D509" s="32">
        <f>D510+D511+D512+D513+D517+D518+D519+D520+D521</f>
        <v>101000</v>
      </c>
      <c r="E509" s="32">
        <f>E510+E511+E512+E513+E517+E518+E519+E520+E521</f>
        <v>101000</v>
      </c>
      <c r="F509" s="51"/>
      <c r="H509" s="41">
        <f t="shared" si="51"/>
        <v>101000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hidden="1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4349.1620000000003</v>
      </c>
      <c r="D538" s="32">
        <f>SUM(D539:D544)</f>
        <v>4349.1620000000003</v>
      </c>
      <c r="E538" s="32">
        <f>SUM(E539:E544)</f>
        <v>4349.1620000000003</v>
      </c>
      <c r="H538" s="41">
        <f t="shared" si="63"/>
        <v>4349.1620000000003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4349.1620000000003</v>
      </c>
      <c r="D540" s="5">
        <f t="shared" ref="D540:E543" si="66">C540</f>
        <v>4349.1620000000003</v>
      </c>
      <c r="E540" s="5">
        <f t="shared" si="66"/>
        <v>4349.1620000000003</v>
      </c>
      <c r="H540" s="41">
        <f t="shared" si="63"/>
        <v>4349.1620000000003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2285.5749999999998</v>
      </c>
      <c r="D547" s="35">
        <f>D548+D549</f>
        <v>2285.5749999999998</v>
      </c>
      <c r="E547" s="35">
        <f>E548+E549</f>
        <v>2285.5749999999998</v>
      </c>
      <c r="G547" s="39" t="s">
        <v>593</v>
      </c>
      <c r="H547" s="41">
        <f t="shared" si="63"/>
        <v>2285.5749999999998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4" t="s">
        <v>451</v>
      </c>
      <c r="B549" s="175"/>
      <c r="C549" s="32">
        <v>285.57499999999999</v>
      </c>
      <c r="D549" s="32">
        <f>C549</f>
        <v>285.57499999999999</v>
      </c>
      <c r="E549" s="32">
        <f>D549</f>
        <v>285.57499999999999</v>
      </c>
      <c r="H549" s="41">
        <f t="shared" si="63"/>
        <v>285.57499999999999</v>
      </c>
    </row>
    <row r="550" spans="1:10" collapsed="1">
      <c r="A550" s="180" t="s">
        <v>455</v>
      </c>
      <c r="B550" s="181"/>
      <c r="C550" s="36">
        <f>C551</f>
        <v>81796.691000000006</v>
      </c>
      <c r="D550" s="36">
        <f>D551</f>
        <v>81796.691000000006</v>
      </c>
      <c r="E550" s="36">
        <f>E551</f>
        <v>81796.691000000006</v>
      </c>
      <c r="G550" s="39" t="s">
        <v>59</v>
      </c>
      <c r="H550" s="41">
        <f t="shared" si="63"/>
        <v>81796.691000000006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81796.691000000006</v>
      </c>
      <c r="D551" s="33">
        <f>D552+D556</f>
        <v>81796.691000000006</v>
      </c>
      <c r="E551" s="33">
        <f>E552+E556</f>
        <v>81796.691000000006</v>
      </c>
      <c r="G551" s="39" t="s">
        <v>594</v>
      </c>
      <c r="H551" s="41">
        <f t="shared" si="63"/>
        <v>81796.691000000006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81796.691000000006</v>
      </c>
      <c r="D552" s="32">
        <f>SUM(D553:D555)</f>
        <v>81796.691000000006</v>
      </c>
      <c r="E552" s="32">
        <f>SUM(E553:E555)</f>
        <v>81796.691000000006</v>
      </c>
      <c r="H552" s="41">
        <f t="shared" si="63"/>
        <v>81796.691000000006</v>
      </c>
    </row>
    <row r="553" spans="1:10" hidden="1" outlineLevel="2" collapsed="1">
      <c r="A553" s="6">
        <v>5500</v>
      </c>
      <c r="B553" s="4" t="s">
        <v>458</v>
      </c>
      <c r="C553" s="5">
        <v>81796.691000000006</v>
      </c>
      <c r="D553" s="5">
        <f t="shared" ref="D553:E555" si="67">C553</f>
        <v>81796.691000000006</v>
      </c>
      <c r="E553" s="5">
        <f t="shared" si="67"/>
        <v>81796.691000000006</v>
      </c>
      <c r="H553" s="41">
        <f t="shared" si="63"/>
        <v>81796.691000000006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921744.80699999991</v>
      </c>
      <c r="D559" s="37">
        <f>D560+D716+D725</f>
        <v>921744.80699999991</v>
      </c>
      <c r="E559" s="37">
        <f>E560+E716+E725</f>
        <v>1176573.8939999999</v>
      </c>
      <c r="G559" s="39" t="s">
        <v>62</v>
      </c>
      <c r="H559" s="41">
        <f t="shared" si="63"/>
        <v>921744.80699999991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921744.80699999991</v>
      </c>
      <c r="D560" s="36">
        <f>D561+D638+D642+D645</f>
        <v>921744.80699999991</v>
      </c>
      <c r="E560" s="36">
        <f>E561+E638+E642+E645</f>
        <v>1176573.8939999999</v>
      </c>
      <c r="G560" s="39" t="s">
        <v>61</v>
      </c>
      <c r="H560" s="41">
        <f t="shared" si="63"/>
        <v>921744.80699999991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921744.80699999991</v>
      </c>
      <c r="D561" s="38">
        <f>D562+D567+D568+D569+D576+D577+D581+D584+D585+D586+D587+D592+D595+D599+D603+D610+D616+D628</f>
        <v>921744.80699999991</v>
      </c>
      <c r="E561" s="38">
        <f>E562+E567+E568+E569+E576+E577+E581+E584+E585+E586+E587+E592+E595+E599+E603+E610+E616+E628</f>
        <v>1176573.8939999999</v>
      </c>
      <c r="G561" s="39" t="s">
        <v>595</v>
      </c>
      <c r="H561" s="41">
        <f t="shared" si="63"/>
        <v>921744.80699999991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32997.205000000002</v>
      </c>
      <c r="D562" s="32">
        <f>SUM(D563:D566)</f>
        <v>32997.205000000002</v>
      </c>
      <c r="E562" s="32">
        <f>SUM(E563:E566)</f>
        <v>48492.1</v>
      </c>
      <c r="H562" s="41">
        <f t="shared" si="63"/>
        <v>32997.205000000002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v>20480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32997.205000000002</v>
      </c>
      <c r="D566" s="5">
        <f t="shared" si="68"/>
        <v>32997.205000000002</v>
      </c>
      <c r="E566" s="5">
        <v>28012.1</v>
      </c>
      <c r="H566" s="41">
        <f t="shared" si="63"/>
        <v>32997.205000000002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200000</v>
      </c>
      <c r="D568" s="32">
        <f>C568</f>
        <v>200000</v>
      </c>
      <c r="E568" s="32">
        <f>D568</f>
        <v>200000</v>
      </c>
      <c r="H568" s="41">
        <f t="shared" si="63"/>
        <v>200000</v>
      </c>
    </row>
    <row r="569" spans="1:10" hidden="1" outlineLevel="1">
      <c r="A569" s="174" t="s">
        <v>473</v>
      </c>
      <c r="B569" s="175"/>
      <c r="C569" s="32">
        <f>SUM(C570:C575)</f>
        <v>140131.81099999999</v>
      </c>
      <c r="D569" s="32">
        <f>SUM(D570:D575)</f>
        <v>140131.81099999999</v>
      </c>
      <c r="E569" s="32">
        <f>SUM(E570:E575)</f>
        <v>180754.2</v>
      </c>
      <c r="H569" s="41">
        <f t="shared" si="63"/>
        <v>140131.81099999999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v>50000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116528.49400000001</v>
      </c>
      <c r="D572" s="5">
        <f t="shared" si="69"/>
        <v>116528.49400000001</v>
      </c>
      <c r="E572" s="5">
        <v>107150.883</v>
      </c>
      <c r="H572" s="41">
        <f t="shared" si="63"/>
        <v>116528.49400000001</v>
      </c>
    </row>
    <row r="573" spans="1:10" hidden="1" outlineLevel="2">
      <c r="A573" s="7">
        <v>6603</v>
      </c>
      <c r="B573" s="4" t="s">
        <v>477</v>
      </c>
      <c r="C573" s="5">
        <v>1517.836</v>
      </c>
      <c r="D573" s="5">
        <f t="shared" si="69"/>
        <v>1517.836</v>
      </c>
      <c r="E573" s="5">
        <f t="shared" si="69"/>
        <v>1517.836</v>
      </c>
      <c r="H573" s="41">
        <f t="shared" si="63"/>
        <v>1517.836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22085.481</v>
      </c>
      <c r="D575" s="5">
        <f t="shared" si="69"/>
        <v>22085.481</v>
      </c>
      <c r="E575" s="5">
        <f t="shared" si="69"/>
        <v>22085.481</v>
      </c>
      <c r="H575" s="41">
        <f t="shared" si="63"/>
        <v>22085.481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6694.7520000000004</v>
      </c>
      <c r="D577" s="32">
        <f>SUM(D578:D580)</f>
        <v>6694.7520000000004</v>
      </c>
      <c r="E577" s="32">
        <v>0</v>
      </c>
      <c r="H577" s="41">
        <f t="shared" si="63"/>
        <v>6694.7520000000004</v>
      </c>
    </row>
    <row r="578" spans="1:8" hidden="1" outlineLevel="2">
      <c r="A578" s="7">
        <v>6605</v>
      </c>
      <c r="B578" s="4" t="s">
        <v>482</v>
      </c>
      <c r="C578" s="5">
        <v>6694.7520000000004</v>
      </c>
      <c r="D578" s="5">
        <f t="shared" ref="D578:E580" si="70">C578</f>
        <v>6694.7520000000004</v>
      </c>
      <c r="E578" s="5">
        <v>0</v>
      </c>
      <c r="H578" s="41">
        <f t="shared" ref="H578:H641" si="71">C578</f>
        <v>6694.7520000000004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v>15000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231340.34700000001</v>
      </c>
      <c r="D581" s="32">
        <f>SUM(D582:D583)</f>
        <v>231340.34700000001</v>
      </c>
      <c r="E581" s="32">
        <f>SUM(E582:E583)</f>
        <v>216989.34700000001</v>
      </c>
      <c r="H581" s="41">
        <f t="shared" si="71"/>
        <v>231340.34700000001</v>
      </c>
    </row>
    <row r="582" spans="1:8" hidden="1" outlineLevel="2">
      <c r="A582" s="7">
        <v>6606</v>
      </c>
      <c r="B582" s="4" t="s">
        <v>486</v>
      </c>
      <c r="C582" s="5">
        <v>229840.34700000001</v>
      </c>
      <c r="D582" s="5">
        <f t="shared" ref="D582:E586" si="72">C582</f>
        <v>229840.34700000001</v>
      </c>
      <c r="E582" s="5">
        <v>215489.34700000001</v>
      </c>
      <c r="H582" s="41">
        <f t="shared" si="71"/>
        <v>229840.34700000001</v>
      </c>
    </row>
    <row r="583" spans="1:8" hidden="1" outlineLevel="2">
      <c r="A583" s="7">
        <v>6606</v>
      </c>
      <c r="B583" s="4" t="s">
        <v>487</v>
      </c>
      <c r="C583" s="5">
        <v>1500</v>
      </c>
      <c r="D583" s="5">
        <f t="shared" si="72"/>
        <v>1500</v>
      </c>
      <c r="E583" s="5">
        <f t="shared" si="72"/>
        <v>1500</v>
      </c>
      <c r="H583" s="41">
        <f t="shared" si="71"/>
        <v>1500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2007.269</v>
      </c>
      <c r="D585" s="32">
        <f t="shared" si="72"/>
        <v>2007.269</v>
      </c>
      <c r="E585" s="32">
        <f t="shared" si="72"/>
        <v>2007.269</v>
      </c>
      <c r="H585" s="41">
        <f t="shared" si="71"/>
        <v>2007.269</v>
      </c>
    </row>
    <row r="586" spans="1:8" hidden="1" outlineLevel="1" collapsed="1">
      <c r="A586" s="174" t="s">
        <v>490</v>
      </c>
      <c r="B586" s="175"/>
      <c r="C586" s="32">
        <v>1598.58</v>
      </c>
      <c r="D586" s="32">
        <f t="shared" si="72"/>
        <v>1598.58</v>
      </c>
      <c r="E586" s="32">
        <f t="shared" si="72"/>
        <v>1598.58</v>
      </c>
      <c r="H586" s="41">
        <f t="shared" si="71"/>
        <v>1598.58</v>
      </c>
    </row>
    <row r="587" spans="1:8" hidden="1" outlineLevel="1">
      <c r="A587" s="174" t="s">
        <v>491</v>
      </c>
      <c r="B587" s="175"/>
      <c r="C587" s="32">
        <f>SUM(C588:C591)</f>
        <v>8620.8359999999993</v>
      </c>
      <c r="D587" s="32">
        <f>SUM(D588:D591)</f>
        <v>8620.8359999999993</v>
      </c>
      <c r="E587" s="32">
        <f>SUM(E588:E591)</f>
        <v>8864.6859999999997</v>
      </c>
      <c r="H587" s="41">
        <f t="shared" si="71"/>
        <v>8620.8359999999993</v>
      </c>
    </row>
    <row r="588" spans="1:8" hidden="1" outlineLevel="2">
      <c r="A588" s="7">
        <v>6610</v>
      </c>
      <c r="B588" s="4" t="s">
        <v>492</v>
      </c>
      <c r="C588" s="5">
        <v>3274.739</v>
      </c>
      <c r="D588" s="5">
        <f>C588</f>
        <v>3274.739</v>
      </c>
      <c r="E588" s="5">
        <f>D588</f>
        <v>3274.739</v>
      </c>
      <c r="H588" s="41">
        <f t="shared" si="71"/>
        <v>3274.739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5346.0969999999998</v>
      </c>
      <c r="D591" s="5">
        <f t="shared" si="73"/>
        <v>5346.0969999999998</v>
      </c>
      <c r="E591" s="5">
        <v>5589.9470000000001</v>
      </c>
      <c r="H591" s="41">
        <f t="shared" si="71"/>
        <v>5346.0969999999998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9437.0249999999996</v>
      </c>
      <c r="D595" s="32">
        <f>SUM(D596:D598)</f>
        <v>9437.0249999999996</v>
      </c>
      <c r="E595" s="32">
        <f>SUM(E596:E598)</f>
        <v>18437.025000000001</v>
      </c>
      <c r="H595" s="41">
        <f t="shared" si="71"/>
        <v>9437.0249999999996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2349.0250000000001</v>
      </c>
      <c r="D597" s="5">
        <f t="shared" ref="D597:E598" si="74">C597</f>
        <v>2349.0250000000001</v>
      </c>
      <c r="E597" s="5">
        <v>11349.025</v>
      </c>
      <c r="H597" s="41">
        <f t="shared" si="71"/>
        <v>2349.0250000000001</v>
      </c>
    </row>
    <row r="598" spans="1:8" hidden="1" outlineLevel="2">
      <c r="A598" s="7">
        <v>6612</v>
      </c>
      <c r="B598" s="4" t="s">
        <v>501</v>
      </c>
      <c r="C598" s="5">
        <v>7088</v>
      </c>
      <c r="D598" s="5">
        <f t="shared" si="74"/>
        <v>7088</v>
      </c>
      <c r="E598" s="5">
        <f t="shared" si="74"/>
        <v>7088</v>
      </c>
      <c r="H598" s="41">
        <f t="shared" si="71"/>
        <v>7088</v>
      </c>
    </row>
    <row r="599" spans="1:8" hidden="1" outlineLevel="1">
      <c r="A599" s="174" t="s">
        <v>503</v>
      </c>
      <c r="B599" s="175"/>
      <c r="C599" s="32">
        <f>SUM(C600:C602)</f>
        <v>47972.669000000002</v>
      </c>
      <c r="D599" s="32">
        <f>SUM(D600:D602)</f>
        <v>47972.669000000002</v>
      </c>
      <c r="E599" s="32">
        <f>SUM(E600:E602)</f>
        <v>72986.668999999994</v>
      </c>
      <c r="H599" s="41">
        <f t="shared" si="71"/>
        <v>47972.669000000002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32972.669000000002</v>
      </c>
      <c r="D601" s="5">
        <f t="shared" si="75"/>
        <v>32972.669000000002</v>
      </c>
      <c r="E601" s="5">
        <f t="shared" si="75"/>
        <v>32972.669000000002</v>
      </c>
      <c r="H601" s="41">
        <f t="shared" si="71"/>
        <v>32972.669000000002</v>
      </c>
    </row>
    <row r="602" spans="1:8" hidden="1" outlineLevel="2">
      <c r="A602" s="7">
        <v>6613</v>
      </c>
      <c r="B602" s="4" t="s">
        <v>501</v>
      </c>
      <c r="C602" s="5">
        <v>15000</v>
      </c>
      <c r="D602" s="5">
        <f t="shared" si="75"/>
        <v>15000</v>
      </c>
      <c r="E602" s="5">
        <v>40014</v>
      </c>
      <c r="H602" s="41">
        <f t="shared" si="71"/>
        <v>15000</v>
      </c>
    </row>
    <row r="603" spans="1:8" hidden="1" outlineLevel="1">
      <c r="A603" s="174" t="s">
        <v>506</v>
      </c>
      <c r="B603" s="175"/>
      <c r="C603" s="32">
        <f>SUM(C604:C609)</f>
        <v>6794.723</v>
      </c>
      <c r="D603" s="32">
        <f>SUM(D604:D609)</f>
        <v>6794.723</v>
      </c>
      <c r="E603" s="32">
        <f>SUM(E604:E609)</f>
        <v>6794.723</v>
      </c>
      <c r="H603" s="41">
        <f t="shared" si="71"/>
        <v>6794.723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2031.8989999999999</v>
      </c>
      <c r="D606" s="5">
        <f t="shared" si="76"/>
        <v>2031.8989999999999</v>
      </c>
      <c r="E606" s="5">
        <f t="shared" si="76"/>
        <v>2031.8989999999999</v>
      </c>
      <c r="H606" s="41">
        <f t="shared" si="71"/>
        <v>2031.8989999999999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4762.8239999999996</v>
      </c>
      <c r="D609" s="5">
        <f t="shared" si="76"/>
        <v>4762.8239999999996</v>
      </c>
      <c r="E609" s="5">
        <f t="shared" si="76"/>
        <v>4762.8239999999996</v>
      </c>
      <c r="H609" s="41">
        <f t="shared" si="71"/>
        <v>4762.8239999999996</v>
      </c>
    </row>
    <row r="610" spans="1:8" hidden="1" outlineLevel="1">
      <c r="A610" s="174" t="s">
        <v>513</v>
      </c>
      <c r="B610" s="175"/>
      <c r="C610" s="32">
        <f>SUM(C611:C615)</f>
        <v>168117.30100000001</v>
      </c>
      <c r="D610" s="32">
        <f>SUM(D611:D615)</f>
        <v>168117.30100000001</v>
      </c>
      <c r="E610" s="32">
        <f>SUM(E611:E615)</f>
        <v>200117.30100000001</v>
      </c>
      <c r="H610" s="41">
        <f t="shared" si="71"/>
        <v>168117.30100000001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18117.300999999999</v>
      </c>
      <c r="D612" s="5">
        <f t="shared" ref="D612:E615" si="77">C612</f>
        <v>18117.300999999999</v>
      </c>
      <c r="E612" s="5">
        <v>50117.300999999999</v>
      </c>
      <c r="H612" s="41">
        <f t="shared" si="71"/>
        <v>18117.300999999999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150000</v>
      </c>
      <c r="D615" s="5">
        <f t="shared" si="77"/>
        <v>150000</v>
      </c>
      <c r="E615" s="5">
        <f t="shared" si="77"/>
        <v>150000</v>
      </c>
      <c r="H615" s="41">
        <f t="shared" si="71"/>
        <v>150000</v>
      </c>
    </row>
    <row r="616" spans="1:8" hidden="1" outlineLevel="1">
      <c r="A616" s="174" t="s">
        <v>519</v>
      </c>
      <c r="B616" s="175"/>
      <c r="C616" s="32">
        <f>SUM(C617:C627)</f>
        <v>57029.307999999997</v>
      </c>
      <c r="D616" s="32">
        <f>SUM(D617:D627)</f>
        <v>57029.307999999997</v>
      </c>
      <c r="E616" s="32">
        <f>SUM(E617:E627)</f>
        <v>151529.01300000001</v>
      </c>
      <c r="H616" s="41">
        <f t="shared" si="71"/>
        <v>57029.307999999997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57029.307999999997</v>
      </c>
      <c r="D622" s="5">
        <f t="shared" si="78"/>
        <v>57029.307999999997</v>
      </c>
      <c r="E622" s="5">
        <v>141529.01300000001</v>
      </c>
      <c r="H622" s="41">
        <f t="shared" si="71"/>
        <v>57029.307999999997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v>10000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9002.9809999999998</v>
      </c>
      <c r="D628" s="32">
        <f>SUM(D629:D637)</f>
        <v>9002.9809999999998</v>
      </c>
      <c r="E628" s="32">
        <f>SUM(E629:E637)</f>
        <v>68002.981</v>
      </c>
      <c r="H628" s="41">
        <f t="shared" si="71"/>
        <v>9002.9809999999998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v>50000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9002.9809999999998</v>
      </c>
      <c r="D635" s="5">
        <f t="shared" si="79"/>
        <v>9002.9809999999998</v>
      </c>
      <c r="E635" s="5">
        <v>18002.981</v>
      </c>
      <c r="H635" s="41">
        <f t="shared" si="71"/>
        <v>9002.9809999999998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52" workbookViewId="0">
      <selection activeCell="A642" sqref="A642:B642"/>
    </sheetView>
  </sheetViews>
  <sheetFormatPr defaultColWidth="9.140625" defaultRowHeight="15" outlineLevelRow="3"/>
  <cols>
    <col min="1" max="1" width="7" customWidth="1"/>
    <col min="2" max="2" width="49.28515625" customWidth="1"/>
    <col min="3" max="3" width="28.85546875" customWidth="1"/>
    <col min="4" max="4" width="21.85546875" customWidth="1"/>
    <col min="5" max="5" width="27" customWidth="1"/>
    <col min="7" max="7" width="15.5703125" customWidth="1"/>
    <col min="8" max="8" width="19" customWidth="1"/>
    <col min="9" max="9" width="11.42578125" customWidth="1"/>
    <col min="10" max="10" width="20.42578125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5604131.1040000003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4594560.915</v>
      </c>
      <c r="D2" s="26">
        <f>D3+D67</f>
        <v>4579610.915</v>
      </c>
      <c r="E2" s="26">
        <f>E3+E67</f>
        <v>4579610.915</v>
      </c>
      <c r="G2" s="39" t="s">
        <v>60</v>
      </c>
      <c r="H2" s="41">
        <f>C2</f>
        <v>4594560.915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1541300</v>
      </c>
      <c r="D3" s="23">
        <f>D4+D11+D38+D61</f>
        <v>1526350</v>
      </c>
      <c r="E3" s="23">
        <f>E4+E11+E38+E61</f>
        <v>1526350</v>
      </c>
      <c r="G3" s="39" t="s">
        <v>57</v>
      </c>
      <c r="H3" s="41">
        <f t="shared" ref="H3:H66" si="0">C3</f>
        <v>1541300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828000</v>
      </c>
      <c r="D4" s="21">
        <f>SUM(D5:D10)</f>
        <v>828000</v>
      </c>
      <c r="E4" s="21">
        <f>SUM(E5:E10)</f>
        <v>828000</v>
      </c>
      <c r="F4" s="17"/>
      <c r="G4" s="39" t="s">
        <v>53</v>
      </c>
      <c r="H4" s="41">
        <f t="shared" si="0"/>
        <v>828000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5000</v>
      </c>
      <c r="D9" s="2">
        <f t="shared" si="1"/>
        <v>5000</v>
      </c>
      <c r="E9" s="2">
        <f t="shared" si="1"/>
        <v>5000</v>
      </c>
      <c r="F9" s="17"/>
      <c r="G9" s="17"/>
      <c r="H9" s="41">
        <f t="shared" si="0"/>
        <v>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366000</v>
      </c>
      <c r="D11" s="21">
        <f>SUM(D12:D37)</f>
        <v>366000</v>
      </c>
      <c r="E11" s="21">
        <f>SUM(E12:E37)</f>
        <v>366000</v>
      </c>
      <c r="F11" s="17"/>
      <c r="G11" s="39" t="s">
        <v>54</v>
      </c>
      <c r="H11" s="41">
        <f t="shared" si="0"/>
        <v>366000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/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98000</v>
      </c>
      <c r="D19" s="2">
        <f t="shared" si="2"/>
        <v>98000</v>
      </c>
      <c r="E19" s="2">
        <f t="shared" si="2"/>
        <v>98000</v>
      </c>
      <c r="H19" s="41">
        <f t="shared" si="0"/>
        <v>98000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45000</v>
      </c>
      <c r="D32" s="2">
        <f t="shared" si="3"/>
        <v>45000</v>
      </c>
      <c r="E32" s="2">
        <f t="shared" si="3"/>
        <v>45000</v>
      </c>
      <c r="H32" s="41">
        <f t="shared" si="0"/>
        <v>45000</v>
      </c>
    </row>
    <row r="33" spans="1:10" hidden="1" outlineLevel="1">
      <c r="A33" s="3">
        <v>2403</v>
      </c>
      <c r="B33" s="1" t="s">
        <v>144</v>
      </c>
      <c r="C33" s="2">
        <v>100000</v>
      </c>
      <c r="D33" s="2">
        <f t="shared" si="3"/>
        <v>100000</v>
      </c>
      <c r="E33" s="2">
        <f t="shared" si="3"/>
        <v>100000</v>
      </c>
      <c r="H33" s="41">
        <f t="shared" si="0"/>
        <v>100000</v>
      </c>
    </row>
    <row r="34" spans="1:10" hidden="1" outlineLevel="1">
      <c r="A34" s="3">
        <v>2404</v>
      </c>
      <c r="B34" s="1" t="s">
        <v>7</v>
      </c>
      <c r="C34" s="2">
        <v>11000</v>
      </c>
      <c r="D34" s="2">
        <f t="shared" si="3"/>
        <v>11000</v>
      </c>
      <c r="E34" s="2">
        <f t="shared" si="3"/>
        <v>11000</v>
      </c>
      <c r="H34" s="41">
        <f t="shared" si="0"/>
        <v>11000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110000</v>
      </c>
      <c r="D36" s="2">
        <f t="shared" si="3"/>
        <v>110000</v>
      </c>
      <c r="E36" s="2">
        <f t="shared" si="3"/>
        <v>110000</v>
      </c>
      <c r="H36" s="41">
        <f t="shared" si="0"/>
        <v>110000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66" t="s">
        <v>145</v>
      </c>
      <c r="B38" s="167"/>
      <c r="C38" s="21">
        <f>SUM(C39:C60)</f>
        <v>195300</v>
      </c>
      <c r="D38" s="21">
        <f>SUM(D39:D60)</f>
        <v>180350</v>
      </c>
      <c r="E38" s="21">
        <f>SUM(E39:E60)</f>
        <v>180350</v>
      </c>
      <c r="G38" s="39" t="s">
        <v>55</v>
      </c>
      <c r="H38" s="41">
        <f t="shared" si="0"/>
        <v>195300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  <c r="H39" s="41">
        <f t="shared" si="0"/>
        <v>28000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15000</v>
      </c>
      <c r="D44" s="2">
        <v>50</v>
      </c>
      <c r="E44" s="2">
        <f t="shared" si="4"/>
        <v>50</v>
      </c>
      <c r="H44" s="41">
        <f t="shared" si="0"/>
        <v>15000</v>
      </c>
    </row>
    <row r="45" spans="1:10" hidden="1" outlineLevel="1">
      <c r="A45" s="20">
        <v>3203</v>
      </c>
      <c r="B45" s="20" t="s">
        <v>16</v>
      </c>
      <c r="C45" s="2">
        <v>11000</v>
      </c>
      <c r="D45" s="2">
        <f t="shared" si="4"/>
        <v>11000</v>
      </c>
      <c r="E45" s="2">
        <f t="shared" si="4"/>
        <v>11000</v>
      </c>
      <c r="H45" s="41">
        <f t="shared" si="0"/>
        <v>11000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>
        <v>10000</v>
      </c>
      <c r="D49" s="2">
        <f t="shared" si="4"/>
        <v>10000</v>
      </c>
      <c r="E49" s="2">
        <f t="shared" si="4"/>
        <v>10000</v>
      </c>
      <c r="H49" s="41">
        <f t="shared" si="0"/>
        <v>10000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>
        <v>70000</v>
      </c>
      <c r="D56" s="2">
        <f t="shared" ref="D56:E60" si="5">C56</f>
        <v>70000</v>
      </c>
      <c r="E56" s="2">
        <f t="shared" si="5"/>
        <v>70000</v>
      </c>
      <c r="H56" s="41">
        <f t="shared" si="0"/>
        <v>70000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 collapsed="1">
      <c r="A61" s="166" t="s">
        <v>158</v>
      </c>
      <c r="B61" s="167"/>
      <c r="C61" s="22">
        <f>SUM(C62:C66)</f>
        <v>152000</v>
      </c>
      <c r="D61" s="22">
        <f>SUM(D62:D66)</f>
        <v>152000</v>
      </c>
      <c r="E61" s="22">
        <f>SUM(E62:E66)</f>
        <v>152000</v>
      </c>
      <c r="G61" s="39" t="s">
        <v>105</v>
      </c>
      <c r="H61" s="41">
        <f t="shared" si="0"/>
        <v>152000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150000</v>
      </c>
      <c r="D62" s="2">
        <f>C62</f>
        <v>150000</v>
      </c>
      <c r="E62" s="2">
        <f>D62</f>
        <v>150000</v>
      </c>
      <c r="H62" s="41">
        <f t="shared" si="0"/>
        <v>150000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65" t="s">
        <v>579</v>
      </c>
      <c r="B67" s="165"/>
      <c r="C67" s="25">
        <f>C97+C68</f>
        <v>3053260.915</v>
      </c>
      <c r="D67" s="25">
        <f>D97+D68</f>
        <v>3053260.915</v>
      </c>
      <c r="E67" s="25">
        <f>E97+E68</f>
        <v>3053260.915</v>
      </c>
      <c r="G67" s="39" t="s">
        <v>59</v>
      </c>
      <c r="H67" s="41">
        <f t="shared" ref="H67:H130" si="7">C67</f>
        <v>3053260.915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451600</v>
      </c>
      <c r="D68" s="21">
        <f>SUM(D69:D96)</f>
        <v>451600</v>
      </c>
      <c r="E68" s="21">
        <f>SUM(E69:E96)</f>
        <v>451600</v>
      </c>
      <c r="G68" s="39" t="s">
        <v>56</v>
      </c>
      <c r="H68" s="41">
        <f t="shared" si="7"/>
        <v>451600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25000</v>
      </c>
      <c r="D69" s="2">
        <f>C69</f>
        <v>25000</v>
      </c>
      <c r="E69" s="2">
        <f>D69</f>
        <v>25000</v>
      </c>
      <c r="H69" s="41">
        <f t="shared" si="7"/>
        <v>25000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15000</v>
      </c>
      <c r="D73" s="2">
        <f t="shared" si="8"/>
        <v>15000</v>
      </c>
      <c r="E73" s="2">
        <f t="shared" si="8"/>
        <v>15000</v>
      </c>
      <c r="H73" s="41">
        <f t="shared" si="7"/>
        <v>15000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100000</v>
      </c>
      <c r="D76" s="2">
        <f t="shared" si="8"/>
        <v>100000</v>
      </c>
      <c r="E76" s="2">
        <f t="shared" si="8"/>
        <v>100000</v>
      </c>
      <c r="H76" s="41">
        <f t="shared" si="7"/>
        <v>100000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185000</v>
      </c>
      <c r="D79" s="2">
        <f t="shared" si="8"/>
        <v>185000</v>
      </c>
      <c r="E79" s="2">
        <f t="shared" si="8"/>
        <v>185000</v>
      </c>
      <c r="H79" s="41">
        <f t="shared" si="7"/>
        <v>185000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hidden="1" customHeight="1" outlineLevel="1">
      <c r="A84" s="3">
        <v>5206</v>
      </c>
      <c r="B84" s="2" t="s">
        <v>176</v>
      </c>
      <c r="C84" s="2">
        <v>120000</v>
      </c>
      <c r="D84" s="2">
        <f t="shared" si="8"/>
        <v>120000</v>
      </c>
      <c r="E84" s="2">
        <f t="shared" si="8"/>
        <v>120000</v>
      </c>
      <c r="H84" s="41">
        <f t="shared" si="7"/>
        <v>120000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2601660.915</v>
      </c>
      <c r="D97" s="21">
        <f>SUM(D98:D113)</f>
        <v>2601660.915</v>
      </c>
      <c r="E97" s="21">
        <f>SUM(E98:E113)</f>
        <v>2601660.915</v>
      </c>
      <c r="G97" s="39" t="s">
        <v>58</v>
      </c>
      <c r="H97" s="41">
        <f t="shared" si="7"/>
        <v>2601660.915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1257126.8319999999</v>
      </c>
      <c r="D98" s="2">
        <f>C98</f>
        <v>1257126.8319999999</v>
      </c>
      <c r="E98" s="2">
        <f>D98</f>
        <v>1257126.8319999999</v>
      </c>
      <c r="H98" s="41">
        <f t="shared" si="7"/>
        <v>1257126.8319999999</v>
      </c>
    </row>
    <row r="99" spans="1:10" ht="15" hidden="1" customHeight="1" outlineLevel="1">
      <c r="A99" s="3">
        <v>6002</v>
      </c>
      <c r="B99" s="1" t="s">
        <v>185</v>
      </c>
      <c r="C99" s="2">
        <v>113534.083</v>
      </c>
      <c r="D99" s="2">
        <f t="shared" ref="D99:E113" si="10">C99</f>
        <v>113534.083</v>
      </c>
      <c r="E99" s="2">
        <f t="shared" si="10"/>
        <v>113534.083</v>
      </c>
      <c r="H99" s="41">
        <f t="shared" si="7"/>
        <v>113534.083</v>
      </c>
    </row>
    <row r="100" spans="1:10" ht="15" hidden="1" customHeight="1" outlineLevel="1">
      <c r="A100" s="3">
        <v>6003</v>
      </c>
      <c r="B100" s="1" t="s">
        <v>186</v>
      </c>
      <c r="C100" s="2">
        <v>1200000</v>
      </c>
      <c r="D100" s="2">
        <f t="shared" si="10"/>
        <v>1200000</v>
      </c>
      <c r="E100" s="2">
        <f t="shared" si="10"/>
        <v>1200000</v>
      </c>
      <c r="H100" s="41">
        <f t="shared" si="7"/>
        <v>1200000</v>
      </c>
    </row>
    <row r="101" spans="1:10" ht="15" hidden="1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10000</v>
      </c>
      <c r="D109" s="2">
        <f t="shared" si="10"/>
        <v>10000</v>
      </c>
      <c r="E109" s="2">
        <f t="shared" si="10"/>
        <v>10000</v>
      </c>
      <c r="H109" s="41">
        <f t="shared" si="7"/>
        <v>10000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 collapsed="1">
      <c r="A114" s="170" t="s">
        <v>62</v>
      </c>
      <c r="B114" s="171"/>
      <c r="C114" s="26">
        <f>C115+C152+C177</f>
        <v>1009570.189</v>
      </c>
      <c r="D114" s="26">
        <f>D115+D152+D177</f>
        <v>1009570.189</v>
      </c>
      <c r="E114" s="26">
        <f>E115+E152+E177</f>
        <v>1009570.189</v>
      </c>
      <c r="G114" s="39" t="s">
        <v>62</v>
      </c>
      <c r="H114" s="41">
        <f t="shared" si="7"/>
        <v>1009570.189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857227.99199999997</v>
      </c>
      <c r="D115" s="23">
        <f>D116+D135</f>
        <v>857227.99199999997</v>
      </c>
      <c r="E115" s="23">
        <f>E116+E135</f>
        <v>857227.99199999997</v>
      </c>
      <c r="G115" s="39" t="s">
        <v>61</v>
      </c>
      <c r="H115" s="41">
        <f t="shared" si="7"/>
        <v>857227.99199999997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439096.98699999996</v>
      </c>
      <c r="D116" s="21">
        <f>D117+D120+D123+D126+D129+D132</f>
        <v>439096.98699999996</v>
      </c>
      <c r="E116" s="21">
        <f>E117+E120+E123+E126+E129+E132</f>
        <v>439096.98699999996</v>
      </c>
      <c r="G116" s="39" t="s">
        <v>583</v>
      </c>
      <c r="H116" s="41">
        <f t="shared" si="7"/>
        <v>439096.98699999996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410408.08799999999</v>
      </c>
      <c r="D117" s="2">
        <f>D118+D119</f>
        <v>410408.08799999999</v>
      </c>
      <c r="E117" s="2">
        <f>E118+E119</f>
        <v>410408.08799999999</v>
      </c>
      <c r="H117" s="41">
        <f t="shared" si="7"/>
        <v>410408.08799999999</v>
      </c>
    </row>
    <row r="118" spans="1:10" ht="15" hidden="1" customHeight="1" outlineLevel="2">
      <c r="A118" s="131"/>
      <c r="B118" s="130" t="s">
        <v>855</v>
      </c>
      <c r="C118" s="129">
        <v>410408.08799999999</v>
      </c>
      <c r="D118" s="129">
        <f>C118</f>
        <v>410408.08799999999</v>
      </c>
      <c r="E118" s="129">
        <f>D118</f>
        <v>410408.08799999999</v>
      </c>
      <c r="H118" s="41">
        <f t="shared" si="7"/>
        <v>410408.08799999999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28688.899000000001</v>
      </c>
      <c r="D126" s="2">
        <f>D127+D128</f>
        <v>28688.899000000001</v>
      </c>
      <c r="E126" s="2">
        <f>E127+E128</f>
        <v>28688.899000000001</v>
      </c>
      <c r="H126" s="41">
        <f t="shared" si="7"/>
        <v>28688.899000000001</v>
      </c>
    </row>
    <row r="127" spans="1:10" ht="15" hidden="1" customHeight="1" outlineLevel="2">
      <c r="A127" s="131"/>
      <c r="B127" s="130" t="s">
        <v>855</v>
      </c>
      <c r="C127" s="129">
        <v>28688.899000000001</v>
      </c>
      <c r="D127" s="129">
        <f>C127</f>
        <v>28688.899000000001</v>
      </c>
      <c r="E127" s="129">
        <f>D127</f>
        <v>28688.899000000001</v>
      </c>
      <c r="H127" s="41">
        <f t="shared" si="7"/>
        <v>28688.899000000001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418131.005</v>
      </c>
      <c r="D135" s="21">
        <f>D136+D140+D143+D146+D149</f>
        <v>418131.005</v>
      </c>
      <c r="E135" s="21">
        <f>E136+E140+E143+E146+E149</f>
        <v>418131.005</v>
      </c>
      <c r="G135" s="39" t="s">
        <v>584</v>
      </c>
      <c r="H135" s="41">
        <f t="shared" si="11"/>
        <v>418131.005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418131.005</v>
      </c>
      <c r="D136" s="2">
        <f>D137+D138+D139</f>
        <v>418131.005</v>
      </c>
      <c r="E136" s="2">
        <f>E137+E138+E139</f>
        <v>418131.005</v>
      </c>
      <c r="H136" s="41">
        <f t="shared" si="11"/>
        <v>418131.005</v>
      </c>
    </row>
    <row r="137" spans="1:10" ht="15" hidden="1" customHeight="1" outlineLevel="2">
      <c r="A137" s="131"/>
      <c r="B137" s="130" t="s">
        <v>855</v>
      </c>
      <c r="C137" s="129">
        <v>87328.376000000004</v>
      </c>
      <c r="D137" s="129">
        <f>C137</f>
        <v>87328.376000000004</v>
      </c>
      <c r="E137" s="129">
        <f>D137</f>
        <v>87328.376000000004</v>
      </c>
      <c r="H137" s="41">
        <f t="shared" si="11"/>
        <v>87328.376000000004</v>
      </c>
    </row>
    <row r="138" spans="1:10" ht="15" hidden="1" customHeight="1" outlineLevel="2">
      <c r="A138" s="131"/>
      <c r="B138" s="130" t="s">
        <v>862</v>
      </c>
      <c r="C138" s="129">
        <v>330802.62900000002</v>
      </c>
      <c r="D138" s="129">
        <f t="shared" ref="D138:E139" si="12">C138</f>
        <v>330802.62900000002</v>
      </c>
      <c r="E138" s="129">
        <f t="shared" si="12"/>
        <v>330802.62900000002</v>
      </c>
      <c r="H138" s="41">
        <f t="shared" si="11"/>
        <v>330802.62900000002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43342.197</v>
      </c>
      <c r="D152" s="23">
        <f>D153+D163+D170</f>
        <v>43342.197</v>
      </c>
      <c r="E152" s="23">
        <f>E153+E163+E170</f>
        <v>43342.197</v>
      </c>
      <c r="G152" s="39" t="s">
        <v>66</v>
      </c>
      <c r="H152" s="41">
        <f t="shared" si="11"/>
        <v>43342.197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43342.197</v>
      </c>
      <c r="D153" s="21">
        <f>D154+D157+D160</f>
        <v>43342.197</v>
      </c>
      <c r="E153" s="21">
        <f>E154+E157+E160</f>
        <v>43342.197</v>
      </c>
      <c r="G153" s="39" t="s">
        <v>585</v>
      </c>
      <c r="H153" s="41">
        <f t="shared" si="11"/>
        <v>43342.197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43342.197</v>
      </c>
      <c r="D154" s="2">
        <f>D155+D156</f>
        <v>43342.197</v>
      </c>
      <c r="E154" s="2">
        <f>E155+E156</f>
        <v>43342.197</v>
      </c>
      <c r="H154" s="41">
        <f t="shared" si="11"/>
        <v>43342.197</v>
      </c>
    </row>
    <row r="155" spans="1:10" ht="15" hidden="1" customHeight="1" outlineLevel="2">
      <c r="A155" s="131"/>
      <c r="B155" s="130" t="s">
        <v>855</v>
      </c>
      <c r="C155" s="129">
        <v>43342.197</v>
      </c>
      <c r="D155" s="129">
        <f>C155</f>
        <v>43342.197</v>
      </c>
      <c r="E155" s="129">
        <f>D155</f>
        <v>43342.197</v>
      </c>
      <c r="H155" s="41">
        <f t="shared" si="11"/>
        <v>43342.197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109000</v>
      </c>
      <c r="D177" s="27">
        <f>D178</f>
        <v>109000</v>
      </c>
      <c r="E177" s="27">
        <f>E178</f>
        <v>109000</v>
      </c>
      <c r="G177" s="39" t="s">
        <v>216</v>
      </c>
      <c r="H177" s="41">
        <f t="shared" si="11"/>
        <v>109000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109000</v>
      </c>
      <c r="D178" s="21">
        <f>D179+D184+D188+D197+D200+D203+D215+D222+D228+D235+D238+D243+D250</f>
        <v>109000</v>
      </c>
      <c r="E178" s="21">
        <f>E179+E184+E188+E197+E200+E203+E215+E222+E228+E235+E238+E243+E250</f>
        <v>109000</v>
      </c>
      <c r="G178" s="39" t="s">
        <v>587</v>
      </c>
      <c r="H178" s="41">
        <f t="shared" si="11"/>
        <v>109000</v>
      </c>
      <c r="I178" s="42"/>
      <c r="J178" s="40" t="b">
        <f>AND(H178=I178)</f>
        <v>0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109000</v>
      </c>
      <c r="D250" s="2">
        <f>D251+D252</f>
        <v>109000</v>
      </c>
      <c r="E250" s="2">
        <f>E251+E252</f>
        <v>109000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109000</v>
      </c>
      <c r="D252" s="128">
        <f>C252</f>
        <v>109000</v>
      </c>
      <c r="E252" s="128">
        <f>D252</f>
        <v>109000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5604131.1040000003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4594560.915</v>
      </c>
      <c r="D257" s="37">
        <f>D258+D550</f>
        <v>4594560.915</v>
      </c>
      <c r="E257" s="37">
        <f>E258+E550</f>
        <v>4594560.915</v>
      </c>
      <c r="G257" s="39" t="s">
        <v>60</v>
      </c>
      <c r="H257" s="41">
        <f>C257</f>
        <v>4594560.915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4511813.4879999999</v>
      </c>
      <c r="D258" s="36">
        <f>D259+D339+D483+D547</f>
        <v>4511813.4879999999</v>
      </c>
      <c r="E258" s="36">
        <f>E259+E339+E483+E547</f>
        <v>4511813.4879999999</v>
      </c>
      <c r="G258" s="39" t="s">
        <v>57</v>
      </c>
      <c r="H258" s="41">
        <f t="shared" ref="H258:H321" si="21">C258</f>
        <v>4511813.4879999999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2963648.2079999996</v>
      </c>
      <c r="D259" s="33">
        <f>D260+D263+D314</f>
        <v>2963648.2079999996</v>
      </c>
      <c r="E259" s="33">
        <f>E260+E263+E314</f>
        <v>2963648.2079999996</v>
      </c>
      <c r="G259" s="39" t="s">
        <v>590</v>
      </c>
      <c r="H259" s="41">
        <f t="shared" si="21"/>
        <v>2963648.2079999996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5341</v>
      </c>
      <c r="D260" s="32">
        <f>SUM(D261:D262)</f>
        <v>5341</v>
      </c>
      <c r="E260" s="32">
        <f>SUM(E261:E262)</f>
        <v>5341</v>
      </c>
      <c r="H260" s="41">
        <f t="shared" si="21"/>
        <v>5341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  <c r="H262" s="41">
        <f t="shared" si="21"/>
        <v>4251</v>
      </c>
    </row>
    <row r="263" spans="1:10" hidden="1" outlineLevel="1">
      <c r="A263" s="174" t="s">
        <v>269</v>
      </c>
      <c r="B263" s="175"/>
      <c r="C263" s="32">
        <f>C264+C265+C289+C296+C298+C302+C305+C308+C313</f>
        <v>2869307.2079999996</v>
      </c>
      <c r="D263" s="32">
        <f>D264+D265+D289+D296+D298+D302+D305+D308+D313</f>
        <v>2869307.2079999996</v>
      </c>
      <c r="E263" s="32">
        <f>E264+E265+E289+E296+E298+E302+E305+E308+E313</f>
        <v>2869307.2079999996</v>
      </c>
      <c r="H263" s="41">
        <f t="shared" si="21"/>
        <v>2869307.2079999996</v>
      </c>
    </row>
    <row r="264" spans="1:10" hidden="1" outlineLevel="2">
      <c r="A264" s="6">
        <v>1101</v>
      </c>
      <c r="B264" s="4" t="s">
        <v>34</v>
      </c>
      <c r="C264" s="5">
        <v>780300</v>
      </c>
      <c r="D264" s="5">
        <f>C264</f>
        <v>780300</v>
      </c>
      <c r="E264" s="5">
        <f>D264</f>
        <v>780300</v>
      </c>
      <c r="H264" s="41">
        <f t="shared" si="21"/>
        <v>780300</v>
      </c>
    </row>
    <row r="265" spans="1:10" hidden="1" outlineLevel="2">
      <c r="A265" s="6">
        <v>1101</v>
      </c>
      <c r="B265" s="4" t="s">
        <v>35</v>
      </c>
      <c r="C265" s="5">
        <f>SUM(C266:C288)</f>
        <v>1509928</v>
      </c>
      <c r="D265" s="5">
        <f>SUM(D266:D288)</f>
        <v>1509928</v>
      </c>
      <c r="E265" s="5">
        <f>SUM(E266:E288)</f>
        <v>1509928</v>
      </c>
      <c r="H265" s="41">
        <f t="shared" si="21"/>
        <v>1509928</v>
      </c>
    </row>
    <row r="266" spans="1:10" hidden="1" outlineLevel="3">
      <c r="A266" s="29"/>
      <c r="B266" s="28" t="s">
        <v>218</v>
      </c>
      <c r="C266" s="30">
        <v>42820.5</v>
      </c>
      <c r="D266" s="30">
        <f>C266</f>
        <v>42820.5</v>
      </c>
      <c r="E266" s="30">
        <f>D266</f>
        <v>42820.5</v>
      </c>
      <c r="H266" s="41">
        <f t="shared" si="21"/>
        <v>42820.5</v>
      </c>
    </row>
    <row r="267" spans="1:10" hidden="1" outlineLevel="3">
      <c r="A267" s="29"/>
      <c r="B267" s="28" t="s">
        <v>219</v>
      </c>
      <c r="C267" s="30">
        <v>267537</v>
      </c>
      <c r="D267" s="30">
        <f t="shared" ref="D267:E282" si="22">C267</f>
        <v>267537</v>
      </c>
      <c r="E267" s="30">
        <f t="shared" si="22"/>
        <v>267537</v>
      </c>
      <c r="H267" s="41">
        <f t="shared" si="21"/>
        <v>267537</v>
      </c>
    </row>
    <row r="268" spans="1:10" hidden="1" outlineLevel="3">
      <c r="A268" s="29"/>
      <c r="B268" s="28" t="s">
        <v>220</v>
      </c>
      <c r="C268" s="30">
        <v>186432</v>
      </c>
      <c r="D268" s="30">
        <f t="shared" si="22"/>
        <v>186432</v>
      </c>
      <c r="E268" s="30">
        <f t="shared" si="22"/>
        <v>186432</v>
      </c>
      <c r="H268" s="41">
        <f t="shared" si="21"/>
        <v>186432</v>
      </c>
    </row>
    <row r="269" spans="1:10" hidden="1" outlineLevel="3">
      <c r="A269" s="29"/>
      <c r="B269" s="28" t="s">
        <v>221</v>
      </c>
      <c r="C269" s="30">
        <v>1640</v>
      </c>
      <c r="D269" s="30">
        <f t="shared" si="22"/>
        <v>1640</v>
      </c>
      <c r="E269" s="30">
        <f t="shared" si="22"/>
        <v>1640</v>
      </c>
      <c r="H269" s="41">
        <f t="shared" si="21"/>
        <v>1640</v>
      </c>
    </row>
    <row r="270" spans="1:10" hidden="1" outlineLevel="3">
      <c r="A270" s="29"/>
      <c r="B270" s="28" t="s">
        <v>222</v>
      </c>
      <c r="C270" s="30">
        <v>15498</v>
      </c>
      <c r="D270" s="30">
        <f t="shared" si="22"/>
        <v>15498</v>
      </c>
      <c r="E270" s="30">
        <f t="shared" si="22"/>
        <v>15498</v>
      </c>
      <c r="H270" s="41">
        <f t="shared" si="21"/>
        <v>15498</v>
      </c>
    </row>
    <row r="271" spans="1:10" hidden="1" outlineLevel="3">
      <c r="A271" s="29"/>
      <c r="B271" s="28" t="s">
        <v>223</v>
      </c>
      <c r="C271" s="30">
        <v>46839.5</v>
      </c>
      <c r="D271" s="30">
        <f t="shared" si="22"/>
        <v>46839.5</v>
      </c>
      <c r="E271" s="30">
        <f t="shared" si="22"/>
        <v>46839.5</v>
      </c>
      <c r="H271" s="41">
        <f t="shared" si="21"/>
        <v>46839.5</v>
      </c>
    </row>
    <row r="272" spans="1:10" hidden="1" outlineLevel="3">
      <c r="A272" s="29"/>
      <c r="B272" s="28" t="s">
        <v>224</v>
      </c>
      <c r="C272" s="30">
        <v>12258</v>
      </c>
      <c r="D272" s="30">
        <f t="shared" si="22"/>
        <v>12258</v>
      </c>
      <c r="E272" s="30">
        <f t="shared" si="22"/>
        <v>12258</v>
      </c>
      <c r="H272" s="41">
        <f t="shared" si="21"/>
        <v>12258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33456</v>
      </c>
      <c r="D276" s="30">
        <f t="shared" si="22"/>
        <v>33456</v>
      </c>
      <c r="E276" s="30">
        <f t="shared" si="22"/>
        <v>33456</v>
      </c>
      <c r="H276" s="41">
        <f t="shared" si="21"/>
        <v>33456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850029</v>
      </c>
      <c r="D286" s="30">
        <f t="shared" si="23"/>
        <v>850029</v>
      </c>
      <c r="E286" s="30">
        <f t="shared" si="23"/>
        <v>850029</v>
      </c>
      <c r="H286" s="41">
        <f t="shared" si="21"/>
        <v>850029</v>
      </c>
    </row>
    <row r="287" spans="1:8" hidden="1" outlineLevel="3">
      <c r="A287" s="29"/>
      <c r="B287" s="28" t="s">
        <v>239</v>
      </c>
      <c r="C287" s="30">
        <v>51318</v>
      </c>
      <c r="D287" s="30">
        <f t="shared" si="23"/>
        <v>51318</v>
      </c>
      <c r="E287" s="30">
        <f t="shared" si="23"/>
        <v>51318</v>
      </c>
      <c r="H287" s="41">
        <f t="shared" si="21"/>
        <v>51318</v>
      </c>
    </row>
    <row r="288" spans="1:8" hidden="1" outlineLevel="3">
      <c r="A288" s="29"/>
      <c r="B288" s="28" t="s">
        <v>240</v>
      </c>
      <c r="C288" s="30">
        <v>2100</v>
      </c>
      <c r="D288" s="30">
        <f t="shared" si="23"/>
        <v>2100</v>
      </c>
      <c r="E288" s="30">
        <f t="shared" si="23"/>
        <v>2100</v>
      </c>
      <c r="H288" s="41">
        <f t="shared" si="21"/>
        <v>2100</v>
      </c>
    </row>
    <row r="289" spans="1:8" hidden="1" outlineLevel="2">
      <c r="A289" s="6">
        <v>1101</v>
      </c>
      <c r="B289" s="4" t="s">
        <v>36</v>
      </c>
      <c r="C289" s="5">
        <f>SUM(C290:C295)</f>
        <v>51667.8</v>
      </c>
      <c r="D289" s="5">
        <f>SUM(D290:D295)</f>
        <v>51667.8</v>
      </c>
      <c r="E289" s="5">
        <f>SUM(E290:E295)</f>
        <v>51667.8</v>
      </c>
      <c r="H289" s="41">
        <f t="shared" si="21"/>
        <v>51667.8</v>
      </c>
    </row>
    <row r="290" spans="1:8" hidden="1" outlineLevel="3">
      <c r="A290" s="29"/>
      <c r="B290" s="28" t="s">
        <v>241</v>
      </c>
      <c r="C290" s="30">
        <v>32700</v>
      </c>
      <c r="D290" s="30">
        <f>C290</f>
        <v>32700</v>
      </c>
      <c r="E290" s="30">
        <f>D290</f>
        <v>32700</v>
      </c>
      <c r="H290" s="41">
        <f t="shared" si="21"/>
        <v>32700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8587.7999999999993</v>
      </c>
      <c r="D292" s="30">
        <f t="shared" si="24"/>
        <v>8587.7999999999993</v>
      </c>
      <c r="E292" s="30">
        <f t="shared" si="24"/>
        <v>8587.7999999999993</v>
      </c>
      <c r="H292" s="41">
        <f t="shared" si="21"/>
        <v>8587.7999999999993</v>
      </c>
    </row>
    <row r="293" spans="1:8" hidden="1" outlineLevel="3">
      <c r="A293" s="29"/>
      <c r="B293" s="28" t="s">
        <v>244</v>
      </c>
      <c r="C293" s="30">
        <v>1800</v>
      </c>
      <c r="D293" s="30">
        <f t="shared" si="24"/>
        <v>1800</v>
      </c>
      <c r="E293" s="30">
        <f t="shared" si="24"/>
        <v>1800</v>
      </c>
      <c r="H293" s="41">
        <f t="shared" si="21"/>
        <v>1800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8580</v>
      </c>
      <c r="D295" s="30">
        <f t="shared" si="24"/>
        <v>8580</v>
      </c>
      <c r="E295" s="30">
        <f t="shared" si="24"/>
        <v>8580</v>
      </c>
      <c r="H295" s="41">
        <f t="shared" si="21"/>
        <v>8580</v>
      </c>
    </row>
    <row r="296" spans="1:8" hidden="1" outlineLevel="2">
      <c r="A296" s="6">
        <v>1101</v>
      </c>
      <c r="B296" s="4" t="s">
        <v>247</v>
      </c>
      <c r="C296" s="5">
        <f>SUM(C297)</f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hidden="1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hidden="1" outlineLevel="2">
      <c r="A298" s="6">
        <v>1101</v>
      </c>
      <c r="B298" s="4" t="s">
        <v>37</v>
      </c>
      <c r="C298" s="5">
        <f>SUM(C299:C301)</f>
        <v>59540.987999999998</v>
      </c>
      <c r="D298" s="5">
        <f>SUM(D299:D301)</f>
        <v>59540.987999999998</v>
      </c>
      <c r="E298" s="5">
        <f>SUM(E299:E301)</f>
        <v>59540.987999999998</v>
      </c>
      <c r="H298" s="41">
        <f t="shared" si="21"/>
        <v>59540.987999999998</v>
      </c>
    </row>
    <row r="299" spans="1:8" hidden="1" outlineLevel="3">
      <c r="A299" s="29"/>
      <c r="B299" s="28" t="s">
        <v>248</v>
      </c>
      <c r="C299" s="30">
        <v>24233.988000000001</v>
      </c>
      <c r="D299" s="30">
        <f>C299</f>
        <v>24233.988000000001</v>
      </c>
      <c r="E299" s="30">
        <f>D299</f>
        <v>24233.988000000001</v>
      </c>
      <c r="H299" s="41">
        <f t="shared" si="21"/>
        <v>24233.988000000001</v>
      </c>
    </row>
    <row r="300" spans="1:8" hidden="1" outlineLevel="3">
      <c r="A300" s="29"/>
      <c r="B300" s="28" t="s">
        <v>249</v>
      </c>
      <c r="C300" s="30">
        <v>35307</v>
      </c>
      <c r="D300" s="30">
        <f t="shared" ref="D300:E301" si="25">C300</f>
        <v>35307</v>
      </c>
      <c r="E300" s="30">
        <f t="shared" si="25"/>
        <v>35307</v>
      </c>
      <c r="H300" s="41">
        <f t="shared" si="21"/>
        <v>35307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37000</v>
      </c>
      <c r="D302" s="5">
        <f>SUM(D303:D304)</f>
        <v>37000</v>
      </c>
      <c r="E302" s="5">
        <f>SUM(E303:E304)</f>
        <v>37000</v>
      </c>
      <c r="H302" s="41">
        <f t="shared" si="21"/>
        <v>37000</v>
      </c>
    </row>
    <row r="303" spans="1:8" hidden="1" outlineLevel="3">
      <c r="A303" s="29"/>
      <c r="B303" s="28" t="s">
        <v>252</v>
      </c>
      <c r="C303" s="30">
        <v>7500</v>
      </c>
      <c r="D303" s="30">
        <f>C303</f>
        <v>7500</v>
      </c>
      <c r="E303" s="30">
        <f>D303</f>
        <v>7500</v>
      </c>
      <c r="H303" s="41">
        <f t="shared" si="21"/>
        <v>7500</v>
      </c>
    </row>
    <row r="304" spans="1:8" hidden="1" outlineLevel="3">
      <c r="A304" s="29"/>
      <c r="B304" s="28" t="s">
        <v>253</v>
      </c>
      <c r="C304" s="30">
        <v>29500</v>
      </c>
      <c r="D304" s="30">
        <f>C304</f>
        <v>29500</v>
      </c>
      <c r="E304" s="30">
        <f>D304</f>
        <v>29500</v>
      </c>
      <c r="H304" s="41">
        <f t="shared" si="21"/>
        <v>29500</v>
      </c>
    </row>
    <row r="305" spans="1:8" hidden="1" outlineLevel="2">
      <c r="A305" s="6">
        <v>1101</v>
      </c>
      <c r="B305" s="4" t="s">
        <v>38</v>
      </c>
      <c r="C305" s="5">
        <f>SUM(C306:C307)</f>
        <v>25817.736000000001</v>
      </c>
      <c r="D305" s="5">
        <f>SUM(D306:D307)</f>
        <v>25817.736000000001</v>
      </c>
      <c r="E305" s="5">
        <f>SUM(E306:E307)</f>
        <v>25817.736000000001</v>
      </c>
      <c r="H305" s="41">
        <f t="shared" si="21"/>
        <v>25817.736000000001</v>
      </c>
    </row>
    <row r="306" spans="1:8" hidden="1" outlineLevel="3">
      <c r="A306" s="29"/>
      <c r="B306" s="28" t="s">
        <v>254</v>
      </c>
      <c r="C306" s="30">
        <v>18056.196</v>
      </c>
      <c r="D306" s="30">
        <f>C306</f>
        <v>18056.196</v>
      </c>
      <c r="E306" s="30">
        <f>D306</f>
        <v>18056.196</v>
      </c>
      <c r="H306" s="41">
        <f t="shared" si="21"/>
        <v>18056.196</v>
      </c>
    </row>
    <row r="307" spans="1:8" hidden="1" outlineLevel="3">
      <c r="A307" s="29"/>
      <c r="B307" s="28" t="s">
        <v>255</v>
      </c>
      <c r="C307" s="30">
        <v>7761.54</v>
      </c>
      <c r="D307" s="30">
        <f>C307</f>
        <v>7761.54</v>
      </c>
      <c r="E307" s="30">
        <f>D307</f>
        <v>7761.54</v>
      </c>
      <c r="H307" s="41">
        <f t="shared" si="21"/>
        <v>7761.54</v>
      </c>
    </row>
    <row r="308" spans="1:8" hidden="1" outlineLevel="2">
      <c r="A308" s="6">
        <v>1101</v>
      </c>
      <c r="B308" s="4" t="s">
        <v>39</v>
      </c>
      <c r="C308" s="5">
        <f>SUM(C309:C312)</f>
        <v>403052.68399999995</v>
      </c>
      <c r="D308" s="5">
        <f>SUM(D309:D312)</f>
        <v>403052.68399999995</v>
      </c>
      <c r="E308" s="5">
        <f>SUM(E309:E312)</f>
        <v>403052.68399999995</v>
      </c>
      <c r="H308" s="41">
        <f t="shared" si="21"/>
        <v>403052.68399999995</v>
      </c>
    </row>
    <row r="309" spans="1:8" hidden="1" outlineLevel="3">
      <c r="A309" s="29"/>
      <c r="B309" s="28" t="s">
        <v>256</v>
      </c>
      <c r="C309" s="30">
        <v>287894.77399999998</v>
      </c>
      <c r="D309" s="30">
        <f>C309</f>
        <v>287894.77399999998</v>
      </c>
      <c r="E309" s="30">
        <f>D309</f>
        <v>287894.77399999998</v>
      </c>
      <c r="H309" s="41">
        <f t="shared" si="21"/>
        <v>287894.77399999998</v>
      </c>
    </row>
    <row r="310" spans="1:8" hidden="1" outlineLevel="3">
      <c r="A310" s="29"/>
      <c r="B310" s="28" t="s">
        <v>257</v>
      </c>
      <c r="C310" s="30">
        <v>92126.327999999994</v>
      </c>
      <c r="D310" s="30">
        <f t="shared" ref="D310:E312" si="26">C310</f>
        <v>92126.327999999994</v>
      </c>
      <c r="E310" s="30">
        <f t="shared" si="26"/>
        <v>92126.327999999994</v>
      </c>
      <c r="H310" s="41">
        <f t="shared" si="21"/>
        <v>92126.327999999994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23031.581999999999</v>
      </c>
      <c r="D312" s="30">
        <f t="shared" si="26"/>
        <v>23031.581999999999</v>
      </c>
      <c r="E312" s="30">
        <f t="shared" si="26"/>
        <v>23031.581999999999</v>
      </c>
      <c r="H312" s="41">
        <f t="shared" si="21"/>
        <v>23031.581999999999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89000</v>
      </c>
      <c r="D314" s="32">
        <f>D315+D325+D331+D336+D337+D338+D328</f>
        <v>89000</v>
      </c>
      <c r="E314" s="32">
        <f>E315+E325+E331+E336+E337+E338+E328</f>
        <v>89000</v>
      </c>
      <c r="H314" s="41">
        <f t="shared" si="21"/>
        <v>89000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89000</v>
      </c>
      <c r="D325" s="5">
        <f>SUM(D326:D327)</f>
        <v>89000</v>
      </c>
      <c r="E325" s="5">
        <f>SUM(E326:E327)</f>
        <v>89000</v>
      </c>
      <c r="H325" s="41">
        <f t="shared" si="28"/>
        <v>89000</v>
      </c>
    </row>
    <row r="326" spans="1:8" hidden="1" outlineLevel="3">
      <c r="A326" s="29"/>
      <c r="B326" s="28" t="s">
        <v>264</v>
      </c>
      <c r="C326" s="30">
        <v>89000</v>
      </c>
      <c r="D326" s="30">
        <f>C326</f>
        <v>89000</v>
      </c>
      <c r="E326" s="30">
        <f>D326</f>
        <v>89000</v>
      </c>
      <c r="H326" s="41">
        <f t="shared" si="28"/>
        <v>89000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1214580.5430000001</v>
      </c>
      <c r="D339" s="33">
        <f>D340+D444+D482</f>
        <v>1214580.5430000001</v>
      </c>
      <c r="E339" s="33">
        <f>E340+E444+E482</f>
        <v>1214580.5430000001</v>
      </c>
      <c r="G339" s="39" t="s">
        <v>591</v>
      </c>
      <c r="H339" s="41">
        <f t="shared" si="28"/>
        <v>1214580.5430000001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1025580.5430000001</v>
      </c>
      <c r="D340" s="32">
        <f>D341+D342+D343+D344+D347+D348+D353+D356+D357+D362+D367+BH290668+D371+D372+D373+D376+D377+D378+D382+D388+D391+D392+D395+D398+D399+D404+D407+D408+D409+D412+D415+D416+D419+D420+D421+D422+D429+D443</f>
        <v>1025580.5430000001</v>
      </c>
      <c r="E340" s="32">
        <f>E341+E342+E343+E344+E347+E348+E353+E356+E357+E362+E367+BI290668+E371+E372+E373+E376+E377+E378+E382+E388+E391+E392+E395+E398+E399+E404+E407+E408+E409+E412+E415+E416+E419+E420+E421+E422+E429+E443</f>
        <v>1025580.5430000001</v>
      </c>
      <c r="H340" s="41">
        <f t="shared" si="28"/>
        <v>1025580.5430000001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25700</v>
      </c>
      <c r="D344" s="5">
        <f>SUM(D345:D346)</f>
        <v>25700</v>
      </c>
      <c r="E344" s="5">
        <f>SUM(E345:E346)</f>
        <v>25700</v>
      </c>
      <c r="H344" s="41">
        <f t="shared" si="28"/>
        <v>25700</v>
      </c>
    </row>
    <row r="345" spans="1:10" hidden="1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hidden="1" outlineLevel="3">
      <c r="A346" s="29"/>
      <c r="B346" s="28" t="s">
        <v>275</v>
      </c>
      <c r="C346" s="30">
        <v>8700</v>
      </c>
      <c r="D346" s="30">
        <f t="shared" si="32"/>
        <v>8700</v>
      </c>
      <c r="E346" s="30">
        <f t="shared" si="32"/>
        <v>8700</v>
      </c>
      <c r="H346" s="41">
        <f t="shared" si="28"/>
        <v>8700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v>180000</v>
      </c>
      <c r="D348" s="5">
        <f>SUM(D349:D352)</f>
        <v>180000</v>
      </c>
      <c r="E348" s="5">
        <f>SUM(E349:E352)</f>
        <v>180000</v>
      </c>
      <c r="H348" s="41">
        <f t="shared" si="28"/>
        <v>180000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28"/>
        <v>12000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15473</v>
      </c>
      <c r="D351" s="30">
        <f t="shared" si="33"/>
        <v>15473</v>
      </c>
      <c r="E351" s="30">
        <f t="shared" si="33"/>
        <v>15473</v>
      </c>
      <c r="H351" s="41">
        <f t="shared" si="28"/>
        <v>15473</v>
      </c>
    </row>
    <row r="352" spans="1:10" hidden="1" outlineLevel="3">
      <c r="A352" s="29"/>
      <c r="B352" s="28" t="s">
        <v>281</v>
      </c>
      <c r="C352" s="30">
        <v>152527</v>
      </c>
      <c r="D352" s="30">
        <f t="shared" si="33"/>
        <v>152527</v>
      </c>
      <c r="E352" s="30">
        <f t="shared" si="33"/>
        <v>152527</v>
      </c>
      <c r="H352" s="41">
        <f t="shared" si="28"/>
        <v>152527</v>
      </c>
    </row>
    <row r="353" spans="1:8" hidden="1" outlineLevel="2">
      <c r="A353" s="6">
        <v>2201</v>
      </c>
      <c r="B353" s="4" t="s">
        <v>282</v>
      </c>
      <c r="C353" s="5">
        <f>SUM(C354:C355)</f>
        <v>1400</v>
      </c>
      <c r="D353" s="5">
        <f>SUM(D354:D355)</f>
        <v>1400</v>
      </c>
      <c r="E353" s="5">
        <f>SUM(E354:E355)</f>
        <v>1400</v>
      </c>
      <c r="H353" s="41">
        <f t="shared" si="28"/>
        <v>1400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600</v>
      </c>
      <c r="D355" s="30">
        <f t="shared" si="34"/>
        <v>600</v>
      </c>
      <c r="E355" s="30">
        <f t="shared" si="34"/>
        <v>600</v>
      </c>
      <c r="H355" s="41">
        <f t="shared" si="28"/>
        <v>600</v>
      </c>
    </row>
    <row r="356" spans="1:8" hidden="1" outlineLevel="2">
      <c r="A356" s="6">
        <v>2201</v>
      </c>
      <c r="B356" s="4" t="s">
        <v>284</v>
      </c>
      <c r="C356" s="5">
        <v>9000</v>
      </c>
      <c r="D356" s="5">
        <f t="shared" si="34"/>
        <v>9000</v>
      </c>
      <c r="E356" s="5">
        <f t="shared" si="34"/>
        <v>9000</v>
      </c>
      <c r="H356" s="41">
        <f t="shared" si="28"/>
        <v>9000</v>
      </c>
    </row>
    <row r="357" spans="1:8" hidden="1" outlineLevel="2">
      <c r="A357" s="6">
        <v>2201</v>
      </c>
      <c r="B357" s="4" t="s">
        <v>285</v>
      </c>
      <c r="C357" s="5">
        <f>SUM(C358:C361)</f>
        <v>35500</v>
      </c>
      <c r="D357" s="5">
        <f>SUM(D358:D361)</f>
        <v>35500</v>
      </c>
      <c r="E357" s="5">
        <f>SUM(E358:E361)</f>
        <v>35500</v>
      </c>
      <c r="H357" s="41">
        <f t="shared" si="28"/>
        <v>35500</v>
      </c>
    </row>
    <row r="358" spans="1:8" hidden="1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210000</v>
      </c>
      <c r="D362" s="5">
        <f>SUM(D363:D366)</f>
        <v>210000</v>
      </c>
      <c r="E362" s="5">
        <f>SUM(E363:E366)</f>
        <v>210000</v>
      </c>
      <c r="H362" s="41">
        <f t="shared" si="28"/>
        <v>210000</v>
      </c>
    </row>
    <row r="363" spans="1:8" hidden="1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8"/>
        <v>12000</v>
      </c>
    </row>
    <row r="364" spans="1:8" hidden="1" outlineLevel="3">
      <c r="A364" s="29"/>
      <c r="B364" s="28" t="s">
        <v>292</v>
      </c>
      <c r="C364" s="30">
        <v>140000</v>
      </c>
      <c r="D364" s="30">
        <f t="shared" ref="D364:E366" si="36">C364</f>
        <v>140000</v>
      </c>
      <c r="E364" s="30">
        <f t="shared" si="36"/>
        <v>140000</v>
      </c>
      <c r="H364" s="41">
        <f t="shared" si="28"/>
        <v>140000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55000</v>
      </c>
      <c r="D366" s="30">
        <f t="shared" si="36"/>
        <v>55000</v>
      </c>
      <c r="E366" s="30">
        <f t="shared" si="36"/>
        <v>55000</v>
      </c>
      <c r="H366" s="41">
        <f t="shared" si="28"/>
        <v>55000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11000</v>
      </c>
      <c r="D372" s="5">
        <f t="shared" si="37"/>
        <v>11000</v>
      </c>
      <c r="E372" s="5">
        <f t="shared" si="37"/>
        <v>11000</v>
      </c>
      <c r="H372" s="41">
        <f t="shared" si="28"/>
        <v>11000</v>
      </c>
    </row>
    <row r="373" spans="1:8" hidden="1" outlineLevel="2" collapsed="1">
      <c r="A373" s="6">
        <v>2201</v>
      </c>
      <c r="B373" s="4" t="s">
        <v>298</v>
      </c>
      <c r="C373" s="5"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hidden="1" outlineLevel="3">
      <c r="A374" s="29"/>
      <c r="B374" s="28" t="s">
        <v>299</v>
      </c>
      <c r="C374" s="30">
        <v>1200</v>
      </c>
      <c r="D374" s="30">
        <f t="shared" ref="D374:E377" si="38">C374</f>
        <v>1200</v>
      </c>
      <c r="E374" s="30">
        <f t="shared" si="38"/>
        <v>1200</v>
      </c>
      <c r="H374" s="41">
        <f t="shared" si="28"/>
        <v>1200</v>
      </c>
    </row>
    <row r="375" spans="1:8" hidden="1" outlineLevel="3">
      <c r="A375" s="29"/>
      <c r="B375" s="28" t="s">
        <v>300</v>
      </c>
      <c r="C375" s="30">
        <v>300</v>
      </c>
      <c r="D375" s="30">
        <f t="shared" si="38"/>
        <v>300</v>
      </c>
      <c r="E375" s="30">
        <f t="shared" si="38"/>
        <v>300</v>
      </c>
      <c r="H375" s="41">
        <f t="shared" si="28"/>
        <v>300</v>
      </c>
    </row>
    <row r="376" spans="1:8" hidden="1" outlineLevel="2">
      <c r="A376" s="6">
        <v>2201</v>
      </c>
      <c r="B376" s="4" t="s">
        <v>301</v>
      </c>
      <c r="C376" s="5">
        <v>2500</v>
      </c>
      <c r="D376" s="5">
        <f t="shared" si="38"/>
        <v>2500</v>
      </c>
      <c r="E376" s="5">
        <f t="shared" si="38"/>
        <v>2500</v>
      </c>
      <c r="H376" s="41">
        <f t="shared" si="28"/>
        <v>2500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v>28000</v>
      </c>
      <c r="D378" s="5">
        <f>SUM(D379:D381)</f>
        <v>28000</v>
      </c>
      <c r="E378" s="5">
        <f>SUM(E379:E381)</f>
        <v>28000</v>
      </c>
      <c r="H378" s="41">
        <f t="shared" si="28"/>
        <v>28000</v>
      </c>
    </row>
    <row r="379" spans="1:8" hidden="1" outlineLevel="3">
      <c r="A379" s="29"/>
      <c r="B379" s="28" t="s">
        <v>46</v>
      </c>
      <c r="C379" s="30">
        <v>20500</v>
      </c>
      <c r="D379" s="30">
        <f>C379</f>
        <v>20500</v>
      </c>
      <c r="E379" s="30">
        <f>D379</f>
        <v>20500</v>
      </c>
      <c r="H379" s="41">
        <f t="shared" si="28"/>
        <v>20500</v>
      </c>
    </row>
    <row r="380" spans="1:8" hidden="1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7798.8</v>
      </c>
      <c r="D382" s="5">
        <f>SUM(D383:D387)</f>
        <v>7798.8</v>
      </c>
      <c r="E382" s="5">
        <f>SUM(E383:E387)</f>
        <v>7798.8</v>
      </c>
      <c r="H382" s="41">
        <f t="shared" si="28"/>
        <v>7798.8</v>
      </c>
    </row>
    <row r="383" spans="1:8" hidden="1" outlineLevel="3">
      <c r="A383" s="29"/>
      <c r="B383" s="28" t="s">
        <v>304</v>
      </c>
      <c r="C383" s="30">
        <v>3400</v>
      </c>
      <c r="D383" s="30">
        <f>C383</f>
        <v>3400</v>
      </c>
      <c r="E383" s="30">
        <f>D383</f>
        <v>3400</v>
      </c>
      <c r="H383" s="41">
        <f t="shared" si="28"/>
        <v>3400</v>
      </c>
    </row>
    <row r="384" spans="1:8" hidden="1" outlineLevel="3">
      <c r="A384" s="29"/>
      <c r="B384" s="28" t="s">
        <v>305</v>
      </c>
      <c r="C384" s="30">
        <v>350</v>
      </c>
      <c r="D384" s="30">
        <f t="shared" ref="D384:E387" si="40">C384</f>
        <v>350</v>
      </c>
      <c r="E384" s="30">
        <f t="shared" si="40"/>
        <v>350</v>
      </c>
      <c r="H384" s="41">
        <f t="shared" si="28"/>
        <v>350</v>
      </c>
    </row>
    <row r="385" spans="1:8" hidden="1" outlineLevel="3">
      <c r="A385" s="29"/>
      <c r="B385" s="28" t="s">
        <v>306</v>
      </c>
      <c r="C385" s="30">
        <v>350</v>
      </c>
      <c r="D385" s="30">
        <f t="shared" si="40"/>
        <v>350</v>
      </c>
      <c r="E385" s="30">
        <f t="shared" si="40"/>
        <v>350</v>
      </c>
      <c r="H385" s="41">
        <f t="shared" si="28"/>
        <v>350</v>
      </c>
    </row>
    <row r="386" spans="1:8" hidden="1" outlineLevel="3">
      <c r="A386" s="29"/>
      <c r="B386" s="28" t="s">
        <v>307</v>
      </c>
      <c r="C386" s="30">
        <v>3348.8</v>
      </c>
      <c r="D386" s="30">
        <f t="shared" si="40"/>
        <v>3348.8</v>
      </c>
      <c r="E386" s="30">
        <f t="shared" si="40"/>
        <v>3348.8</v>
      </c>
      <c r="H386" s="41">
        <f t="shared" ref="H386:H449" si="41">C386</f>
        <v>3348.8</v>
      </c>
    </row>
    <row r="387" spans="1:8" hidden="1" outlineLevel="3">
      <c r="A387" s="29"/>
      <c r="B387" s="28" t="s">
        <v>308</v>
      </c>
      <c r="C387" s="30">
        <v>350</v>
      </c>
      <c r="D387" s="30">
        <f t="shared" si="40"/>
        <v>350</v>
      </c>
      <c r="E387" s="30">
        <f t="shared" si="40"/>
        <v>350</v>
      </c>
      <c r="H387" s="41">
        <f t="shared" si="41"/>
        <v>350</v>
      </c>
    </row>
    <row r="388" spans="1:8" hidden="1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hidden="1" outlineLevel="3">
      <c r="A389" s="29"/>
      <c r="B389" s="28" t="s">
        <v>48</v>
      </c>
      <c r="C389" s="30">
        <v>2500</v>
      </c>
      <c r="D389" s="30">
        <f t="shared" ref="D389:E391" si="42">C389</f>
        <v>2500</v>
      </c>
      <c r="E389" s="30">
        <f t="shared" si="42"/>
        <v>2500</v>
      </c>
      <c r="H389" s="41">
        <f t="shared" si="41"/>
        <v>2500</v>
      </c>
    </row>
    <row r="390" spans="1:8" hidden="1" outlineLevel="3">
      <c r="A390" s="29"/>
      <c r="B390" s="28" t="s">
        <v>310</v>
      </c>
      <c r="C390" s="30">
        <v>2500</v>
      </c>
      <c r="D390" s="30">
        <f t="shared" si="42"/>
        <v>2500</v>
      </c>
      <c r="E390" s="30">
        <f t="shared" si="42"/>
        <v>2500</v>
      </c>
      <c r="H390" s="41">
        <f t="shared" si="41"/>
        <v>2500</v>
      </c>
    </row>
    <row r="391" spans="1:8" hidden="1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hidden="1" outlineLevel="2">
      <c r="A395" s="6">
        <v>2201</v>
      </c>
      <c r="B395" s="4" t="s">
        <v>115</v>
      </c>
      <c r="C395" s="5"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v>19000</v>
      </c>
      <c r="D409" s="5">
        <f>SUM(D410:D411)</f>
        <v>19000</v>
      </c>
      <c r="E409" s="5">
        <f>SUM(E410:E411)</f>
        <v>19000</v>
      </c>
      <c r="H409" s="41">
        <f t="shared" si="41"/>
        <v>19000</v>
      </c>
    </row>
    <row r="410" spans="1:8" hidden="1" outlineLevel="3" collapsed="1">
      <c r="A410" s="29"/>
      <c r="B410" s="28" t="s">
        <v>49</v>
      </c>
      <c r="C410" s="30">
        <v>14000</v>
      </c>
      <c r="D410" s="30">
        <f>C410</f>
        <v>14000</v>
      </c>
      <c r="E410" s="30">
        <f>D410</f>
        <v>14000</v>
      </c>
      <c r="H410" s="41">
        <f t="shared" si="41"/>
        <v>14000</v>
      </c>
    </row>
    <row r="411" spans="1:8" hidden="1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  <c r="H411" s="41">
        <f t="shared" si="41"/>
        <v>5000</v>
      </c>
    </row>
    <row r="412" spans="1:8" hidden="1" outlineLevel="2">
      <c r="A412" s="6">
        <v>2201</v>
      </c>
      <c r="B412" s="4" t="s">
        <v>117</v>
      </c>
      <c r="C412" s="5">
        <v>19000</v>
      </c>
      <c r="D412" s="5">
        <f>SUM(D413:D414)</f>
        <v>19000</v>
      </c>
      <c r="E412" s="5">
        <f>SUM(E413:E414)</f>
        <v>19000</v>
      </c>
      <c r="H412" s="41">
        <f t="shared" si="41"/>
        <v>19000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hidden="1" outlineLevel="3">
      <c r="A414" s="29"/>
      <c r="B414" s="28" t="s">
        <v>329</v>
      </c>
      <c r="C414" s="30">
        <v>9000</v>
      </c>
      <c r="D414" s="30">
        <f t="shared" si="46"/>
        <v>9000</v>
      </c>
      <c r="E414" s="30">
        <f t="shared" si="46"/>
        <v>9000</v>
      </c>
      <c r="H414" s="41">
        <f t="shared" si="41"/>
        <v>9000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7950</v>
      </c>
      <c r="D416" s="5">
        <f>SUM(D417:D418)</f>
        <v>7950</v>
      </c>
      <c r="E416" s="5">
        <f>SUM(E417:E418)</f>
        <v>7950</v>
      </c>
      <c r="H416" s="41">
        <f t="shared" si="41"/>
        <v>7950</v>
      </c>
    </row>
    <row r="417" spans="1:8" hidden="1" outlineLevel="3" collapsed="1">
      <c r="A417" s="29"/>
      <c r="B417" s="28" t="s">
        <v>330</v>
      </c>
      <c r="C417" s="30">
        <v>7800</v>
      </c>
      <c r="D417" s="30">
        <f t="shared" ref="D417:E421" si="47">C417</f>
        <v>7800</v>
      </c>
      <c r="E417" s="30">
        <f t="shared" si="47"/>
        <v>7800</v>
      </c>
      <c r="H417" s="41">
        <f t="shared" si="41"/>
        <v>7800</v>
      </c>
    </row>
    <row r="418" spans="1:8" hidden="1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6000</v>
      </c>
      <c r="D420" s="5">
        <f t="shared" si="47"/>
        <v>6000</v>
      </c>
      <c r="E420" s="5">
        <f t="shared" si="47"/>
        <v>6000</v>
      </c>
      <c r="H420" s="41">
        <f t="shared" si="41"/>
        <v>6000</v>
      </c>
    </row>
    <row r="421" spans="1:8" hidden="1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4380</v>
      </c>
      <c r="D422" s="5">
        <f>SUM(D423:D428)</f>
        <v>4380</v>
      </c>
      <c r="E422" s="5">
        <f>SUM(E423:E428)</f>
        <v>4380</v>
      </c>
      <c r="H422" s="41">
        <f t="shared" si="41"/>
        <v>4380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>
        <v>2880</v>
      </c>
      <c r="D425" s="30">
        <f t="shared" si="48"/>
        <v>2880</v>
      </c>
      <c r="E425" s="30">
        <f t="shared" si="48"/>
        <v>2880</v>
      </c>
      <c r="H425" s="41">
        <f t="shared" si="41"/>
        <v>2880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156851.74300000002</v>
      </c>
      <c r="D429" s="5">
        <f>SUM(D430:D442)</f>
        <v>156851.74300000002</v>
      </c>
      <c r="E429" s="5">
        <f>SUM(E430:E442)</f>
        <v>156851.74300000002</v>
      </c>
      <c r="H429" s="41">
        <f t="shared" si="41"/>
        <v>156851.74300000002</v>
      </c>
    </row>
    <row r="430" spans="1:8" hidden="1" outlineLevel="3">
      <c r="A430" s="29"/>
      <c r="B430" s="28" t="s">
        <v>343</v>
      </c>
      <c r="C430" s="30">
        <v>12000</v>
      </c>
      <c r="D430" s="30">
        <f>C430</f>
        <v>12000</v>
      </c>
      <c r="E430" s="30">
        <f>D430</f>
        <v>12000</v>
      </c>
      <c r="H430" s="41">
        <f t="shared" si="41"/>
        <v>12000</v>
      </c>
    </row>
    <row r="431" spans="1:8" hidden="1" outlineLevel="3">
      <c r="A431" s="29"/>
      <c r="B431" s="28" t="s">
        <v>344</v>
      </c>
      <c r="C431" s="30">
        <v>41107.991999999998</v>
      </c>
      <c r="D431" s="30">
        <f t="shared" ref="D431:E442" si="49">C431</f>
        <v>41107.991999999998</v>
      </c>
      <c r="E431" s="30">
        <f t="shared" si="49"/>
        <v>41107.991999999998</v>
      </c>
      <c r="H431" s="41">
        <f t="shared" si="41"/>
        <v>41107.991999999998</v>
      </c>
    </row>
    <row r="432" spans="1:8" hidden="1" outlineLevel="3">
      <c r="A432" s="29"/>
      <c r="B432" s="28" t="s">
        <v>345</v>
      </c>
      <c r="C432" s="30">
        <v>21000</v>
      </c>
      <c r="D432" s="30">
        <f t="shared" si="49"/>
        <v>21000</v>
      </c>
      <c r="E432" s="30">
        <f t="shared" si="49"/>
        <v>21000</v>
      </c>
      <c r="H432" s="41">
        <f t="shared" si="41"/>
        <v>21000</v>
      </c>
    </row>
    <row r="433" spans="1:8" hidden="1" outlineLevel="3">
      <c r="A433" s="29"/>
      <c r="B433" s="28" t="s">
        <v>346</v>
      </c>
      <c r="C433" s="30">
        <v>1040.2339999999999</v>
      </c>
      <c r="D433" s="30">
        <f t="shared" si="49"/>
        <v>1040.2339999999999</v>
      </c>
      <c r="E433" s="30">
        <f t="shared" si="49"/>
        <v>1040.2339999999999</v>
      </c>
      <c r="H433" s="41">
        <f t="shared" si="41"/>
        <v>1040.2339999999999</v>
      </c>
    </row>
    <row r="434" spans="1:8" hidden="1" outlineLevel="3">
      <c r="A434" s="29"/>
      <c r="B434" s="28" t="s">
        <v>347</v>
      </c>
      <c r="C434" s="30">
        <v>2812.6529999999998</v>
      </c>
      <c r="D434" s="30">
        <f t="shared" si="49"/>
        <v>2812.6529999999998</v>
      </c>
      <c r="E434" s="30">
        <f t="shared" si="49"/>
        <v>2812.6529999999998</v>
      </c>
      <c r="H434" s="41">
        <f t="shared" si="41"/>
        <v>2812.6529999999998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6000</v>
      </c>
      <c r="D439" s="30">
        <f t="shared" si="49"/>
        <v>6000</v>
      </c>
      <c r="E439" s="30">
        <f t="shared" si="49"/>
        <v>6000</v>
      </c>
      <c r="H439" s="41">
        <f t="shared" si="41"/>
        <v>6000</v>
      </c>
    </row>
    <row r="440" spans="1:8" hidden="1" outlineLevel="3">
      <c r="A440" s="29"/>
      <c r="B440" s="28" t="s">
        <v>353</v>
      </c>
      <c r="C440" s="30">
        <v>24890.864000000001</v>
      </c>
      <c r="D440" s="30">
        <f t="shared" si="49"/>
        <v>24890.864000000001</v>
      </c>
      <c r="E440" s="30">
        <f t="shared" si="49"/>
        <v>24890.864000000001</v>
      </c>
      <c r="H440" s="41">
        <f t="shared" si="41"/>
        <v>24890.864000000001</v>
      </c>
    </row>
    <row r="441" spans="1:8" hidden="1" outlineLevel="3">
      <c r="A441" s="29"/>
      <c r="B441" s="28" t="s">
        <v>354</v>
      </c>
      <c r="C441" s="30">
        <v>8000</v>
      </c>
      <c r="D441" s="30">
        <f t="shared" si="49"/>
        <v>8000</v>
      </c>
      <c r="E441" s="30">
        <f t="shared" si="49"/>
        <v>8000</v>
      </c>
      <c r="H441" s="41">
        <f t="shared" si="41"/>
        <v>8000</v>
      </c>
    </row>
    <row r="442" spans="1:8" hidden="1" outlineLevel="3">
      <c r="A442" s="29"/>
      <c r="B442" s="28" t="s">
        <v>355</v>
      </c>
      <c r="C442" s="30">
        <v>40000</v>
      </c>
      <c r="D442" s="30">
        <f t="shared" si="49"/>
        <v>40000</v>
      </c>
      <c r="E442" s="30">
        <f t="shared" si="49"/>
        <v>40000</v>
      </c>
      <c r="H442" s="41">
        <f t="shared" si="41"/>
        <v>40000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189000</v>
      </c>
      <c r="D444" s="32">
        <f>D445+D454+D455+D459+D462+D463+D468+D474+D477+D480+D481+D450</f>
        <v>189000</v>
      </c>
      <c r="E444" s="32">
        <f>E445+E454+E455+E459+E462+E463+E468+E474+E477+E480+E481+E450</f>
        <v>189000</v>
      </c>
      <c r="H444" s="41">
        <f t="shared" si="41"/>
        <v>189000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88000</v>
      </c>
      <c r="D445" s="5">
        <f>SUM(D446:D449)</f>
        <v>88000</v>
      </c>
      <c r="E445" s="5">
        <f>SUM(E446:E449)</f>
        <v>88000</v>
      </c>
      <c r="H445" s="41">
        <f t="shared" si="41"/>
        <v>88000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7000</v>
      </c>
      <c r="D447" s="30">
        <f t="shared" ref="D447:E449" si="50">C447</f>
        <v>7000</v>
      </c>
      <c r="E447" s="30">
        <f t="shared" si="50"/>
        <v>7000</v>
      </c>
      <c r="H447" s="41">
        <f t="shared" si="41"/>
        <v>7000</v>
      </c>
    </row>
    <row r="448" spans="1:8" ht="15" hidden="1" customHeight="1" outlineLevel="3">
      <c r="A448" s="28"/>
      <c r="B448" s="28" t="s">
        <v>361</v>
      </c>
      <c r="C448" s="30">
        <v>70000</v>
      </c>
      <c r="D448" s="30">
        <f t="shared" si="50"/>
        <v>70000</v>
      </c>
      <c r="E448" s="30">
        <f t="shared" si="50"/>
        <v>70000</v>
      </c>
      <c r="H448" s="41">
        <f t="shared" si="41"/>
        <v>70000</v>
      </c>
    </row>
    <row r="449" spans="1:8" ht="15" hidden="1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10000</v>
      </c>
      <c r="D450" s="5">
        <f>SUM(D451:D453)</f>
        <v>10000</v>
      </c>
      <c r="E450" s="5">
        <f>SUM(E451:E453)</f>
        <v>10000</v>
      </c>
      <c r="H450" s="41">
        <f t="shared" ref="H450:H513" si="51">C450</f>
        <v>10000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10000</v>
      </c>
      <c r="D452" s="30">
        <f t="shared" ref="D452:E453" si="52">C452</f>
        <v>10000</v>
      </c>
      <c r="E452" s="30">
        <f t="shared" si="52"/>
        <v>10000</v>
      </c>
      <c r="H452" s="41">
        <f t="shared" si="51"/>
        <v>10000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hidden="1" outlineLevel="2">
      <c r="A455" s="6">
        <v>2202</v>
      </c>
      <c r="B455" s="4" t="s">
        <v>120</v>
      </c>
      <c r="C455" s="5"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8500</v>
      </c>
      <c r="D459" s="5">
        <f>SUM(D460:D461)</f>
        <v>8500</v>
      </c>
      <c r="E459" s="5">
        <f>SUM(E460:E461)</f>
        <v>8500</v>
      </c>
      <c r="H459" s="41">
        <f t="shared" si="51"/>
        <v>8500</v>
      </c>
    </row>
    <row r="460" spans="1:8" ht="15" hidden="1" customHeight="1" outlineLevel="3">
      <c r="A460" s="28"/>
      <c r="B460" s="28" t="s">
        <v>369</v>
      </c>
      <c r="C460" s="30">
        <v>6000</v>
      </c>
      <c r="D460" s="30">
        <f t="shared" ref="D460:E462" si="54">C460</f>
        <v>6000</v>
      </c>
      <c r="E460" s="30">
        <f t="shared" si="54"/>
        <v>6000</v>
      </c>
      <c r="H460" s="41">
        <f t="shared" si="51"/>
        <v>6000</v>
      </c>
    </row>
    <row r="461" spans="1:8" ht="15" hidden="1" customHeight="1" outlineLevel="3">
      <c r="A461" s="28"/>
      <c r="B461" s="28" t="s">
        <v>370</v>
      </c>
      <c r="C461" s="30">
        <v>2500</v>
      </c>
      <c r="D461" s="30">
        <f t="shared" si="54"/>
        <v>2500</v>
      </c>
      <c r="E461" s="30">
        <f t="shared" si="54"/>
        <v>2500</v>
      </c>
      <c r="H461" s="41">
        <f t="shared" si="51"/>
        <v>2500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hidden="1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7000</v>
      </c>
      <c r="D477" s="5">
        <f>SUM(D478:D479)</f>
        <v>7000</v>
      </c>
      <c r="E477" s="5">
        <f>SUM(E478:E479)</f>
        <v>7000</v>
      </c>
      <c r="H477" s="41">
        <f t="shared" si="51"/>
        <v>7000</v>
      </c>
    </row>
    <row r="478" spans="1:8" ht="15" hidden="1" customHeight="1" outlineLevel="3">
      <c r="A478" s="28"/>
      <c r="B478" s="28" t="s">
        <v>383</v>
      </c>
      <c r="C478" s="30">
        <v>7000</v>
      </c>
      <c r="D478" s="30">
        <f t="shared" ref="D478:E481" si="57">C478</f>
        <v>7000</v>
      </c>
      <c r="E478" s="30">
        <f t="shared" si="57"/>
        <v>7000</v>
      </c>
      <c r="H478" s="41">
        <f t="shared" si="51"/>
        <v>7000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331299.16200000001</v>
      </c>
      <c r="D483" s="35">
        <f>D484+D504+D509+D522+D528+D538</f>
        <v>331299.16200000001</v>
      </c>
      <c r="E483" s="35">
        <f>E484+E504+E509+E522+E528+E538</f>
        <v>331299.16200000001</v>
      </c>
      <c r="G483" s="39" t="s">
        <v>592</v>
      </c>
      <c r="H483" s="41">
        <f t="shared" si="51"/>
        <v>331299.16200000001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137000</v>
      </c>
      <c r="D484" s="32">
        <f>D485+D486+D490+D491+D494+D497+D500+D501+D502+D503</f>
        <v>137000</v>
      </c>
      <c r="E484" s="32">
        <f>E485+E486+E490+E491+E494+E497+E500+E501+E502+E503</f>
        <v>137000</v>
      </c>
      <c r="H484" s="41">
        <f t="shared" si="51"/>
        <v>137000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70000</v>
      </c>
      <c r="D486" s="5">
        <f>SUM(D487:D489)</f>
        <v>70000</v>
      </c>
      <c r="E486" s="5">
        <f>SUM(E487:E489)</f>
        <v>70000</v>
      </c>
      <c r="H486" s="41">
        <f t="shared" si="51"/>
        <v>70000</v>
      </c>
    </row>
    <row r="487" spans="1:10" ht="15" hidden="1" customHeight="1" outlineLevel="3">
      <c r="A487" s="28"/>
      <c r="B487" s="28" t="s">
        <v>393</v>
      </c>
      <c r="C487" s="30">
        <v>35000</v>
      </c>
      <c r="D487" s="30">
        <f>C487</f>
        <v>35000</v>
      </c>
      <c r="E487" s="30">
        <f>D487</f>
        <v>35000</v>
      </c>
      <c r="H487" s="41">
        <f t="shared" si="51"/>
        <v>35000</v>
      </c>
    </row>
    <row r="488" spans="1:10" ht="15" hidden="1" customHeight="1" outlineLevel="3">
      <c r="A488" s="28"/>
      <c r="B488" s="28" t="s">
        <v>394</v>
      </c>
      <c r="C488" s="30">
        <v>35000</v>
      </c>
      <c r="D488" s="30">
        <f t="shared" ref="D488:E489" si="58">C488</f>
        <v>35000</v>
      </c>
      <c r="E488" s="30">
        <f t="shared" si="58"/>
        <v>35000</v>
      </c>
      <c r="H488" s="41">
        <f t="shared" si="51"/>
        <v>35000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16000</v>
      </c>
      <c r="D494" s="5">
        <f>SUM(D495:D496)</f>
        <v>16000</v>
      </c>
      <c r="E494" s="5">
        <f>SUM(E495:E496)</f>
        <v>16000</v>
      </c>
      <c r="H494" s="41">
        <f t="shared" si="51"/>
        <v>16000</v>
      </c>
    </row>
    <row r="495" spans="1:10" ht="15" hidden="1" customHeight="1" outlineLevel="3">
      <c r="A495" s="28"/>
      <c r="B495" s="28" t="s">
        <v>401</v>
      </c>
      <c r="C495" s="30">
        <v>6000</v>
      </c>
      <c r="D495" s="30">
        <f>C495</f>
        <v>6000</v>
      </c>
      <c r="E495" s="30">
        <f>D495</f>
        <v>6000</v>
      </c>
      <c r="H495" s="41">
        <f t="shared" si="51"/>
        <v>6000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50000</v>
      </c>
      <c r="D500" s="5">
        <f t="shared" si="59"/>
        <v>50000</v>
      </c>
      <c r="E500" s="5">
        <f t="shared" si="59"/>
        <v>50000</v>
      </c>
      <c r="H500" s="41">
        <f t="shared" si="51"/>
        <v>50000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78450</v>
      </c>
      <c r="D504" s="32">
        <f>SUM(D505:D508)</f>
        <v>78450</v>
      </c>
      <c r="E504" s="32">
        <f>SUM(E505:E508)</f>
        <v>78450</v>
      </c>
      <c r="H504" s="41">
        <f t="shared" si="51"/>
        <v>78450</v>
      </c>
    </row>
    <row r="505" spans="1:12" hidden="1" outlineLevel="2" collapsed="1">
      <c r="A505" s="6">
        <v>3303</v>
      </c>
      <c r="B505" s="4" t="s">
        <v>411</v>
      </c>
      <c r="C505" s="5">
        <v>9550</v>
      </c>
      <c r="D505" s="5">
        <f>C505</f>
        <v>9550</v>
      </c>
      <c r="E505" s="5">
        <f>D505</f>
        <v>9550</v>
      </c>
      <c r="H505" s="41">
        <f t="shared" si="51"/>
        <v>9550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68400</v>
      </c>
      <c r="D508" s="5">
        <f t="shared" si="60"/>
        <v>68400</v>
      </c>
      <c r="E508" s="5">
        <f t="shared" si="60"/>
        <v>68400</v>
      </c>
      <c r="H508" s="41">
        <f t="shared" si="51"/>
        <v>68400</v>
      </c>
    </row>
    <row r="509" spans="1:12" hidden="1" outlineLevel="1">
      <c r="A509" s="174" t="s">
        <v>414</v>
      </c>
      <c r="B509" s="175"/>
      <c r="C509" s="32">
        <f>C510+C511+C512+C513+C517+C518+C519+C520+C521</f>
        <v>108000</v>
      </c>
      <c r="D509" s="32">
        <f>D510+D511+D512+D513+D517+D518+D519+D520+D521</f>
        <v>108000</v>
      </c>
      <c r="E509" s="32">
        <f>E510+E511+E512+E513+E517+E518+E519+E520+E521</f>
        <v>108000</v>
      </c>
      <c r="F509" s="51"/>
      <c r="H509" s="41">
        <f t="shared" si="51"/>
        <v>108000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2000</v>
      </c>
      <c r="D515" s="30">
        <f t="shared" si="62"/>
        <v>2000</v>
      </c>
      <c r="E515" s="30">
        <f t="shared" si="62"/>
        <v>2000</v>
      </c>
      <c r="H515" s="41">
        <f t="shared" si="63"/>
        <v>2000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105000</v>
      </c>
      <c r="D520" s="5">
        <f t="shared" si="62"/>
        <v>105000</v>
      </c>
      <c r="E520" s="5">
        <f t="shared" si="62"/>
        <v>105000</v>
      </c>
      <c r="H520" s="41">
        <f t="shared" si="63"/>
        <v>105000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3500</v>
      </c>
      <c r="D528" s="32">
        <f>D529+D531+D537</f>
        <v>3500</v>
      </c>
      <c r="E528" s="32">
        <f>E529+E531+E537</f>
        <v>3500</v>
      </c>
      <c r="H528" s="41">
        <f t="shared" si="63"/>
        <v>3500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3500</v>
      </c>
      <c r="D531" s="5">
        <f>SUM(D532:D536)</f>
        <v>3500</v>
      </c>
      <c r="E531" s="5">
        <f>SUM(E532:E536)</f>
        <v>3500</v>
      </c>
      <c r="H531" s="41">
        <f t="shared" si="63"/>
        <v>3500</v>
      </c>
    </row>
    <row r="532" spans="1:8" ht="15" hidden="1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2500</v>
      </c>
      <c r="D536" s="30">
        <f t="shared" si="65"/>
        <v>2500</v>
      </c>
      <c r="E536" s="30">
        <f t="shared" si="65"/>
        <v>2500</v>
      </c>
      <c r="H536" s="41">
        <f t="shared" si="63"/>
        <v>2500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4349.1620000000003</v>
      </c>
      <c r="D538" s="32">
        <f>SUM(D539:D544)</f>
        <v>4349.1620000000003</v>
      </c>
      <c r="E538" s="32">
        <f>SUM(E539:E544)</f>
        <v>4349.1620000000003</v>
      </c>
      <c r="H538" s="41">
        <f t="shared" si="63"/>
        <v>4349.1620000000003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4349.1620000000003</v>
      </c>
      <c r="D540" s="5">
        <f t="shared" ref="D540:E543" si="66">C540</f>
        <v>4349.1620000000003</v>
      </c>
      <c r="E540" s="5">
        <f t="shared" si="66"/>
        <v>4349.1620000000003</v>
      </c>
      <c r="H540" s="41">
        <f t="shared" si="63"/>
        <v>4349.1620000000003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2285.5749999999998</v>
      </c>
      <c r="D547" s="35">
        <f>D548+D549</f>
        <v>2285.5749999999998</v>
      </c>
      <c r="E547" s="35">
        <f>E548+E549</f>
        <v>2285.5749999999998</v>
      </c>
      <c r="G547" s="39" t="s">
        <v>593</v>
      </c>
      <c r="H547" s="41">
        <f t="shared" si="63"/>
        <v>2285.5749999999998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4" t="s">
        <v>451</v>
      </c>
      <c r="B549" s="175"/>
      <c r="C549" s="32">
        <v>285.57499999999999</v>
      </c>
      <c r="D549" s="32">
        <f>C549</f>
        <v>285.57499999999999</v>
      </c>
      <c r="E549" s="32">
        <f>D549</f>
        <v>285.57499999999999</v>
      </c>
      <c r="H549" s="41">
        <f t="shared" si="63"/>
        <v>285.57499999999999</v>
      </c>
    </row>
    <row r="550" spans="1:10" collapsed="1">
      <c r="A550" s="180" t="s">
        <v>455</v>
      </c>
      <c r="B550" s="181"/>
      <c r="C550" s="36">
        <f>C551</f>
        <v>82747.426999999996</v>
      </c>
      <c r="D550" s="36">
        <f>D551</f>
        <v>82747.426999999996</v>
      </c>
      <c r="E550" s="36">
        <f>E551</f>
        <v>82747.426999999996</v>
      </c>
      <c r="G550" s="39" t="s">
        <v>59</v>
      </c>
      <c r="H550" s="41">
        <f t="shared" si="63"/>
        <v>82747.426999999996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82747.426999999996</v>
      </c>
      <c r="D551" s="33">
        <f>D552+D556</f>
        <v>82747.426999999996</v>
      </c>
      <c r="E551" s="33">
        <f>E552+E556</f>
        <v>82747.426999999996</v>
      </c>
      <c r="G551" s="39" t="s">
        <v>594</v>
      </c>
      <c r="H551" s="41">
        <f t="shared" si="63"/>
        <v>82747.426999999996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82747.426999999996</v>
      </c>
      <c r="D552" s="32">
        <f>SUM(D553:D555)</f>
        <v>82747.426999999996</v>
      </c>
      <c r="E552" s="32">
        <f>SUM(E553:E555)</f>
        <v>82747.426999999996</v>
      </c>
      <c r="H552" s="41">
        <f t="shared" si="63"/>
        <v>82747.426999999996</v>
      </c>
    </row>
    <row r="553" spans="1:10" hidden="1" outlineLevel="2" collapsed="1">
      <c r="A553" s="6">
        <v>5500</v>
      </c>
      <c r="B553" s="4" t="s">
        <v>458</v>
      </c>
      <c r="C553" s="5">
        <v>82747.426999999996</v>
      </c>
      <c r="D553" s="5">
        <f t="shared" ref="D553:E555" si="67">C553</f>
        <v>82747.426999999996</v>
      </c>
      <c r="E553" s="5">
        <f t="shared" si="67"/>
        <v>82747.426999999996</v>
      </c>
      <c r="H553" s="41">
        <f t="shared" si="63"/>
        <v>82747.426999999996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1009570.1890000001</v>
      </c>
      <c r="D559" s="37">
        <f>D560+D716+D725</f>
        <v>1009570.1890000001</v>
      </c>
      <c r="E559" s="37">
        <f>E560+E716+E725</f>
        <v>1009570.1890000001</v>
      </c>
      <c r="G559" s="39" t="s">
        <v>62</v>
      </c>
      <c r="H559" s="41">
        <f t="shared" si="63"/>
        <v>1009570.1890000001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900570.18900000013</v>
      </c>
      <c r="D560" s="36">
        <f>D561+D638+D642+D645</f>
        <v>900570.18900000013</v>
      </c>
      <c r="E560" s="36">
        <f>E561+E638+E642+E645</f>
        <v>900570.18900000013</v>
      </c>
      <c r="G560" s="39" t="s">
        <v>61</v>
      </c>
      <c r="H560" s="41">
        <f t="shared" si="63"/>
        <v>900570.18900000013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900570.18900000013</v>
      </c>
      <c r="D561" s="38">
        <f>D562+D567+D568+D569+D576+D577+D581+D584+D585+D586+D587+D592+D595+D599+D603+D610+D616+D628</f>
        <v>900570.18900000013</v>
      </c>
      <c r="E561" s="38">
        <f>E562+E567+E568+E569+E576+E577+E581+E584+E585+E586+E587+E592+E595+E599+E603+E610+E616+E628</f>
        <v>900570.18900000013</v>
      </c>
      <c r="G561" s="39" t="s">
        <v>595</v>
      </c>
      <c r="H561" s="41">
        <f t="shared" si="63"/>
        <v>900570.18900000013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48492.1</v>
      </c>
      <c r="D562" s="32">
        <f>SUM(D563:D566)</f>
        <v>48492.1</v>
      </c>
      <c r="E562" s="32">
        <f>SUM(E563:E566)</f>
        <v>48492.1</v>
      </c>
      <c r="H562" s="41">
        <f t="shared" si="63"/>
        <v>48492.1</v>
      </c>
    </row>
    <row r="563" spans="1:10" hidden="1" outlineLevel="2">
      <c r="A563" s="7">
        <v>6600</v>
      </c>
      <c r="B563" s="4" t="s">
        <v>468</v>
      </c>
      <c r="C563" s="5">
        <v>20480</v>
      </c>
      <c r="D563" s="5">
        <f>C563</f>
        <v>20480</v>
      </c>
      <c r="E563" s="5">
        <f>D563</f>
        <v>20480</v>
      </c>
      <c r="H563" s="41">
        <f t="shared" si="63"/>
        <v>20480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28012.1</v>
      </c>
      <c r="D566" s="5">
        <f t="shared" si="68"/>
        <v>28012.1</v>
      </c>
      <c r="E566" s="5">
        <f t="shared" si="68"/>
        <v>28012.1</v>
      </c>
      <c r="H566" s="41">
        <f t="shared" si="63"/>
        <v>28012.1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251293.40000000002</v>
      </c>
      <c r="D569" s="32">
        <f>SUM(D570:D575)</f>
        <v>251293.40000000002</v>
      </c>
      <c r="E569" s="32">
        <f>SUM(E570:E575)</f>
        <v>251293.40000000002</v>
      </c>
      <c r="H569" s="41">
        <f t="shared" si="63"/>
        <v>251293.40000000002</v>
      </c>
    </row>
    <row r="570" spans="1:10" hidden="1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177690.08300000001</v>
      </c>
      <c r="D572" s="5">
        <f t="shared" si="69"/>
        <v>177690.08300000001</v>
      </c>
      <c r="E572" s="5">
        <f t="shared" si="69"/>
        <v>177690.08300000001</v>
      </c>
      <c r="H572" s="41">
        <f t="shared" si="63"/>
        <v>177690.08300000001</v>
      </c>
    </row>
    <row r="573" spans="1:10" hidden="1" outlineLevel="2">
      <c r="A573" s="7">
        <v>6603</v>
      </c>
      <c r="B573" s="4" t="s">
        <v>477</v>
      </c>
      <c r="C573" s="5">
        <v>1517.836</v>
      </c>
      <c r="D573" s="5">
        <f t="shared" si="69"/>
        <v>1517.836</v>
      </c>
      <c r="E573" s="5">
        <f t="shared" si="69"/>
        <v>1517.836</v>
      </c>
      <c r="H573" s="41">
        <f t="shared" si="63"/>
        <v>1517.836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22085.481</v>
      </c>
      <c r="D575" s="5">
        <f t="shared" si="69"/>
        <v>22085.481</v>
      </c>
      <c r="E575" s="5">
        <f t="shared" si="69"/>
        <v>22085.481</v>
      </c>
      <c r="H575" s="41">
        <f t="shared" si="63"/>
        <v>22085.481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3456.8</v>
      </c>
      <c r="D577" s="32">
        <f>SUM(D578:D580)</f>
        <v>3456.8</v>
      </c>
      <c r="E577" s="32">
        <f>SUM(E578:E580)</f>
        <v>3456.8</v>
      </c>
      <c r="H577" s="41">
        <f t="shared" si="63"/>
        <v>3456.8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3456.8</v>
      </c>
      <c r="D580" s="5">
        <f t="shared" si="70"/>
        <v>3456.8</v>
      </c>
      <c r="E580" s="5">
        <f t="shared" si="70"/>
        <v>3456.8</v>
      </c>
      <c r="H580" s="41">
        <f t="shared" si="71"/>
        <v>3456.8</v>
      </c>
    </row>
    <row r="581" spans="1:8" hidden="1" outlineLevel="1">
      <c r="A581" s="174" t="s">
        <v>485</v>
      </c>
      <c r="B581" s="175"/>
      <c r="C581" s="32">
        <f>SUM(C582:C583)</f>
        <v>216989.34700000001</v>
      </c>
      <c r="D581" s="32">
        <f>SUM(D582:D583)</f>
        <v>216989.34700000001</v>
      </c>
      <c r="E581" s="32">
        <f>SUM(E582:E583)</f>
        <v>216989.34700000001</v>
      </c>
      <c r="H581" s="41">
        <f t="shared" si="71"/>
        <v>216989.34700000001</v>
      </c>
    </row>
    <row r="582" spans="1:8" hidden="1" outlineLevel="2">
      <c r="A582" s="7">
        <v>6606</v>
      </c>
      <c r="B582" s="4" t="s">
        <v>486</v>
      </c>
      <c r="C582" s="5">
        <v>215489.34700000001</v>
      </c>
      <c r="D582" s="5">
        <f t="shared" ref="D582:E586" si="72">C582</f>
        <v>215489.34700000001</v>
      </c>
      <c r="E582" s="5">
        <f t="shared" si="72"/>
        <v>215489.34700000001</v>
      </c>
      <c r="H582" s="41">
        <f t="shared" si="71"/>
        <v>215489.34700000001</v>
      </c>
    </row>
    <row r="583" spans="1:8" hidden="1" outlineLevel="2">
      <c r="A583" s="7">
        <v>6606</v>
      </c>
      <c r="B583" s="4" t="s">
        <v>487</v>
      </c>
      <c r="C583" s="5">
        <v>1500</v>
      </c>
      <c r="D583" s="5">
        <f t="shared" si="72"/>
        <v>1500</v>
      </c>
      <c r="E583" s="5">
        <f t="shared" si="72"/>
        <v>1500</v>
      </c>
      <c r="H583" s="41">
        <f t="shared" si="71"/>
        <v>1500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2007.269</v>
      </c>
      <c r="D585" s="32">
        <f t="shared" si="72"/>
        <v>2007.269</v>
      </c>
      <c r="E585" s="32">
        <f t="shared" si="72"/>
        <v>2007.269</v>
      </c>
      <c r="H585" s="41">
        <f t="shared" si="71"/>
        <v>2007.269</v>
      </c>
    </row>
    <row r="586" spans="1:8" hidden="1" outlineLevel="1" collapsed="1">
      <c r="A586" s="174" t="s">
        <v>490</v>
      </c>
      <c r="B586" s="175"/>
      <c r="C586" s="32">
        <v>1598.58</v>
      </c>
      <c r="D586" s="32">
        <f t="shared" si="72"/>
        <v>1598.58</v>
      </c>
      <c r="E586" s="32">
        <f t="shared" si="72"/>
        <v>1598.58</v>
      </c>
      <c r="H586" s="41">
        <f t="shared" si="71"/>
        <v>1598.58</v>
      </c>
    </row>
    <row r="587" spans="1:8" hidden="1" outlineLevel="1">
      <c r="A587" s="174" t="s">
        <v>491</v>
      </c>
      <c r="B587" s="175"/>
      <c r="C587" s="32">
        <f>SUM(C588:C591)</f>
        <v>8864.6859999999997</v>
      </c>
      <c r="D587" s="32">
        <f>SUM(D588:D591)</f>
        <v>8864.6859999999997</v>
      </c>
      <c r="E587" s="32">
        <f>SUM(E588:E591)</f>
        <v>8864.6859999999997</v>
      </c>
      <c r="H587" s="41">
        <f t="shared" si="71"/>
        <v>8864.6859999999997</v>
      </c>
    </row>
    <row r="588" spans="1:8" hidden="1" outlineLevel="2">
      <c r="A588" s="7">
        <v>6610</v>
      </c>
      <c r="B588" s="4" t="s">
        <v>492</v>
      </c>
      <c r="C588" s="5">
        <v>3274.739</v>
      </c>
      <c r="D588" s="5">
        <f>C588</f>
        <v>3274.739</v>
      </c>
      <c r="E588" s="5">
        <f>D588</f>
        <v>3274.739</v>
      </c>
      <c r="H588" s="41">
        <f t="shared" si="71"/>
        <v>3274.739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5589.9470000000001</v>
      </c>
      <c r="D591" s="5">
        <f t="shared" si="73"/>
        <v>5589.9470000000001</v>
      </c>
      <c r="E591" s="5">
        <f t="shared" si="73"/>
        <v>5589.9470000000001</v>
      </c>
      <c r="H591" s="41">
        <f t="shared" si="71"/>
        <v>5589.9470000000001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18437.025000000001</v>
      </c>
      <c r="D595" s="32">
        <f>SUM(D596:D598)</f>
        <v>18437.025000000001</v>
      </c>
      <c r="E595" s="32">
        <f>SUM(E596:E598)</f>
        <v>18437.025000000001</v>
      </c>
      <c r="H595" s="41">
        <f t="shared" si="71"/>
        <v>18437.025000000001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11349.025</v>
      </c>
      <c r="D597" s="5">
        <f t="shared" ref="D597:E598" si="74">C597</f>
        <v>11349.025</v>
      </c>
      <c r="E597" s="5">
        <f t="shared" si="74"/>
        <v>11349.025</v>
      </c>
      <c r="H597" s="41">
        <f t="shared" si="71"/>
        <v>11349.025</v>
      </c>
    </row>
    <row r="598" spans="1:8" hidden="1" outlineLevel="2">
      <c r="A598" s="7">
        <v>6612</v>
      </c>
      <c r="B598" s="4" t="s">
        <v>501</v>
      </c>
      <c r="C598" s="5">
        <v>7088</v>
      </c>
      <c r="D598" s="5">
        <f t="shared" si="74"/>
        <v>7088</v>
      </c>
      <c r="E598" s="5">
        <f t="shared" si="74"/>
        <v>7088</v>
      </c>
      <c r="H598" s="41">
        <f t="shared" si="71"/>
        <v>7088</v>
      </c>
    </row>
    <row r="599" spans="1:8" hidden="1" outlineLevel="1">
      <c r="A599" s="174" t="s">
        <v>503</v>
      </c>
      <c r="B599" s="175"/>
      <c r="C599" s="32">
        <f>SUM(C600:C602)</f>
        <v>72986.668999999994</v>
      </c>
      <c r="D599" s="32">
        <f>SUM(D600:D602)</f>
        <v>72986.668999999994</v>
      </c>
      <c r="E599" s="32">
        <f>SUM(E600:E602)</f>
        <v>72986.668999999994</v>
      </c>
      <c r="H599" s="41">
        <f t="shared" si="71"/>
        <v>72986.668999999994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32972.669000000002</v>
      </c>
      <c r="D601" s="5">
        <f t="shared" si="75"/>
        <v>32972.669000000002</v>
      </c>
      <c r="E601" s="5">
        <f t="shared" si="75"/>
        <v>32972.669000000002</v>
      </c>
      <c r="H601" s="41">
        <f t="shared" si="71"/>
        <v>32972.669000000002</v>
      </c>
    </row>
    <row r="602" spans="1:8" hidden="1" outlineLevel="2">
      <c r="A602" s="7">
        <v>6613</v>
      </c>
      <c r="B602" s="4" t="s">
        <v>501</v>
      </c>
      <c r="C602" s="5">
        <v>40014</v>
      </c>
      <c r="D602" s="5">
        <f t="shared" si="75"/>
        <v>40014</v>
      </c>
      <c r="E602" s="5">
        <f t="shared" si="75"/>
        <v>40014</v>
      </c>
      <c r="H602" s="41">
        <f t="shared" si="71"/>
        <v>40014</v>
      </c>
    </row>
    <row r="603" spans="1:8" hidden="1" outlineLevel="1">
      <c r="A603" s="174" t="s">
        <v>506</v>
      </c>
      <c r="B603" s="175"/>
      <c r="C603" s="32">
        <f>SUM(C604:C609)</f>
        <v>6794.723</v>
      </c>
      <c r="D603" s="32">
        <f>SUM(D604:D609)</f>
        <v>6794.723</v>
      </c>
      <c r="E603" s="32">
        <f>SUM(E604:E609)</f>
        <v>6794.723</v>
      </c>
      <c r="H603" s="41">
        <f t="shared" si="71"/>
        <v>6794.723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2031.8989999999999</v>
      </c>
      <c r="D606" s="5">
        <f t="shared" si="76"/>
        <v>2031.8989999999999</v>
      </c>
      <c r="E606" s="5">
        <f t="shared" si="76"/>
        <v>2031.8989999999999</v>
      </c>
      <c r="H606" s="41">
        <f t="shared" si="71"/>
        <v>2031.8989999999999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4762.8239999999996</v>
      </c>
      <c r="D608" s="5">
        <f t="shared" si="76"/>
        <v>4762.8239999999996</v>
      </c>
      <c r="E608" s="5">
        <f t="shared" si="76"/>
        <v>4762.8239999999996</v>
      </c>
      <c r="H608" s="41">
        <f t="shared" si="71"/>
        <v>4762.8239999999996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50117.300999999999</v>
      </c>
      <c r="D610" s="32">
        <f>SUM(D611:D615)</f>
        <v>50117.300999999999</v>
      </c>
      <c r="E610" s="32">
        <f>SUM(E611:E615)</f>
        <v>50117.300999999999</v>
      </c>
      <c r="H610" s="41">
        <f t="shared" si="71"/>
        <v>50117.300999999999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50117.300999999999</v>
      </c>
      <c r="D612" s="5">
        <f t="shared" ref="D612:E615" si="77">C612</f>
        <v>50117.300999999999</v>
      </c>
      <c r="E612" s="5">
        <f t="shared" si="77"/>
        <v>50117.300999999999</v>
      </c>
      <c r="H612" s="41">
        <f t="shared" si="71"/>
        <v>50117.300999999999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151529.30800000002</v>
      </c>
      <c r="D616" s="32">
        <f>SUM(D617:D627)</f>
        <v>151529.30800000002</v>
      </c>
      <c r="E616" s="32">
        <f>SUM(E617:E627)</f>
        <v>151529.30800000002</v>
      </c>
      <c r="H616" s="41">
        <f t="shared" si="71"/>
        <v>151529.30800000002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141529.01300000001</v>
      </c>
      <c r="D620" s="5">
        <f t="shared" si="78"/>
        <v>141529.01300000001</v>
      </c>
      <c r="E620" s="5">
        <f t="shared" si="78"/>
        <v>141529.01300000001</v>
      </c>
      <c r="H620" s="41">
        <f t="shared" si="71"/>
        <v>141529.01300000001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0.29499999999999998</v>
      </c>
      <c r="D622" s="5">
        <f t="shared" si="78"/>
        <v>0.29499999999999998</v>
      </c>
      <c r="E622" s="5">
        <f t="shared" si="78"/>
        <v>0.29499999999999998</v>
      </c>
      <c r="H622" s="41">
        <f t="shared" si="71"/>
        <v>0.29499999999999998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10000</v>
      </c>
      <c r="D627" s="5">
        <f t="shared" si="78"/>
        <v>10000</v>
      </c>
      <c r="E627" s="5">
        <f t="shared" si="78"/>
        <v>10000</v>
      </c>
      <c r="H627" s="41">
        <f t="shared" si="71"/>
        <v>10000</v>
      </c>
    </row>
    <row r="628" spans="1:10" hidden="1" outlineLevel="1">
      <c r="A628" s="174" t="s">
        <v>531</v>
      </c>
      <c r="B628" s="175"/>
      <c r="C628" s="32">
        <f>SUM(C629:C637)</f>
        <v>68002.981</v>
      </c>
      <c r="D628" s="32">
        <f>SUM(D629:D637)</f>
        <v>68002.981</v>
      </c>
      <c r="E628" s="32">
        <f>SUM(E629:E637)</f>
        <v>68002.981</v>
      </c>
      <c r="H628" s="41">
        <f t="shared" si="71"/>
        <v>68002.981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50000</v>
      </c>
      <c r="D633" s="5">
        <f t="shared" si="79"/>
        <v>50000</v>
      </c>
      <c r="E633" s="5">
        <f t="shared" si="79"/>
        <v>50000</v>
      </c>
      <c r="H633" s="41">
        <f t="shared" si="71"/>
        <v>50000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18002.981</v>
      </c>
      <c r="D635" s="5">
        <f t="shared" si="79"/>
        <v>18002.981</v>
      </c>
      <c r="E635" s="5">
        <f t="shared" si="79"/>
        <v>18002.981</v>
      </c>
      <c r="H635" s="41">
        <f t="shared" si="71"/>
        <v>18002.981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109000</v>
      </c>
      <c r="D725" s="36">
        <f>D726</f>
        <v>109000</v>
      </c>
      <c r="E725" s="36">
        <f>E726</f>
        <v>109000</v>
      </c>
      <c r="G725" s="39" t="s">
        <v>216</v>
      </c>
      <c r="H725" s="41">
        <f t="shared" si="92"/>
        <v>109000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109000</v>
      </c>
      <c r="D726" s="33">
        <f>D727+D730+D733+D739+D741+D743+D750+D755+D760+D765+D767+D771+D777</f>
        <v>109000</v>
      </c>
      <c r="E726" s="33">
        <f>E727+E730+E733+E739+E741+E743+E750+E755+E760+E765+E767+E771+E777</f>
        <v>109000</v>
      </c>
      <c r="G726" s="39" t="s">
        <v>600</v>
      </c>
      <c r="H726" s="41">
        <f t="shared" si="92"/>
        <v>109000</v>
      </c>
      <c r="I726" s="42"/>
      <c r="J726" s="40" t="b">
        <f>AND(H726=I726)</f>
        <v>0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109000</v>
      </c>
      <c r="D777" s="31">
        <f>D778</f>
        <v>109000</v>
      </c>
      <c r="E777" s="31">
        <f>E778</f>
        <v>109000</v>
      </c>
    </row>
    <row r="778" spans="1:5" hidden="1" outlineLevel="2">
      <c r="A778" s="6"/>
      <c r="B778" s="4" t="s">
        <v>816</v>
      </c>
      <c r="C778" s="5">
        <v>109000</v>
      </c>
      <c r="D778" s="5">
        <f>C778</f>
        <v>109000</v>
      </c>
      <c r="E778" s="5">
        <f>D778</f>
        <v>109000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23" workbookViewId="0">
      <selection activeCell="H44" sqref="H44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108391</v>
      </c>
      <c r="D4" s="143">
        <f t="shared" si="0"/>
        <v>68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664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1017</v>
      </c>
      <c r="D5" s="145">
        <f t="shared" si="1"/>
        <v>68</v>
      </c>
      <c r="E5" s="145">
        <f t="shared" si="1"/>
        <v>0</v>
      </c>
      <c r="F5" s="145">
        <f t="shared" si="1"/>
        <v>0</v>
      </c>
      <c r="G5" s="145"/>
      <c r="H5" s="145">
        <f t="shared" si="1"/>
        <v>664</v>
      </c>
      <c r="I5" s="145"/>
    </row>
    <row r="6" spans="1:9">
      <c r="A6" s="10" t="s">
        <v>948</v>
      </c>
      <c r="B6" s="10">
        <v>2016</v>
      </c>
      <c r="C6" s="10">
        <v>200</v>
      </c>
      <c r="D6" s="10"/>
      <c r="E6" s="10"/>
      <c r="F6" s="10"/>
      <c r="G6" s="10">
        <v>200</v>
      </c>
      <c r="H6" s="10"/>
      <c r="I6" s="10"/>
    </row>
    <row r="7" spans="1:9">
      <c r="A7" s="10" t="s">
        <v>949</v>
      </c>
      <c r="B7" s="10">
        <v>2016</v>
      </c>
      <c r="C7" s="10">
        <v>85</v>
      </c>
      <c r="D7" s="10"/>
      <c r="E7" s="10"/>
      <c r="F7" s="10"/>
      <c r="G7" s="10">
        <v>85</v>
      </c>
      <c r="H7" s="10"/>
      <c r="I7" s="10"/>
    </row>
    <row r="8" spans="1:9">
      <c r="A8" s="10" t="s">
        <v>950</v>
      </c>
      <c r="B8" s="10">
        <v>2016</v>
      </c>
      <c r="C8" s="10">
        <v>445</v>
      </c>
      <c r="D8" s="10"/>
      <c r="E8" s="10"/>
      <c r="F8" s="10"/>
      <c r="G8" s="10"/>
      <c r="H8" s="10">
        <v>445</v>
      </c>
      <c r="I8" s="10" t="s">
        <v>951</v>
      </c>
    </row>
    <row r="9" spans="1:9">
      <c r="A9" s="10" t="s">
        <v>952</v>
      </c>
      <c r="B9" s="10">
        <v>2016</v>
      </c>
      <c r="C9" s="10">
        <v>287</v>
      </c>
      <c r="D9" s="10">
        <v>68</v>
      </c>
      <c r="E9" s="10"/>
      <c r="F9" s="10"/>
      <c r="G9" s="10"/>
      <c r="H9" s="10">
        <v>219</v>
      </c>
      <c r="I9" s="10" t="s">
        <v>951</v>
      </c>
    </row>
    <row r="10" spans="1:9">
      <c r="A10" s="144" t="s">
        <v>912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915</v>
      </c>
      <c r="B26" s="144"/>
      <c r="C26" s="144">
        <f t="shared" ref="C26" si="11">SUM(C27:C28)</f>
        <v>83120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51371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31749</v>
      </c>
      <c r="D28" s="10"/>
      <c r="E28" s="10"/>
      <c r="F28" s="10"/>
      <c r="G28" s="10"/>
      <c r="H28" s="10"/>
      <c r="I28" s="10"/>
    </row>
    <row r="29" spans="1:9">
      <c r="A29" s="144" t="s">
        <v>916</v>
      </c>
      <c r="B29" s="144"/>
      <c r="C29" s="144">
        <f t="shared" ref="C29" si="15">SUM(C30:C31)</f>
        <v>19622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12127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7495</v>
      </c>
      <c r="D31" s="10"/>
      <c r="E31" s="10"/>
      <c r="F31" s="10"/>
      <c r="G31" s="10"/>
      <c r="H31" s="10"/>
      <c r="I31" s="10"/>
    </row>
    <row r="32" spans="1:9">
      <c r="A32" s="144" t="s">
        <v>917</v>
      </c>
      <c r="B32" s="144"/>
      <c r="C32" s="144">
        <f t="shared" ref="C32" si="19">SUM(C33:C34)</f>
        <v>4632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918</v>
      </c>
      <c r="B33" s="146"/>
      <c r="C33" s="146">
        <f t="shared" ref="C33" si="21">SUM(C34:C35)</f>
        <v>2863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1769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1094</v>
      </c>
      <c r="D35" s="10"/>
      <c r="E35" s="10"/>
      <c r="F35" s="10"/>
      <c r="G35" s="10"/>
      <c r="H35" s="10"/>
      <c r="I35" s="10"/>
    </row>
    <row r="36" spans="1:9">
      <c r="A36" s="146" t="s">
        <v>919</v>
      </c>
      <c r="B36" s="146"/>
      <c r="C36" s="146">
        <f t="shared" ref="C36" si="25">SUM(C37:C38)</f>
        <v>675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419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256</v>
      </c>
      <c r="D38" s="10"/>
      <c r="E38" s="10"/>
      <c r="F38" s="10"/>
      <c r="G38" s="10"/>
      <c r="H38" s="10"/>
      <c r="I38" s="10"/>
    </row>
    <row r="39" spans="1:9">
      <c r="A39" s="147" t="s">
        <v>920</v>
      </c>
      <c r="B39" s="147"/>
      <c r="C39" s="147">
        <f t="shared" ref="C39" si="29">SUM(C40:C41)</f>
        <v>163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99</v>
      </c>
      <c r="H39" s="147">
        <f t="shared" si="30"/>
        <v>844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93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99</v>
      </c>
      <c r="H40" s="144">
        <f t="shared" si="32"/>
        <v>844</v>
      </c>
      <c r="I40" s="144">
        <f t="shared" si="32"/>
        <v>0</v>
      </c>
    </row>
    <row r="41" spans="1:9">
      <c r="A41" s="10" t="s">
        <v>953</v>
      </c>
      <c r="B41" s="10"/>
      <c r="C41" s="10">
        <v>70</v>
      </c>
      <c r="D41" s="10"/>
      <c r="E41" s="10"/>
      <c r="F41" s="10"/>
      <c r="G41" s="10">
        <v>70</v>
      </c>
      <c r="H41" s="10"/>
      <c r="I41" s="10"/>
    </row>
    <row r="42" spans="1:9">
      <c r="A42" s="10" t="s">
        <v>780</v>
      </c>
      <c r="B42" s="10"/>
      <c r="C42" s="10">
        <v>23</v>
      </c>
      <c r="D42" s="10"/>
      <c r="E42" s="10"/>
      <c r="F42" s="10"/>
      <c r="G42" s="10">
        <v>23</v>
      </c>
      <c r="H42" s="10"/>
      <c r="I42" s="10"/>
    </row>
    <row r="43" spans="1:9">
      <c r="A43" s="10" t="s">
        <v>954</v>
      </c>
      <c r="B43" s="10"/>
      <c r="C43" s="10">
        <v>844</v>
      </c>
      <c r="D43" s="10"/>
      <c r="E43" s="10"/>
      <c r="F43" s="10"/>
      <c r="G43" s="10"/>
      <c r="H43" s="10">
        <v>844</v>
      </c>
      <c r="I43" s="10" t="s">
        <v>955</v>
      </c>
    </row>
    <row r="44" spans="1:9">
      <c r="A44" s="10" t="s">
        <v>956</v>
      </c>
      <c r="B44" s="10"/>
      <c r="C44" s="10">
        <v>6</v>
      </c>
      <c r="D44" s="10"/>
      <c r="E44" s="10"/>
      <c r="F44" s="10"/>
      <c r="G44" s="10">
        <v>6</v>
      </c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919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921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922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923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rightToLeft="1" topLeftCell="B18" workbookViewId="0">
      <selection activeCell="I37" sqref="I37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C5+C12+C15+C18+C21+C24+C27</f>
        <v>1302</v>
      </c>
      <c r="D4" s="143">
        <f t="shared" si="0"/>
        <v>79</v>
      </c>
      <c r="E4" s="143">
        <f t="shared" si="0"/>
        <v>0</v>
      </c>
      <c r="F4" s="143">
        <f t="shared" si="0"/>
        <v>0</v>
      </c>
      <c r="G4" s="143">
        <f t="shared" si="0"/>
        <v>570</v>
      </c>
      <c r="H4" s="143">
        <f t="shared" si="0"/>
        <v>664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SUM(C6:C11)</f>
        <v>1302</v>
      </c>
      <c r="D5" s="145">
        <f t="shared" si="1"/>
        <v>79</v>
      </c>
      <c r="E5" s="145">
        <f t="shared" si="1"/>
        <v>0</v>
      </c>
      <c r="F5" s="145">
        <f t="shared" si="1"/>
        <v>0</v>
      </c>
      <c r="G5" s="145">
        <f t="shared" si="1"/>
        <v>570</v>
      </c>
      <c r="H5" s="145">
        <f t="shared" si="1"/>
        <v>664</v>
      </c>
      <c r="I5" s="145">
        <f t="shared" si="1"/>
        <v>0</v>
      </c>
    </row>
    <row r="6" spans="1:9">
      <c r="A6" s="10" t="s">
        <v>948</v>
      </c>
      <c r="B6" s="10">
        <v>2016</v>
      </c>
      <c r="C6" s="10">
        <v>200</v>
      </c>
      <c r="D6" s="10">
        <v>11</v>
      </c>
      <c r="E6" s="10"/>
      <c r="F6" s="10"/>
      <c r="G6" s="10">
        <v>200</v>
      </c>
      <c r="H6" s="10"/>
      <c r="I6" s="10"/>
    </row>
    <row r="7" spans="1:9">
      <c r="A7" s="10" t="s">
        <v>949</v>
      </c>
      <c r="B7" s="10">
        <v>2016</v>
      </c>
      <c r="C7" s="10">
        <v>85</v>
      </c>
      <c r="D7" s="10"/>
      <c r="E7" s="10"/>
      <c r="F7" s="10"/>
      <c r="G7" s="10">
        <v>85</v>
      </c>
      <c r="H7" s="10"/>
      <c r="I7" s="10"/>
    </row>
    <row r="8" spans="1:9">
      <c r="A8" s="10" t="s">
        <v>950</v>
      </c>
      <c r="B8" s="10">
        <v>2061</v>
      </c>
      <c r="C8" s="10">
        <v>445</v>
      </c>
      <c r="D8" s="10"/>
      <c r="E8" s="10"/>
      <c r="F8" s="10"/>
      <c r="G8" s="10"/>
      <c r="H8" s="10">
        <v>445</v>
      </c>
      <c r="I8" s="10" t="s">
        <v>951</v>
      </c>
    </row>
    <row r="9" spans="1:9">
      <c r="A9" s="10" t="s">
        <v>952</v>
      </c>
      <c r="B9" s="10" t="s">
        <v>957</v>
      </c>
      <c r="C9" s="10">
        <v>287</v>
      </c>
      <c r="D9" s="10">
        <v>68</v>
      </c>
      <c r="E9" s="10"/>
      <c r="F9" s="10"/>
      <c r="G9" s="10"/>
      <c r="H9" s="10">
        <v>219</v>
      </c>
      <c r="I9" s="10" t="s">
        <v>951</v>
      </c>
    </row>
    <row r="10" spans="1:9">
      <c r="A10" s="10" t="s">
        <v>958</v>
      </c>
      <c r="B10" s="10">
        <v>2017</v>
      </c>
      <c r="C10" s="10">
        <v>150</v>
      </c>
      <c r="D10" s="10"/>
      <c r="E10" s="10"/>
      <c r="F10" s="10"/>
      <c r="G10" s="10">
        <v>150</v>
      </c>
      <c r="H10" s="10"/>
      <c r="I10" s="10"/>
    </row>
    <row r="11" spans="1:9">
      <c r="A11" s="10" t="s">
        <v>959</v>
      </c>
      <c r="B11" s="10">
        <v>2017</v>
      </c>
      <c r="C11" s="10">
        <v>135</v>
      </c>
      <c r="D11" s="10"/>
      <c r="E11" s="10"/>
      <c r="F11" s="10"/>
      <c r="G11" s="10">
        <v>135</v>
      </c>
      <c r="H11" s="10"/>
      <c r="I11" s="10"/>
    </row>
    <row r="12" spans="1:9">
      <c r="A12" s="144" t="s">
        <v>912</v>
      </c>
      <c r="B12" s="144"/>
      <c r="C12" s="144">
        <f t="shared" ref="C11:C72" si="2">SUM(D12:G12)</f>
        <v>0</v>
      </c>
      <c r="D12" s="144">
        <f t="shared" ref="D12:I12" si="3">SUM(D13:D14)</f>
        <v>0</v>
      </c>
      <c r="E12" s="144">
        <f t="shared" si="3"/>
        <v>0</v>
      </c>
      <c r="F12" s="144">
        <f t="shared" si="3"/>
        <v>0</v>
      </c>
      <c r="G12" s="144">
        <f t="shared" si="3"/>
        <v>0</v>
      </c>
      <c r="H12" s="144">
        <f t="shared" si="3"/>
        <v>0</v>
      </c>
      <c r="I12" s="144">
        <f t="shared" si="3"/>
        <v>0</v>
      </c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44" t="s">
        <v>913</v>
      </c>
      <c r="B15" s="144"/>
      <c r="C15" s="144">
        <f t="shared" si="2"/>
        <v>0</v>
      </c>
      <c r="D15" s="144">
        <f t="shared" ref="D15:I15" si="4">SUM(D16:D17)</f>
        <v>0</v>
      </c>
      <c r="E15" s="144">
        <f t="shared" si="4"/>
        <v>0</v>
      </c>
      <c r="F15" s="144">
        <f t="shared" si="4"/>
        <v>0</v>
      </c>
      <c r="G15" s="144">
        <f t="shared" si="4"/>
        <v>0</v>
      </c>
      <c r="H15" s="144">
        <f t="shared" si="4"/>
        <v>0</v>
      </c>
      <c r="I15" s="144">
        <f t="shared" si="4"/>
        <v>0</v>
      </c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44" t="s">
        <v>914</v>
      </c>
      <c r="B18" s="144"/>
      <c r="C18" s="144">
        <f t="shared" si="2"/>
        <v>0</v>
      </c>
      <c r="D18" s="144">
        <f t="shared" ref="D18:I18" si="5">SUM(D19:D20)</f>
        <v>0</v>
      </c>
      <c r="E18" s="144">
        <f t="shared" si="5"/>
        <v>0</v>
      </c>
      <c r="F18" s="144">
        <f t="shared" si="5"/>
        <v>0</v>
      </c>
      <c r="G18" s="144">
        <f t="shared" si="5"/>
        <v>0</v>
      </c>
      <c r="H18" s="144">
        <f t="shared" si="5"/>
        <v>0</v>
      </c>
      <c r="I18" s="144">
        <f t="shared" si="5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4" t="s">
        <v>915</v>
      </c>
      <c r="B21" s="144"/>
      <c r="C21" s="144">
        <f t="shared" si="2"/>
        <v>0</v>
      </c>
      <c r="D21" s="144">
        <f t="shared" ref="D21:I21" si="6">SUM(D22:D23)</f>
        <v>0</v>
      </c>
      <c r="E21" s="144">
        <f t="shared" si="6"/>
        <v>0</v>
      </c>
      <c r="F21" s="144">
        <f t="shared" si="6"/>
        <v>0</v>
      </c>
      <c r="G21" s="144">
        <f t="shared" si="6"/>
        <v>0</v>
      </c>
      <c r="H21" s="144">
        <f t="shared" si="6"/>
        <v>0</v>
      </c>
      <c r="I21" s="144">
        <f t="shared" si="6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4" t="s">
        <v>916</v>
      </c>
      <c r="B24" s="144"/>
      <c r="C24" s="144">
        <f t="shared" si="2"/>
        <v>0</v>
      </c>
      <c r="D24" s="144">
        <f t="shared" ref="D24:I24" si="7">SUM(D25:D26)</f>
        <v>0</v>
      </c>
      <c r="E24" s="144">
        <f t="shared" si="7"/>
        <v>0</v>
      </c>
      <c r="F24" s="144">
        <f t="shared" si="7"/>
        <v>0</v>
      </c>
      <c r="G24" s="144">
        <f t="shared" si="7"/>
        <v>0</v>
      </c>
      <c r="H24" s="144">
        <f t="shared" si="7"/>
        <v>0</v>
      </c>
      <c r="I24" s="144">
        <f t="shared" si="7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917</v>
      </c>
      <c r="B27" s="144"/>
      <c r="C27" s="144">
        <f t="shared" si="2"/>
        <v>0</v>
      </c>
      <c r="D27" s="144">
        <f t="shared" ref="D27:I27" si="8">D28+D31</f>
        <v>0</v>
      </c>
      <c r="E27" s="144">
        <f t="shared" si="8"/>
        <v>0</v>
      </c>
      <c r="F27" s="144">
        <f t="shared" si="8"/>
        <v>0</v>
      </c>
      <c r="G27" s="144">
        <f t="shared" si="8"/>
        <v>0</v>
      </c>
      <c r="H27" s="144">
        <f t="shared" si="8"/>
        <v>0</v>
      </c>
      <c r="I27" s="144">
        <f t="shared" si="8"/>
        <v>0</v>
      </c>
    </row>
    <row r="28" spans="1:9">
      <c r="A28" s="146" t="s">
        <v>918</v>
      </c>
      <c r="B28" s="146"/>
      <c r="C28" s="146">
        <f t="shared" si="2"/>
        <v>0</v>
      </c>
      <c r="D28" s="146">
        <f t="shared" ref="D28:I28" si="9">SUM(D29:D30)</f>
        <v>0</v>
      </c>
      <c r="E28" s="146">
        <f t="shared" si="9"/>
        <v>0</v>
      </c>
      <c r="F28" s="146">
        <f t="shared" si="9"/>
        <v>0</v>
      </c>
      <c r="G28" s="146">
        <f t="shared" si="9"/>
        <v>0</v>
      </c>
      <c r="H28" s="146">
        <f t="shared" si="9"/>
        <v>0</v>
      </c>
      <c r="I28" s="146">
        <f t="shared" si="9"/>
        <v>0</v>
      </c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46" t="s">
        <v>919</v>
      </c>
      <c r="B31" s="146"/>
      <c r="C31" s="146">
        <f t="shared" si="2"/>
        <v>0</v>
      </c>
      <c r="D31" s="146">
        <f t="shared" ref="D31:I31" si="10">SUM(D32:D33)</f>
        <v>0</v>
      </c>
      <c r="E31" s="146">
        <f t="shared" si="10"/>
        <v>0</v>
      </c>
      <c r="F31" s="146">
        <f t="shared" si="10"/>
        <v>0</v>
      </c>
      <c r="G31" s="146">
        <f t="shared" si="10"/>
        <v>0</v>
      </c>
      <c r="H31" s="146">
        <f t="shared" si="10"/>
        <v>0</v>
      </c>
      <c r="I31" s="146">
        <f t="shared" si="10"/>
        <v>0</v>
      </c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47" t="s">
        <v>920</v>
      </c>
      <c r="B34" s="147"/>
      <c r="C34" s="147">
        <f t="shared" si="2"/>
        <v>0</v>
      </c>
      <c r="D34" s="147">
        <f t="shared" ref="D34:I34" si="11">D35+D50+D53+D56+D59+D62+D65+D72+D75</f>
        <v>0</v>
      </c>
      <c r="E34" s="147">
        <f t="shared" si="11"/>
        <v>0</v>
      </c>
      <c r="F34" s="147">
        <f t="shared" si="11"/>
        <v>0</v>
      </c>
      <c r="G34" s="147">
        <f t="shared" si="11"/>
        <v>0</v>
      </c>
      <c r="H34" s="147">
        <f t="shared" si="11"/>
        <v>150</v>
      </c>
      <c r="I34" s="147">
        <f t="shared" si="11"/>
        <v>0</v>
      </c>
    </row>
    <row r="35" spans="1:9">
      <c r="A35" s="144" t="s">
        <v>911</v>
      </c>
      <c r="B35" s="144"/>
      <c r="C35" s="144">
        <f t="shared" si="2"/>
        <v>0</v>
      </c>
      <c r="D35" s="144">
        <f t="shared" ref="D35:I35" si="12">SUM(D36:D49)</f>
        <v>0</v>
      </c>
      <c r="E35" s="144">
        <f t="shared" si="12"/>
        <v>0</v>
      </c>
      <c r="F35" s="144">
        <f t="shared" si="12"/>
        <v>0</v>
      </c>
      <c r="G35" s="144">
        <f t="shared" si="12"/>
        <v>0</v>
      </c>
      <c r="H35" s="144">
        <f t="shared" si="12"/>
        <v>150</v>
      </c>
      <c r="I35" s="144">
        <f t="shared" si="12"/>
        <v>0</v>
      </c>
    </row>
    <row r="36" spans="1:9">
      <c r="A36" s="10" t="s">
        <v>960</v>
      </c>
      <c r="B36" s="10">
        <v>2017</v>
      </c>
      <c r="C36" s="10">
        <v>150</v>
      </c>
      <c r="D36" s="10"/>
      <c r="E36" s="10"/>
      <c r="F36" s="10"/>
      <c r="G36" s="10"/>
      <c r="H36" s="10">
        <v>150</v>
      </c>
      <c r="I36" s="10" t="s">
        <v>961</v>
      </c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8"/>
      <c r="B48" s="148"/>
      <c r="C48" s="148">
        <f t="shared" si="2"/>
        <v>0</v>
      </c>
      <c r="D48" s="148"/>
      <c r="E48" s="148"/>
      <c r="F48" s="148"/>
      <c r="G48" s="148"/>
      <c r="H48" s="148"/>
      <c r="I48" s="148"/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44" t="s">
        <v>912</v>
      </c>
      <c r="B50" s="144"/>
      <c r="C50" s="144">
        <f t="shared" si="2"/>
        <v>0</v>
      </c>
      <c r="D50" s="144">
        <f t="shared" ref="D50:I50" si="13">SUM(D51:D52)</f>
        <v>0</v>
      </c>
      <c r="E50" s="144">
        <f t="shared" si="13"/>
        <v>0</v>
      </c>
      <c r="F50" s="144">
        <f t="shared" si="13"/>
        <v>0</v>
      </c>
      <c r="G50" s="144">
        <f t="shared" si="13"/>
        <v>0</v>
      </c>
      <c r="H50" s="144">
        <f t="shared" si="13"/>
        <v>0</v>
      </c>
      <c r="I50" s="144">
        <f t="shared" si="13"/>
        <v>0</v>
      </c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44" t="s">
        <v>913</v>
      </c>
      <c r="B53" s="144"/>
      <c r="C53" s="144">
        <f t="shared" si="2"/>
        <v>0</v>
      </c>
      <c r="D53" s="144">
        <f t="shared" ref="D53:I53" si="14">SUM(D54:D55)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4" t="s">
        <v>914</v>
      </c>
      <c r="B56" s="144"/>
      <c r="C56" s="144">
        <f t="shared" si="2"/>
        <v>0</v>
      </c>
      <c r="D56" s="144">
        <f t="shared" ref="D56:I56" si="15">SUM(D57:D58)</f>
        <v>0</v>
      </c>
      <c r="E56" s="144">
        <f t="shared" si="15"/>
        <v>0</v>
      </c>
      <c r="F56" s="144">
        <f t="shared" si="15"/>
        <v>0</v>
      </c>
      <c r="G56" s="144">
        <f t="shared" si="15"/>
        <v>0</v>
      </c>
      <c r="H56" s="144">
        <f t="shared" si="15"/>
        <v>0</v>
      </c>
      <c r="I56" s="144">
        <f t="shared" si="15"/>
        <v>0</v>
      </c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44" t="s">
        <v>915</v>
      </c>
      <c r="B59" s="144"/>
      <c r="C59" s="144">
        <f t="shared" si="2"/>
        <v>0</v>
      </c>
      <c r="D59" s="144">
        <f t="shared" ref="D59:I59" si="16">SUM(D60:D61)</f>
        <v>0</v>
      </c>
      <c r="E59" s="144">
        <f t="shared" si="16"/>
        <v>0</v>
      </c>
      <c r="F59" s="144">
        <f t="shared" si="16"/>
        <v>0</v>
      </c>
      <c r="G59" s="144">
        <f t="shared" si="16"/>
        <v>0</v>
      </c>
      <c r="H59" s="144">
        <f t="shared" si="16"/>
        <v>0</v>
      </c>
      <c r="I59" s="144">
        <f t="shared" si="16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916</v>
      </c>
      <c r="B62" s="144"/>
      <c r="C62" s="144">
        <f t="shared" si="2"/>
        <v>0</v>
      </c>
      <c r="D62" s="144">
        <f t="shared" ref="D62:H62" si="17">SUM(D63:D64)</f>
        <v>0</v>
      </c>
      <c r="E62" s="144">
        <f t="shared" si="17"/>
        <v>0</v>
      </c>
      <c r="F62" s="144">
        <f t="shared" si="17"/>
        <v>0</v>
      </c>
      <c r="G62" s="144">
        <f t="shared" si="17"/>
        <v>0</v>
      </c>
      <c r="H62" s="144">
        <f t="shared" si="17"/>
        <v>0</v>
      </c>
      <c r="I62" s="144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917</v>
      </c>
      <c r="B65" s="144"/>
      <c r="C65" s="144">
        <f t="shared" si="2"/>
        <v>0</v>
      </c>
      <c r="D65" s="144">
        <f t="shared" ref="D65:I65" si="18">D66+D69</f>
        <v>0</v>
      </c>
      <c r="E65" s="144">
        <f t="shared" si="18"/>
        <v>0</v>
      </c>
      <c r="F65" s="144">
        <f t="shared" si="18"/>
        <v>0</v>
      </c>
      <c r="G65" s="144">
        <f t="shared" si="18"/>
        <v>0</v>
      </c>
      <c r="H65" s="144">
        <f t="shared" si="18"/>
        <v>0</v>
      </c>
      <c r="I65" s="144">
        <f t="shared" si="18"/>
        <v>0</v>
      </c>
    </row>
    <row r="66" spans="1:9">
      <c r="A66" s="146" t="s">
        <v>918</v>
      </c>
      <c r="B66" s="146"/>
      <c r="C66" s="146">
        <f t="shared" si="2"/>
        <v>0</v>
      </c>
      <c r="D66" s="146">
        <f t="shared" ref="D66:I66" si="19">SUM(D67:D68)</f>
        <v>0</v>
      </c>
      <c r="E66" s="146">
        <f t="shared" si="19"/>
        <v>0</v>
      </c>
      <c r="F66" s="146">
        <f t="shared" si="19"/>
        <v>0</v>
      </c>
      <c r="G66" s="146">
        <f t="shared" si="19"/>
        <v>0</v>
      </c>
      <c r="H66" s="146">
        <f t="shared" si="19"/>
        <v>0</v>
      </c>
      <c r="I66" s="146">
        <f t="shared" si="19"/>
        <v>0</v>
      </c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46" t="s">
        <v>919</v>
      </c>
      <c r="B69" s="146"/>
      <c r="C69" s="146">
        <f t="shared" si="2"/>
        <v>0</v>
      </c>
      <c r="D69" s="146">
        <f t="shared" ref="D69:I69" si="20">SUM(D70:D71)</f>
        <v>0</v>
      </c>
      <c r="E69" s="146">
        <f t="shared" si="20"/>
        <v>0</v>
      </c>
      <c r="F69" s="146">
        <f t="shared" si="20"/>
        <v>0</v>
      </c>
      <c r="G69" s="146">
        <f t="shared" si="20"/>
        <v>0</v>
      </c>
      <c r="H69" s="146">
        <f t="shared" si="20"/>
        <v>0</v>
      </c>
      <c r="I69" s="146">
        <f t="shared" si="20"/>
        <v>0</v>
      </c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4" t="s">
        <v>921</v>
      </c>
      <c r="B72" s="144"/>
      <c r="C72" s="144">
        <f t="shared" si="2"/>
        <v>0</v>
      </c>
      <c r="D72" s="144">
        <f t="shared" ref="D72:I72" si="21">SUM(D73:D74)</f>
        <v>0</v>
      </c>
      <c r="E72" s="144">
        <f t="shared" si="21"/>
        <v>0</v>
      </c>
      <c r="F72" s="144">
        <f t="shared" si="21"/>
        <v>0</v>
      </c>
      <c r="G72" s="144">
        <f t="shared" si="21"/>
        <v>0</v>
      </c>
      <c r="H72" s="144">
        <f t="shared" si="21"/>
        <v>0</v>
      </c>
      <c r="I72" s="144">
        <f t="shared" si="21"/>
        <v>0</v>
      </c>
    </row>
    <row r="73" spans="1:9">
      <c r="A73" s="10"/>
      <c r="B73" s="10"/>
      <c r="C73" s="10">
        <f t="shared" ref="C73:C76" si="22">SUM(D73:G73)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22"/>
        <v>0</v>
      </c>
      <c r="D74" s="10"/>
      <c r="E74" s="10"/>
      <c r="F74" s="10"/>
      <c r="G74" s="10"/>
      <c r="H74" s="10"/>
      <c r="I74" s="10"/>
    </row>
    <row r="75" spans="1:9">
      <c r="A75" s="144" t="s">
        <v>922</v>
      </c>
      <c r="B75" s="144"/>
      <c r="C75" s="144">
        <f t="shared" si="22"/>
        <v>0</v>
      </c>
      <c r="D75" s="144"/>
      <c r="E75" s="144"/>
      <c r="F75" s="144"/>
      <c r="G75" s="144"/>
      <c r="H75" s="144"/>
      <c r="I75" s="144"/>
    </row>
    <row r="76" spans="1:9">
      <c r="A76" s="144" t="s">
        <v>923</v>
      </c>
      <c r="B76" s="144"/>
      <c r="C76" s="144">
        <f t="shared" si="22"/>
        <v>649</v>
      </c>
      <c r="D76" s="144">
        <f t="shared" ref="D76:I76" si="23">D75+D72+D65+D62+D59+D56+D53+D50+D35+D27+D24+D21+D18+D15+D12+D5</f>
        <v>79</v>
      </c>
      <c r="E76" s="144">
        <f t="shared" si="23"/>
        <v>0</v>
      </c>
      <c r="F76" s="144">
        <f t="shared" si="23"/>
        <v>0</v>
      </c>
      <c r="G76" s="144">
        <f t="shared" si="23"/>
        <v>570</v>
      </c>
      <c r="H76" s="144">
        <f t="shared" si="23"/>
        <v>814</v>
      </c>
      <c r="I76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 </vt:lpstr>
      <vt:lpstr>ميزانية 2015</vt:lpstr>
      <vt:lpstr>ميزانية 2016 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2018-01-30T14:22:51Z</dcterms:modified>
</cp:coreProperties>
</file>