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35889620-6A75-47EB-BAF0-BF780A8E064F}" xr6:coauthVersionLast="32" xr6:coauthVersionMax="32" xr10:uidLastSave="{00000000-0000-0000-0000-000000000000}"/>
  <bookViews>
    <workbookView xWindow="0" yWindow="0" windowWidth="19200" windowHeight="6950" tabRatio="963" activeTab="6" xr2:uid="{00000000-000D-0000-FFFF-FFFF00000000}"/>
  </bookViews>
  <sheets>
    <sheet name="ميزانية 2011" sheetId="37" r:id="rId1"/>
    <sheet name="ميزانية 2012" sheetId="36" r:id="rId2"/>
    <sheet name="ميزانية 2013" sheetId="35" r:id="rId3"/>
    <sheet name="ميزانية 2014 " sheetId="38" r:id="rId4"/>
    <sheet name="ميزانية 2015" sheetId="33" r:id="rId5"/>
    <sheet name="ميزانية 2016" sheetId="41" r:id="rId6"/>
    <sheet name="ميزانية2017" sheetId="42" r:id="rId7"/>
    <sheet name="التنظيم الهيكلي" sheetId="20" r:id="rId8"/>
    <sheet name="الدوائر" sheetId="25" r:id="rId9"/>
    <sheet name="قائمة في الأعوان " sheetId="39" r:id="rId10"/>
    <sheet name="قائمة في العملة " sheetId="40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9">'قائمة في الأعوان '!$A$1:$D$26</definedName>
    <definedName name="_xlnm.Print_Area" localSheetId="10">'قائمة في العملة '!$A$1:$C$26</definedName>
  </definedNames>
  <calcPr calcId="162913"/>
</workbook>
</file>

<file path=xl/calcChain.xml><?xml version="1.0" encoding="utf-8"?>
<calcChain xmlns="http://schemas.openxmlformats.org/spreadsheetml/2006/main">
  <c r="D254" i="42" l="1"/>
  <c r="F15" i="42"/>
  <c r="C255" i="42"/>
  <c r="D331" i="42"/>
  <c r="E331" i="42" s="1"/>
  <c r="E325" i="42"/>
  <c r="D325" i="42"/>
  <c r="D315" i="42"/>
  <c r="E315" i="42" s="1"/>
  <c r="D308" i="42"/>
  <c r="E308" i="42" s="1"/>
  <c r="D298" i="42"/>
  <c r="E298" i="42" s="1"/>
  <c r="D296" i="42"/>
  <c r="E296" i="42" s="1"/>
  <c r="C265" i="42"/>
  <c r="E778" i="42" l="1"/>
  <c r="E777" i="42" s="1"/>
  <c r="D778" i="42"/>
  <c r="D777" i="42" s="1"/>
  <c r="C777" i="42"/>
  <c r="E776" i="42"/>
  <c r="D776" i="42"/>
  <c r="D775" i="42"/>
  <c r="E775" i="42" s="1"/>
  <c r="E774" i="42"/>
  <c r="D774" i="42"/>
  <c r="D773" i="42"/>
  <c r="C772" i="42"/>
  <c r="C771" i="42"/>
  <c r="D770" i="42"/>
  <c r="E770" i="42" s="1"/>
  <c r="E769" i="42"/>
  <c r="D769" i="42"/>
  <c r="D768" i="42"/>
  <c r="D767" i="42" s="1"/>
  <c r="C768" i="42"/>
  <c r="C767" i="42"/>
  <c r="E766" i="42"/>
  <c r="E765" i="42" s="1"/>
  <c r="D766" i="42"/>
  <c r="D765" i="42"/>
  <c r="C765" i="42"/>
  <c r="D764" i="42"/>
  <c r="E764" i="42" s="1"/>
  <c r="E763" i="42"/>
  <c r="D763" i="42"/>
  <c r="D762" i="42"/>
  <c r="E762" i="42" s="1"/>
  <c r="D761" i="42"/>
  <c r="C761" i="42"/>
  <c r="D760" i="42"/>
  <c r="C760" i="42"/>
  <c r="D759" i="42"/>
  <c r="E759" i="42" s="1"/>
  <c r="E758" i="42"/>
  <c r="D758" i="42"/>
  <c r="D757" i="42"/>
  <c r="E757" i="42" s="1"/>
  <c r="E756" i="42"/>
  <c r="E755" i="42" s="1"/>
  <c r="D756" i="42"/>
  <c r="C756" i="42"/>
  <c r="D755" i="42"/>
  <c r="C755" i="42"/>
  <c r="E754" i="42"/>
  <c r="D754" i="42"/>
  <c r="E753" i="42"/>
  <c r="D753" i="42"/>
  <c r="E752" i="42"/>
  <c r="D752" i="42"/>
  <c r="E751" i="42"/>
  <c r="D751" i="42"/>
  <c r="C751" i="42"/>
  <c r="D750" i="42"/>
  <c r="C750" i="42"/>
  <c r="E749" i="42"/>
  <c r="D749" i="42"/>
  <c r="E748" i="42"/>
  <c r="D748" i="42"/>
  <c r="E747" i="42"/>
  <c r="D747" i="42"/>
  <c r="E746" i="42"/>
  <c r="D746" i="42"/>
  <c r="C746" i="42"/>
  <c r="D745" i="42"/>
  <c r="C744" i="42"/>
  <c r="C743" i="42"/>
  <c r="D742" i="42"/>
  <c r="C741" i="42"/>
  <c r="E740" i="42"/>
  <c r="E739" i="42" s="1"/>
  <c r="D740" i="42"/>
  <c r="D739" i="42" s="1"/>
  <c r="C739" i="42"/>
  <c r="C726" i="42" s="1"/>
  <c r="C725" i="42" s="1"/>
  <c r="E738" i="42"/>
  <c r="D738" i="42"/>
  <c r="D737" i="42"/>
  <c r="E737" i="42" s="1"/>
  <c r="E736" i="42"/>
  <c r="D736" i="42"/>
  <c r="D735" i="42"/>
  <c r="C734" i="42"/>
  <c r="C733" i="42"/>
  <c r="D732" i="42"/>
  <c r="C731" i="42"/>
  <c r="C730" i="42"/>
  <c r="D729" i="42"/>
  <c r="E729" i="42" s="1"/>
  <c r="E728" i="42"/>
  <c r="E727" i="42" s="1"/>
  <c r="D728" i="42"/>
  <c r="C727" i="42"/>
  <c r="J726" i="42"/>
  <c r="J725" i="42"/>
  <c r="E724" i="42"/>
  <c r="D724" i="42"/>
  <c r="E723" i="42"/>
  <c r="E722" i="42" s="1"/>
  <c r="D723" i="42"/>
  <c r="D722" i="42" s="1"/>
  <c r="C722" i="42"/>
  <c r="C717" i="42" s="1"/>
  <c r="C716" i="42" s="1"/>
  <c r="D721" i="42"/>
  <c r="E721" i="42" s="1"/>
  <c r="D720" i="42"/>
  <c r="E720" i="42" s="1"/>
  <c r="D719" i="42"/>
  <c r="E719" i="42" s="1"/>
  <c r="D718" i="42"/>
  <c r="D717" i="42" s="1"/>
  <c r="D716" i="42" s="1"/>
  <c r="C718" i="42"/>
  <c r="J717" i="42"/>
  <c r="J716" i="42"/>
  <c r="E715" i="42"/>
  <c r="D715" i="42"/>
  <c r="E714" i="42"/>
  <c r="D714" i="42"/>
  <c r="E713" i="42"/>
  <c r="D713" i="42"/>
  <c r="E712" i="42"/>
  <c r="D712" i="42"/>
  <c r="E711" i="42"/>
  <c r="D711" i="42"/>
  <c r="E710" i="42"/>
  <c r="D710" i="42"/>
  <c r="E709" i="42"/>
  <c r="D709" i="42"/>
  <c r="E708" i="42"/>
  <c r="D708" i="42"/>
  <c r="E707" i="42"/>
  <c r="D707" i="42"/>
  <c r="E706" i="42"/>
  <c r="D706" i="42"/>
  <c r="E705" i="42"/>
  <c r="D705" i="42"/>
  <c r="E704" i="42"/>
  <c r="D704" i="42"/>
  <c r="E703" i="42"/>
  <c r="D703" i="42"/>
  <c r="E702" i="42"/>
  <c r="D702" i="42"/>
  <c r="E701" i="42"/>
  <c r="D701" i="42"/>
  <c r="E700" i="42"/>
  <c r="D700" i="42"/>
  <c r="C700" i="42"/>
  <c r="D699" i="42"/>
  <c r="E699" i="42" s="1"/>
  <c r="D698" i="42"/>
  <c r="E698" i="42" s="1"/>
  <c r="D697" i="42"/>
  <c r="E697" i="42" s="1"/>
  <c r="D696" i="42"/>
  <c r="E696" i="42" s="1"/>
  <c r="D695" i="42"/>
  <c r="C694" i="42"/>
  <c r="E693" i="42"/>
  <c r="D693" i="42"/>
  <c r="E692" i="42"/>
  <c r="D692" i="42"/>
  <c r="E691" i="42"/>
  <c r="D691" i="42"/>
  <c r="E690" i="42"/>
  <c r="D690" i="42"/>
  <c r="E689" i="42"/>
  <c r="D689" i="42"/>
  <c r="E688" i="42"/>
  <c r="D688" i="42"/>
  <c r="E687" i="42"/>
  <c r="D687" i="42"/>
  <c r="C687" i="42"/>
  <c r="D686" i="42"/>
  <c r="E686" i="42" s="1"/>
  <c r="D685" i="42"/>
  <c r="E685" i="42" s="1"/>
  <c r="D684" i="42"/>
  <c r="C683" i="42"/>
  <c r="E682" i="42"/>
  <c r="D682" i="42"/>
  <c r="E681" i="42"/>
  <c r="D681" i="42"/>
  <c r="E680" i="42"/>
  <c r="E679" i="42" s="1"/>
  <c r="D680" i="42"/>
  <c r="D679" i="42" s="1"/>
  <c r="C679" i="42"/>
  <c r="D678" i="42"/>
  <c r="E678" i="42" s="1"/>
  <c r="D677" i="42"/>
  <c r="C676" i="42"/>
  <c r="E675" i="42"/>
  <c r="D675" i="42"/>
  <c r="E674" i="42"/>
  <c r="D674" i="42"/>
  <c r="E673" i="42"/>
  <c r="D673" i="42"/>
  <c r="E672" i="42"/>
  <c r="D672" i="42"/>
  <c r="E671" i="42"/>
  <c r="D671" i="42"/>
  <c r="C671" i="42"/>
  <c r="D670" i="42"/>
  <c r="E670" i="42" s="1"/>
  <c r="D669" i="42"/>
  <c r="E669" i="42" s="1"/>
  <c r="D668" i="42"/>
  <c r="E668" i="42" s="1"/>
  <c r="D667" i="42"/>
  <c r="E667" i="42" s="1"/>
  <c r="D666" i="42"/>
  <c r="C665" i="42"/>
  <c r="E664" i="42"/>
  <c r="D664" i="42"/>
  <c r="E663" i="42"/>
  <c r="D663" i="42"/>
  <c r="E662" i="42"/>
  <c r="E661" i="42" s="1"/>
  <c r="D662" i="42"/>
  <c r="D661" i="42" s="1"/>
  <c r="C661" i="42"/>
  <c r="D660" i="42"/>
  <c r="E660" i="42" s="1"/>
  <c r="D659" i="42"/>
  <c r="E659" i="42" s="1"/>
  <c r="D658" i="42"/>
  <c r="E658" i="42" s="1"/>
  <c r="D657" i="42"/>
  <c r="E657" i="42" s="1"/>
  <c r="D656" i="42"/>
  <c r="E656" i="42" s="1"/>
  <c r="D655" i="42"/>
  <c r="E655" i="42" s="1"/>
  <c r="D654" i="42"/>
  <c r="E654" i="42" s="1"/>
  <c r="E653" i="42" s="1"/>
  <c r="D653" i="42"/>
  <c r="C653" i="42"/>
  <c r="E652" i="42"/>
  <c r="D652" i="42"/>
  <c r="E651" i="42"/>
  <c r="D651" i="42"/>
  <c r="E650" i="42"/>
  <c r="D650" i="42"/>
  <c r="E649" i="42"/>
  <c r="D649" i="42"/>
  <c r="E648" i="42"/>
  <c r="D648" i="42"/>
  <c r="E647" i="42"/>
  <c r="E646" i="42" s="1"/>
  <c r="D647" i="42"/>
  <c r="D646" i="42" s="1"/>
  <c r="C646" i="42"/>
  <c r="J645" i="42"/>
  <c r="C645" i="42"/>
  <c r="E644" i="42"/>
  <c r="D644" i="42"/>
  <c r="D643" i="42"/>
  <c r="J642" i="42"/>
  <c r="C642" i="42"/>
  <c r="E641" i="42"/>
  <c r="D641" i="42"/>
  <c r="D640" i="42"/>
  <c r="E639" i="42"/>
  <c r="D639" i="42"/>
  <c r="J638" i="42"/>
  <c r="C638" i="42"/>
  <c r="D637" i="42"/>
  <c r="E637" i="42" s="1"/>
  <c r="D636" i="42"/>
  <c r="E636" i="42" s="1"/>
  <c r="D635" i="42"/>
  <c r="E635" i="42" s="1"/>
  <c r="D634" i="42"/>
  <c r="E634" i="42" s="1"/>
  <c r="D633" i="42"/>
  <c r="E633" i="42" s="1"/>
  <c r="D632" i="42"/>
  <c r="E632" i="42" s="1"/>
  <c r="D631" i="42"/>
  <c r="E631" i="42" s="1"/>
  <c r="D630" i="42"/>
  <c r="E630" i="42" s="1"/>
  <c r="D629" i="42"/>
  <c r="C628" i="42"/>
  <c r="D627" i="42"/>
  <c r="E627" i="42" s="1"/>
  <c r="E626" i="42"/>
  <c r="D626" i="42"/>
  <c r="E625" i="42"/>
  <c r="D625" i="42"/>
  <c r="E624" i="42"/>
  <c r="D624" i="42"/>
  <c r="E623" i="42"/>
  <c r="D623" i="42"/>
  <c r="E622" i="42"/>
  <c r="D622" i="42"/>
  <c r="E621" i="42"/>
  <c r="D621" i="42"/>
  <c r="D620" i="42"/>
  <c r="E620" i="42" s="1"/>
  <c r="E619" i="42"/>
  <c r="D619" i="42"/>
  <c r="E618" i="42"/>
  <c r="D618" i="42"/>
  <c r="E617" i="42"/>
  <c r="D617" i="42"/>
  <c r="C616" i="42"/>
  <c r="D615" i="42"/>
  <c r="E615" i="42" s="1"/>
  <c r="D614" i="42"/>
  <c r="E614" i="42" s="1"/>
  <c r="D613" i="42"/>
  <c r="E613" i="42" s="1"/>
  <c r="D612" i="42"/>
  <c r="E612" i="42" s="1"/>
  <c r="D611" i="42"/>
  <c r="E611" i="42" s="1"/>
  <c r="C610" i="42"/>
  <c r="D609" i="42"/>
  <c r="E609" i="42" s="1"/>
  <c r="E608" i="42"/>
  <c r="D608" i="42"/>
  <c r="E607" i="42"/>
  <c r="D607" i="42"/>
  <c r="E606" i="42"/>
  <c r="D606" i="42"/>
  <c r="E605" i="42"/>
  <c r="D605" i="42"/>
  <c r="E604" i="42"/>
  <c r="D604" i="42"/>
  <c r="C603" i="42"/>
  <c r="D602" i="42"/>
  <c r="E602" i="42" s="1"/>
  <c r="D601" i="42"/>
  <c r="E601" i="42" s="1"/>
  <c r="D600" i="42"/>
  <c r="E600" i="42" s="1"/>
  <c r="C599" i="42"/>
  <c r="E598" i="42"/>
  <c r="D598" i="42"/>
  <c r="E597" i="42"/>
  <c r="D597" i="42"/>
  <c r="D596" i="42"/>
  <c r="E596" i="42" s="1"/>
  <c r="E595" i="42" s="1"/>
  <c r="D595" i="42"/>
  <c r="C595" i="42"/>
  <c r="D594" i="42"/>
  <c r="E594" i="42" s="1"/>
  <c r="D593" i="42"/>
  <c r="E593" i="42" s="1"/>
  <c r="E592" i="42" s="1"/>
  <c r="D592" i="42"/>
  <c r="C592" i="42"/>
  <c r="D591" i="42"/>
  <c r="E591" i="42" s="1"/>
  <c r="E590" i="42"/>
  <c r="D590" i="42"/>
  <c r="E589" i="42"/>
  <c r="D589" i="42"/>
  <c r="D588" i="42"/>
  <c r="E588" i="42" s="1"/>
  <c r="C587" i="42"/>
  <c r="D586" i="42"/>
  <c r="E586" i="42" s="1"/>
  <c r="D585" i="42"/>
  <c r="E585" i="42" s="1"/>
  <c r="D584" i="42"/>
  <c r="E584" i="42" s="1"/>
  <c r="D583" i="42"/>
  <c r="E583" i="42" s="1"/>
  <c r="D582" i="42"/>
  <c r="E582" i="42" s="1"/>
  <c r="C581" i="42"/>
  <c r="D580" i="42"/>
  <c r="E580" i="42" s="1"/>
  <c r="D579" i="42"/>
  <c r="E579" i="42" s="1"/>
  <c r="E578" i="42"/>
  <c r="D578" i="42"/>
  <c r="C577" i="42"/>
  <c r="D576" i="42"/>
  <c r="E576" i="42" s="1"/>
  <c r="D575" i="42"/>
  <c r="E575" i="42" s="1"/>
  <c r="D574" i="42"/>
  <c r="E574" i="42" s="1"/>
  <c r="D573" i="42"/>
  <c r="E573" i="42" s="1"/>
  <c r="D572" i="42"/>
  <c r="E572" i="42" s="1"/>
  <c r="D571" i="42"/>
  <c r="E571" i="42" s="1"/>
  <c r="D570" i="42"/>
  <c r="C569" i="42"/>
  <c r="E568" i="42"/>
  <c r="D568" i="42"/>
  <c r="E567" i="42"/>
  <c r="D567" i="42"/>
  <c r="D566" i="42"/>
  <c r="E566" i="42" s="1"/>
  <c r="E565" i="42"/>
  <c r="D565" i="42"/>
  <c r="D564" i="42"/>
  <c r="E563" i="42"/>
  <c r="D563" i="42"/>
  <c r="C562" i="42"/>
  <c r="J561" i="42"/>
  <c r="J560" i="42"/>
  <c r="J559" i="42"/>
  <c r="D558" i="42"/>
  <c r="D557" i="42"/>
  <c r="E557" i="42" s="1"/>
  <c r="C556" i="42"/>
  <c r="E555" i="42"/>
  <c r="D555" i="42"/>
  <c r="E554" i="42"/>
  <c r="D554" i="42"/>
  <c r="D553" i="42"/>
  <c r="D552" i="42" s="1"/>
  <c r="C552" i="42"/>
  <c r="C551" i="42" s="1"/>
  <c r="C550" i="42" s="1"/>
  <c r="J551" i="42"/>
  <c r="J550" i="42"/>
  <c r="D549" i="42"/>
  <c r="E549" i="42" s="1"/>
  <c r="E548" i="42"/>
  <c r="D548" i="42"/>
  <c r="J547" i="42"/>
  <c r="E547" i="42"/>
  <c r="C547" i="42"/>
  <c r="D546" i="42"/>
  <c r="E546" i="42" s="1"/>
  <c r="E545" i="42"/>
  <c r="D545" i="42"/>
  <c r="D544" i="42" s="1"/>
  <c r="C544" i="42"/>
  <c r="C538" i="42" s="1"/>
  <c r="E543" i="42"/>
  <c r="D543" i="42"/>
  <c r="D542" i="42"/>
  <c r="E542" i="42" s="1"/>
  <c r="E541" i="42"/>
  <c r="D541" i="42"/>
  <c r="D540" i="42"/>
  <c r="E539" i="42"/>
  <c r="D539" i="42"/>
  <c r="D537" i="42"/>
  <c r="E537" i="42" s="1"/>
  <c r="D536" i="42"/>
  <c r="E536" i="42" s="1"/>
  <c r="D535" i="42"/>
  <c r="E535" i="42" s="1"/>
  <c r="E534" i="42"/>
  <c r="D534" i="42"/>
  <c r="D533" i="42"/>
  <c r="E533" i="42" s="1"/>
  <c r="E532" i="42"/>
  <c r="D532" i="42"/>
  <c r="C531" i="42"/>
  <c r="E530" i="42"/>
  <c r="E529" i="42" s="1"/>
  <c r="D530" i="42"/>
  <c r="D529" i="42"/>
  <c r="C529" i="42"/>
  <c r="C528" i="42" s="1"/>
  <c r="E527" i="42"/>
  <c r="D527" i="42"/>
  <c r="E526" i="42"/>
  <c r="D526" i="42"/>
  <c r="E525" i="42"/>
  <c r="D525" i="42"/>
  <c r="E524" i="42"/>
  <c r="D524" i="42"/>
  <c r="E523" i="42"/>
  <c r="E522" i="42" s="1"/>
  <c r="D523" i="42"/>
  <c r="D522" i="42"/>
  <c r="C522" i="42"/>
  <c r="D521" i="42"/>
  <c r="E521" i="42" s="1"/>
  <c r="D520" i="42"/>
  <c r="E520" i="42" s="1"/>
  <c r="D519" i="42"/>
  <c r="E519" i="42" s="1"/>
  <c r="E518" i="42"/>
  <c r="D518" i="42"/>
  <c r="D517" i="42"/>
  <c r="E517" i="42" s="1"/>
  <c r="E516" i="42"/>
  <c r="D516" i="42"/>
  <c r="D515" i="42"/>
  <c r="E515" i="42" s="1"/>
  <c r="D514" i="42"/>
  <c r="C513" i="42"/>
  <c r="E512" i="42"/>
  <c r="D512" i="42"/>
  <c r="E511" i="42"/>
  <c r="D511" i="42"/>
  <c r="E510" i="42"/>
  <c r="D510" i="42"/>
  <c r="C509" i="42"/>
  <c r="D508" i="42"/>
  <c r="E508" i="42" s="1"/>
  <c r="E507" i="42"/>
  <c r="D507" i="42"/>
  <c r="D506" i="42"/>
  <c r="E506" i="42" s="1"/>
  <c r="D505" i="42"/>
  <c r="E505" i="42" s="1"/>
  <c r="E504" i="42" s="1"/>
  <c r="C504" i="42"/>
  <c r="D503" i="42"/>
  <c r="E503" i="42" s="1"/>
  <c r="D502" i="42"/>
  <c r="E502" i="42" s="1"/>
  <c r="E501" i="42"/>
  <c r="D501" i="42"/>
  <c r="D500" i="42"/>
  <c r="E500" i="42" s="1"/>
  <c r="E499" i="42"/>
  <c r="D499" i="42"/>
  <c r="D498" i="42"/>
  <c r="E498" i="42" s="1"/>
  <c r="E497" i="42" s="1"/>
  <c r="C497" i="42"/>
  <c r="D496" i="42"/>
  <c r="E496" i="42" s="1"/>
  <c r="D495" i="42"/>
  <c r="D494" i="42" s="1"/>
  <c r="C494" i="42"/>
  <c r="D493" i="42"/>
  <c r="E493" i="42" s="1"/>
  <c r="E492" i="42"/>
  <c r="D492" i="42"/>
  <c r="D491" i="42" s="1"/>
  <c r="C491" i="42"/>
  <c r="E490" i="42"/>
  <c r="D490" i="42"/>
  <c r="D489" i="42"/>
  <c r="E489" i="42" s="1"/>
  <c r="D488" i="42"/>
  <c r="E488" i="42" s="1"/>
  <c r="D487" i="42"/>
  <c r="C486" i="42"/>
  <c r="D485" i="42"/>
  <c r="E485" i="42" s="1"/>
  <c r="J483" i="42"/>
  <c r="E481" i="42"/>
  <c r="D481" i="42"/>
  <c r="D480" i="42"/>
  <c r="E480" i="42" s="1"/>
  <c r="E479" i="42"/>
  <c r="D479" i="42"/>
  <c r="D478" i="42"/>
  <c r="C477" i="42"/>
  <c r="E476" i="42"/>
  <c r="D476" i="42"/>
  <c r="D475" i="42"/>
  <c r="E475" i="42" s="1"/>
  <c r="E474" i="42" s="1"/>
  <c r="D474" i="42"/>
  <c r="C474" i="42"/>
  <c r="D473" i="42"/>
  <c r="E473" i="42" s="1"/>
  <c r="E472" i="42"/>
  <c r="D472" i="42"/>
  <c r="D471" i="42"/>
  <c r="E471" i="42" s="1"/>
  <c r="E470" i="42"/>
  <c r="D470" i="42"/>
  <c r="D469" i="42"/>
  <c r="C468" i="42"/>
  <c r="E467" i="42"/>
  <c r="D467" i="42"/>
  <c r="D466" i="42"/>
  <c r="E466" i="42" s="1"/>
  <c r="D465" i="42"/>
  <c r="D463" i="42" s="1"/>
  <c r="D464" i="42"/>
  <c r="E464" i="42" s="1"/>
  <c r="C463" i="42"/>
  <c r="D462" i="42"/>
  <c r="E462" i="42" s="1"/>
  <c r="E461" i="42"/>
  <c r="D461" i="42"/>
  <c r="D460" i="42"/>
  <c r="C459" i="42"/>
  <c r="E458" i="42"/>
  <c r="D458" i="42"/>
  <c r="D457" i="42"/>
  <c r="E457" i="42" s="1"/>
  <c r="D456" i="42"/>
  <c r="D455" i="42" s="1"/>
  <c r="C455" i="42"/>
  <c r="D454" i="42"/>
  <c r="E454" i="42" s="1"/>
  <c r="D453" i="42"/>
  <c r="E453" i="42" s="1"/>
  <c r="D452" i="42"/>
  <c r="E452" i="42" s="1"/>
  <c r="D451" i="42"/>
  <c r="C450" i="42"/>
  <c r="E449" i="42"/>
  <c r="D449" i="42"/>
  <c r="D448" i="42"/>
  <c r="E448" i="42" s="1"/>
  <c r="E447" i="42"/>
  <c r="D447" i="42"/>
  <c r="D446" i="42"/>
  <c r="E446" i="42" s="1"/>
  <c r="D445" i="42"/>
  <c r="C445" i="42"/>
  <c r="D443" i="42"/>
  <c r="E443" i="42" s="1"/>
  <c r="D442" i="42"/>
  <c r="E442" i="42" s="1"/>
  <c r="D441" i="42"/>
  <c r="E441" i="42" s="1"/>
  <c r="E440" i="42"/>
  <c r="D440" i="42"/>
  <c r="D439" i="42"/>
  <c r="E439" i="42" s="1"/>
  <c r="E438" i="42"/>
  <c r="D438" i="42"/>
  <c r="D437" i="42"/>
  <c r="E437" i="42" s="1"/>
  <c r="E436" i="42"/>
  <c r="D436" i="42"/>
  <c r="D435" i="42"/>
  <c r="E435" i="42" s="1"/>
  <c r="E434" i="42"/>
  <c r="D434" i="42"/>
  <c r="D433" i="42"/>
  <c r="E433" i="42" s="1"/>
  <c r="D432" i="42"/>
  <c r="E432" i="42" s="1"/>
  <c r="D431" i="42"/>
  <c r="E431" i="42" s="1"/>
  <c r="E430" i="42"/>
  <c r="D430" i="42"/>
  <c r="C429" i="42"/>
  <c r="E428" i="42"/>
  <c r="D428" i="42"/>
  <c r="D427" i="42"/>
  <c r="E427" i="42" s="1"/>
  <c r="E426" i="42"/>
  <c r="D426" i="42"/>
  <c r="D425" i="42"/>
  <c r="E425" i="42" s="1"/>
  <c r="E424" i="42"/>
  <c r="D424" i="42"/>
  <c r="D423" i="42"/>
  <c r="C422" i="42"/>
  <c r="D421" i="42"/>
  <c r="E421" i="42" s="1"/>
  <c r="D420" i="42"/>
  <c r="E420" i="42" s="1"/>
  <c r="D419" i="42"/>
  <c r="E419" i="42" s="1"/>
  <c r="D418" i="42"/>
  <c r="E418" i="42" s="1"/>
  <c r="D417" i="42"/>
  <c r="C416" i="42"/>
  <c r="D415" i="42"/>
  <c r="E415" i="42" s="1"/>
  <c r="D414" i="42"/>
  <c r="E414" i="42" s="1"/>
  <c r="D413" i="42"/>
  <c r="E413" i="42" s="1"/>
  <c r="C412" i="42"/>
  <c r="D411" i="42"/>
  <c r="E411" i="42" s="1"/>
  <c r="D410" i="42"/>
  <c r="C409" i="42"/>
  <c r="D408" i="42"/>
  <c r="E408" i="42" s="1"/>
  <c r="D407" i="42"/>
  <c r="E407" i="42" s="1"/>
  <c r="D406" i="42"/>
  <c r="E406" i="42" s="1"/>
  <c r="D405" i="42"/>
  <c r="C404" i="42"/>
  <c r="D403" i="42"/>
  <c r="E403" i="42" s="1"/>
  <c r="E402" i="42"/>
  <c r="D402" i="42"/>
  <c r="E401" i="42"/>
  <c r="D401" i="42"/>
  <c r="D400" i="42"/>
  <c r="C399" i="42"/>
  <c r="D398" i="42"/>
  <c r="E398" i="42" s="1"/>
  <c r="D397" i="42"/>
  <c r="E397" i="42" s="1"/>
  <c r="D396" i="42"/>
  <c r="C395" i="42"/>
  <c r="D394" i="42"/>
  <c r="E394" i="42" s="1"/>
  <c r="E392" i="42" s="1"/>
  <c r="E393" i="42"/>
  <c r="D393" i="42"/>
  <c r="D392" i="42"/>
  <c r="C392" i="42"/>
  <c r="D391" i="42"/>
  <c r="E391" i="42" s="1"/>
  <c r="D390" i="42"/>
  <c r="E390" i="42" s="1"/>
  <c r="D389" i="42"/>
  <c r="C388" i="42"/>
  <c r="D387" i="42"/>
  <c r="E387" i="42" s="1"/>
  <c r="D386" i="42"/>
  <c r="E386" i="42" s="1"/>
  <c r="D385" i="42"/>
  <c r="E385" i="42" s="1"/>
  <c r="D384" i="42"/>
  <c r="E384" i="42" s="1"/>
  <c r="D383" i="42"/>
  <c r="C382" i="42"/>
  <c r="D381" i="42"/>
  <c r="E381" i="42" s="1"/>
  <c r="D380" i="42"/>
  <c r="D379" i="42"/>
  <c r="E379" i="42" s="1"/>
  <c r="C378" i="42"/>
  <c r="E377" i="42"/>
  <c r="D377" i="42"/>
  <c r="D376" i="42"/>
  <c r="E376" i="42" s="1"/>
  <c r="E375" i="42"/>
  <c r="D375" i="42"/>
  <c r="D374" i="42"/>
  <c r="D373" i="42" s="1"/>
  <c r="C373" i="42"/>
  <c r="D372" i="42"/>
  <c r="E372" i="42" s="1"/>
  <c r="D371" i="42"/>
  <c r="E371" i="42" s="1"/>
  <c r="D370" i="42"/>
  <c r="E370" i="42" s="1"/>
  <c r="D369" i="42"/>
  <c r="C368" i="42"/>
  <c r="D367" i="42"/>
  <c r="E367" i="42" s="1"/>
  <c r="E366" i="42"/>
  <c r="D366" i="42"/>
  <c r="E365" i="42"/>
  <c r="D365" i="42"/>
  <c r="E364" i="42"/>
  <c r="D364" i="42"/>
  <c r="E363" i="42"/>
  <c r="E362" i="42" s="1"/>
  <c r="D363" i="42"/>
  <c r="D362" i="42"/>
  <c r="C362" i="42"/>
  <c r="D361" i="42"/>
  <c r="E361" i="42" s="1"/>
  <c r="D360" i="42"/>
  <c r="E360" i="42" s="1"/>
  <c r="D359" i="42"/>
  <c r="E359" i="42" s="1"/>
  <c r="D358" i="42"/>
  <c r="C357" i="42"/>
  <c r="E356" i="42"/>
  <c r="D356" i="42"/>
  <c r="E355" i="42"/>
  <c r="D355" i="42"/>
  <c r="E354" i="42"/>
  <c r="E353" i="42" s="1"/>
  <c r="D354" i="42"/>
  <c r="D353" i="42"/>
  <c r="C353" i="42"/>
  <c r="D352" i="42"/>
  <c r="E352" i="42" s="1"/>
  <c r="D351" i="42"/>
  <c r="E351" i="42" s="1"/>
  <c r="D350" i="42"/>
  <c r="E350" i="42" s="1"/>
  <c r="D349" i="42"/>
  <c r="C348" i="42"/>
  <c r="E347" i="42"/>
  <c r="D347" i="42"/>
  <c r="E346" i="42"/>
  <c r="D346" i="42"/>
  <c r="E345" i="42"/>
  <c r="E344" i="42" s="1"/>
  <c r="D345" i="42"/>
  <c r="D344" i="42" s="1"/>
  <c r="C344" i="42"/>
  <c r="D343" i="42"/>
  <c r="E343" i="42" s="1"/>
  <c r="D342" i="42"/>
  <c r="E342" i="42" s="1"/>
  <c r="D341" i="42"/>
  <c r="E341" i="42" s="1"/>
  <c r="J339" i="42"/>
  <c r="E338" i="42"/>
  <c r="D338" i="42"/>
  <c r="E337" i="42"/>
  <c r="D337" i="42"/>
  <c r="E336" i="42"/>
  <c r="D336" i="42"/>
  <c r="E335" i="42"/>
  <c r="D335" i="42"/>
  <c r="E334" i="42"/>
  <c r="D334" i="42"/>
  <c r="E333" i="42"/>
  <c r="D333" i="42"/>
  <c r="E332" i="42"/>
  <c r="D332" i="42"/>
  <c r="D330" i="42"/>
  <c r="E330" i="42" s="1"/>
  <c r="D329" i="42"/>
  <c r="E329" i="42" s="1"/>
  <c r="E328" i="42" s="1"/>
  <c r="C328" i="42"/>
  <c r="E327" i="42"/>
  <c r="D327" i="42"/>
  <c r="E326" i="42"/>
  <c r="D326" i="42"/>
  <c r="D324" i="42"/>
  <c r="E324" i="42" s="1"/>
  <c r="D323" i="42"/>
  <c r="E323" i="42" s="1"/>
  <c r="D322" i="42"/>
  <c r="E322" i="42" s="1"/>
  <c r="D321" i="42"/>
  <c r="E321" i="42" s="1"/>
  <c r="D320" i="42"/>
  <c r="E320" i="42" s="1"/>
  <c r="D319" i="42"/>
  <c r="E319" i="42" s="1"/>
  <c r="D318" i="42"/>
  <c r="E318" i="42" s="1"/>
  <c r="D317" i="42"/>
  <c r="E317" i="42" s="1"/>
  <c r="D316" i="42"/>
  <c r="E316" i="42" s="1"/>
  <c r="C314" i="42"/>
  <c r="D313" i="42"/>
  <c r="E313" i="42" s="1"/>
  <c r="D312" i="42"/>
  <c r="E312" i="42" s="1"/>
  <c r="D311" i="42"/>
  <c r="E311" i="42" s="1"/>
  <c r="D310" i="42"/>
  <c r="E310" i="42" s="1"/>
  <c r="D309" i="42"/>
  <c r="E309" i="42" s="1"/>
  <c r="E307" i="42"/>
  <c r="D307" i="42"/>
  <c r="E306" i="42"/>
  <c r="E305" i="42" s="1"/>
  <c r="D306" i="42"/>
  <c r="D305" i="42" s="1"/>
  <c r="C305" i="42"/>
  <c r="D304" i="42"/>
  <c r="E304" i="42" s="1"/>
  <c r="D303" i="42"/>
  <c r="C302" i="42"/>
  <c r="E301" i="42"/>
  <c r="D301" i="42"/>
  <c r="E300" i="42"/>
  <c r="D300" i="42"/>
  <c r="E299" i="42"/>
  <c r="D299" i="42"/>
  <c r="D297" i="42"/>
  <c r="E297" i="42" s="1"/>
  <c r="E295" i="42"/>
  <c r="D295" i="42"/>
  <c r="E294" i="42"/>
  <c r="D294" i="42"/>
  <c r="E293" i="42"/>
  <c r="D293" i="42"/>
  <c r="E292" i="42"/>
  <c r="D292" i="42"/>
  <c r="E291" i="42"/>
  <c r="D291" i="42"/>
  <c r="E290" i="42"/>
  <c r="E289" i="42" s="1"/>
  <c r="D290" i="42"/>
  <c r="D289" i="42" s="1"/>
  <c r="C289" i="42"/>
  <c r="D288" i="42"/>
  <c r="E288" i="42" s="1"/>
  <c r="E265" i="42" s="1"/>
  <c r="D287" i="42"/>
  <c r="E287" i="42" s="1"/>
  <c r="D286" i="42"/>
  <c r="E286" i="42" s="1"/>
  <c r="D285" i="42"/>
  <c r="E285" i="42" s="1"/>
  <c r="D284" i="42"/>
  <c r="E284" i="42" s="1"/>
  <c r="E283" i="42"/>
  <c r="D283" i="42"/>
  <c r="E282" i="42"/>
  <c r="D282" i="42"/>
  <c r="E281" i="42"/>
  <c r="D281" i="42"/>
  <c r="E280" i="42"/>
  <c r="D280" i="42"/>
  <c r="E279" i="42"/>
  <c r="D279" i="42"/>
  <c r="E278" i="42"/>
  <c r="D278" i="42"/>
  <c r="E277" i="42"/>
  <c r="D277" i="42"/>
  <c r="E276" i="42"/>
  <c r="D276" i="42"/>
  <c r="E275" i="42"/>
  <c r="D275" i="42"/>
  <c r="E274" i="42"/>
  <c r="D274" i="42"/>
  <c r="E273" i="42"/>
  <c r="D273" i="42"/>
  <c r="E272" i="42"/>
  <c r="D272" i="42"/>
  <c r="E271" i="42"/>
  <c r="D271" i="42"/>
  <c r="E270" i="42"/>
  <c r="D270" i="42"/>
  <c r="E269" i="42"/>
  <c r="D269" i="42"/>
  <c r="E268" i="42"/>
  <c r="D268" i="42"/>
  <c r="E267" i="42"/>
  <c r="D267" i="42"/>
  <c r="E266" i="42"/>
  <c r="D266" i="42"/>
  <c r="C263" i="42"/>
  <c r="D264" i="42"/>
  <c r="E264" i="42" s="1"/>
  <c r="E262" i="42"/>
  <c r="D262" i="42"/>
  <c r="E261" i="42"/>
  <c r="D261" i="42"/>
  <c r="D260" i="42" s="1"/>
  <c r="E260" i="42"/>
  <c r="C260" i="42"/>
  <c r="J259" i="42"/>
  <c r="J258" i="42"/>
  <c r="J257" i="42"/>
  <c r="J256" i="42"/>
  <c r="E252" i="42"/>
  <c r="D252" i="42"/>
  <c r="E251" i="42"/>
  <c r="D251" i="42"/>
  <c r="D250" i="42" s="1"/>
  <c r="E250" i="42"/>
  <c r="C250" i="42"/>
  <c r="D249" i="42"/>
  <c r="E249" i="42" s="1"/>
  <c r="D248" i="42"/>
  <c r="E248" i="42" s="1"/>
  <c r="D247" i="42"/>
  <c r="E247" i="42" s="1"/>
  <c r="D246" i="42"/>
  <c r="E246" i="42" s="1"/>
  <c r="E244" i="42" s="1"/>
  <c r="E243" i="42" s="1"/>
  <c r="D245" i="42"/>
  <c r="E245" i="42" s="1"/>
  <c r="C244" i="42"/>
  <c r="C243" i="42"/>
  <c r="D242" i="42"/>
  <c r="E242" i="42" s="1"/>
  <c r="D241" i="42"/>
  <c r="E241" i="42" s="1"/>
  <c r="D240" i="42"/>
  <c r="E240" i="42" s="1"/>
  <c r="C239" i="42"/>
  <c r="C238" i="42"/>
  <c r="D237" i="42"/>
  <c r="E237" i="42" s="1"/>
  <c r="E236" i="42" s="1"/>
  <c r="D236" i="42"/>
  <c r="D235" i="42" s="1"/>
  <c r="C236" i="42"/>
  <c r="E235" i="42"/>
  <c r="C235" i="42"/>
  <c r="D234" i="42"/>
  <c r="E234" i="42" s="1"/>
  <c r="E233" i="42" s="1"/>
  <c r="D233" i="42"/>
  <c r="D228" i="42" s="1"/>
  <c r="C233" i="42"/>
  <c r="E232" i="42"/>
  <c r="D232" i="42"/>
  <c r="E231" i="42"/>
  <c r="D231" i="42"/>
  <c r="E230" i="42"/>
  <c r="D230" i="42"/>
  <c r="E229" i="42"/>
  <c r="E228" i="42" s="1"/>
  <c r="D229" i="42"/>
  <c r="C229" i="42"/>
  <c r="C228" i="42" s="1"/>
  <c r="E227" i="42"/>
  <c r="D227" i="42"/>
  <c r="E226" i="42"/>
  <c r="D226" i="42"/>
  <c r="D223" i="42" s="1"/>
  <c r="D222" i="42" s="1"/>
  <c r="E225" i="42"/>
  <c r="D225" i="42"/>
  <c r="E224" i="42"/>
  <c r="D224" i="42"/>
  <c r="E223" i="42"/>
  <c r="E222" i="42" s="1"/>
  <c r="C223" i="42"/>
  <c r="C222" i="42" s="1"/>
  <c r="E221" i="42"/>
  <c r="D221" i="42"/>
  <c r="D220" i="42" s="1"/>
  <c r="E220" i="42"/>
  <c r="C220" i="42"/>
  <c r="D219" i="42"/>
  <c r="E219" i="42" s="1"/>
  <c r="D218" i="42"/>
  <c r="E218" i="42" s="1"/>
  <c r="D217" i="42"/>
  <c r="E217" i="42" s="1"/>
  <c r="C216" i="42"/>
  <c r="C215" i="42"/>
  <c r="D214" i="42"/>
  <c r="E214" i="42" s="1"/>
  <c r="E213" i="42" s="1"/>
  <c r="D213" i="42"/>
  <c r="C213" i="42"/>
  <c r="E212" i="42"/>
  <c r="E211" i="42" s="1"/>
  <c r="D212" i="42"/>
  <c r="D211" i="42"/>
  <c r="C211" i="42"/>
  <c r="D210" i="42"/>
  <c r="E210" i="42" s="1"/>
  <c r="D209" i="42"/>
  <c r="E209" i="42" s="1"/>
  <c r="D208" i="42"/>
  <c r="E208" i="42" s="1"/>
  <c r="D207" i="42"/>
  <c r="C207" i="42"/>
  <c r="E206" i="42"/>
  <c r="D206" i="42"/>
  <c r="E205" i="42"/>
  <c r="E204" i="42" s="1"/>
  <c r="D205" i="42"/>
  <c r="D204" i="42" s="1"/>
  <c r="C204" i="42"/>
  <c r="D203" i="42"/>
  <c r="E202" i="42"/>
  <c r="D202" i="42"/>
  <c r="D201" i="42" s="1"/>
  <c r="D200" i="42" s="1"/>
  <c r="E201" i="42"/>
  <c r="E200" i="42" s="1"/>
  <c r="C201" i="42"/>
  <c r="C200" i="42" s="1"/>
  <c r="E199" i="42"/>
  <c r="D199" i="42"/>
  <c r="D198" i="42" s="1"/>
  <c r="D197" i="42" s="1"/>
  <c r="E198" i="42"/>
  <c r="E197" i="42" s="1"/>
  <c r="C198" i="42"/>
  <c r="C197" i="42" s="1"/>
  <c r="E196" i="42"/>
  <c r="E195" i="42" s="1"/>
  <c r="D196" i="42"/>
  <c r="D195" i="42"/>
  <c r="C195" i="42"/>
  <c r="D194" i="42"/>
  <c r="E194" i="42" s="1"/>
  <c r="E193" i="42" s="1"/>
  <c r="C193" i="42"/>
  <c r="E192" i="42"/>
  <c r="D192" i="42"/>
  <c r="E191" i="42"/>
  <c r="D191" i="42"/>
  <c r="E190" i="42"/>
  <c r="E189" i="42" s="1"/>
  <c r="D190" i="42"/>
  <c r="D189" i="42" s="1"/>
  <c r="C189" i="42"/>
  <c r="E187" i="42"/>
  <c r="D187" i="42"/>
  <c r="E186" i="42"/>
  <c r="D186" i="42"/>
  <c r="E185" i="42"/>
  <c r="E184" i="42" s="1"/>
  <c r="D185" i="42"/>
  <c r="C185" i="42"/>
  <c r="C184" i="42" s="1"/>
  <c r="D184" i="42"/>
  <c r="E183" i="42"/>
  <c r="E182" i="42" s="1"/>
  <c r="D183" i="42"/>
  <c r="D182" i="42" s="1"/>
  <c r="E181" i="42"/>
  <c r="E180" i="42" s="1"/>
  <c r="E179" i="42" s="1"/>
  <c r="D181" i="42"/>
  <c r="D180" i="42" s="1"/>
  <c r="D179" i="42" s="1"/>
  <c r="C179" i="42"/>
  <c r="J178" i="42"/>
  <c r="J177" i="42"/>
  <c r="D176" i="42"/>
  <c r="E176" i="42" s="1"/>
  <c r="D175" i="42"/>
  <c r="E175" i="42" s="1"/>
  <c r="E174" i="42" s="1"/>
  <c r="D174" i="42"/>
  <c r="D170" i="42" s="1"/>
  <c r="C174" i="42"/>
  <c r="E173" i="42"/>
  <c r="D173" i="42"/>
  <c r="E172" i="42"/>
  <c r="E171" i="42" s="1"/>
  <c r="E170" i="42" s="1"/>
  <c r="D172" i="42"/>
  <c r="D171" i="42"/>
  <c r="C171" i="42"/>
  <c r="C170" i="42" s="1"/>
  <c r="J170" i="42"/>
  <c r="D169" i="42"/>
  <c r="E169" i="42" s="1"/>
  <c r="D168" i="42"/>
  <c r="E168" i="42" s="1"/>
  <c r="C167" i="42"/>
  <c r="E166" i="42"/>
  <c r="D166" i="42"/>
  <c r="E165" i="42"/>
  <c r="D165" i="42"/>
  <c r="E164" i="42"/>
  <c r="D164" i="42"/>
  <c r="C164" i="42"/>
  <c r="C163" i="42" s="1"/>
  <c r="J163" i="42"/>
  <c r="D162" i="42"/>
  <c r="E162" i="42" s="1"/>
  <c r="D161" i="42"/>
  <c r="E161" i="42" s="1"/>
  <c r="E160" i="42" s="1"/>
  <c r="D160" i="42"/>
  <c r="C160" i="42"/>
  <c r="E159" i="42"/>
  <c r="D159" i="42"/>
  <c r="E158" i="42"/>
  <c r="E157" i="42" s="1"/>
  <c r="D158" i="42"/>
  <c r="D157" i="42"/>
  <c r="C157" i="42"/>
  <c r="D156" i="42"/>
  <c r="E156" i="42" s="1"/>
  <c r="D155" i="42"/>
  <c r="E155" i="42" s="1"/>
  <c r="C154" i="42"/>
  <c r="J153" i="42"/>
  <c r="J152" i="42"/>
  <c r="E151" i="42"/>
  <c r="D151" i="42"/>
  <c r="D150" i="42"/>
  <c r="D149" i="42" s="1"/>
  <c r="C149" i="42"/>
  <c r="D148" i="42"/>
  <c r="E148" i="42" s="1"/>
  <c r="D147" i="42"/>
  <c r="E147" i="42" s="1"/>
  <c r="E146" i="42" s="1"/>
  <c r="C146" i="42"/>
  <c r="E145" i="42"/>
  <c r="D145" i="42"/>
  <c r="E144" i="42"/>
  <c r="D144" i="42"/>
  <c r="D143" i="42" s="1"/>
  <c r="E143" i="42"/>
  <c r="C143" i="42"/>
  <c r="D142" i="42"/>
  <c r="E142" i="42" s="1"/>
  <c r="D141" i="42"/>
  <c r="E141" i="42" s="1"/>
  <c r="C140" i="42"/>
  <c r="D139" i="42"/>
  <c r="E139" i="42" s="1"/>
  <c r="E138" i="42"/>
  <c r="D138" i="42"/>
  <c r="D137" i="42"/>
  <c r="D136" i="42" s="1"/>
  <c r="C136" i="42"/>
  <c r="J135" i="42"/>
  <c r="D134" i="42"/>
  <c r="E134" i="42" s="1"/>
  <c r="D133" i="42"/>
  <c r="E133" i="42" s="1"/>
  <c r="E132" i="42" s="1"/>
  <c r="D132" i="42"/>
  <c r="C132" i="42"/>
  <c r="E131" i="42"/>
  <c r="D131" i="42"/>
  <c r="E130" i="42"/>
  <c r="E129" i="42" s="1"/>
  <c r="D130" i="42"/>
  <c r="D129" i="42" s="1"/>
  <c r="C129" i="42"/>
  <c r="D128" i="42"/>
  <c r="E128" i="42" s="1"/>
  <c r="D127" i="42"/>
  <c r="E127" i="42" s="1"/>
  <c r="E126" i="42" s="1"/>
  <c r="C126" i="42"/>
  <c r="E125" i="42"/>
  <c r="D125" i="42"/>
  <c r="E124" i="42"/>
  <c r="D124" i="42"/>
  <c r="D123" i="42" s="1"/>
  <c r="E123" i="42"/>
  <c r="C123" i="42"/>
  <c r="D122" i="42"/>
  <c r="E122" i="42" s="1"/>
  <c r="D121" i="42"/>
  <c r="E121" i="42" s="1"/>
  <c r="E120" i="42" s="1"/>
  <c r="D120" i="42"/>
  <c r="C120" i="42"/>
  <c r="D119" i="42"/>
  <c r="E119" i="42" s="1"/>
  <c r="D118" i="42"/>
  <c r="C117" i="42"/>
  <c r="J116" i="42"/>
  <c r="J115" i="42"/>
  <c r="J114" i="42"/>
  <c r="D113" i="42"/>
  <c r="E113" i="42" s="1"/>
  <c r="D112" i="42"/>
  <c r="E112" i="42" s="1"/>
  <c r="D111" i="42"/>
  <c r="E111" i="42" s="1"/>
  <c r="D110" i="42"/>
  <c r="E110" i="42" s="1"/>
  <c r="D109" i="42"/>
  <c r="E109" i="42" s="1"/>
  <c r="D108" i="42"/>
  <c r="E108" i="42" s="1"/>
  <c r="D107" i="42"/>
  <c r="E107" i="42" s="1"/>
  <c r="D106" i="42"/>
  <c r="E106" i="42" s="1"/>
  <c r="D105" i="42"/>
  <c r="E105" i="42" s="1"/>
  <c r="D104" i="42"/>
  <c r="E104" i="42" s="1"/>
  <c r="D103" i="42"/>
  <c r="E103" i="42" s="1"/>
  <c r="D102" i="42"/>
  <c r="E102" i="42" s="1"/>
  <c r="D101" i="42"/>
  <c r="E101" i="42" s="1"/>
  <c r="D100" i="42"/>
  <c r="E100" i="42" s="1"/>
  <c r="D99" i="42"/>
  <c r="E99" i="42" s="1"/>
  <c r="D98" i="42"/>
  <c r="J97" i="42"/>
  <c r="C97" i="42"/>
  <c r="D96" i="42"/>
  <c r="E96" i="42" s="1"/>
  <c r="D95" i="42"/>
  <c r="E95" i="42" s="1"/>
  <c r="D94" i="42"/>
  <c r="E94" i="42" s="1"/>
  <c r="D93" i="42"/>
  <c r="E93" i="42" s="1"/>
  <c r="D92" i="42"/>
  <c r="E92" i="42" s="1"/>
  <c r="D91" i="42"/>
  <c r="E91" i="42" s="1"/>
  <c r="D90" i="42"/>
  <c r="E90" i="42" s="1"/>
  <c r="D89" i="42"/>
  <c r="E89" i="42" s="1"/>
  <c r="D88" i="42"/>
  <c r="E88" i="42" s="1"/>
  <c r="D87" i="42"/>
  <c r="E87" i="42" s="1"/>
  <c r="D86" i="42"/>
  <c r="E86" i="42" s="1"/>
  <c r="D85" i="42"/>
  <c r="E85" i="42" s="1"/>
  <c r="D84" i="42"/>
  <c r="E84" i="42" s="1"/>
  <c r="D83" i="42"/>
  <c r="E83" i="42" s="1"/>
  <c r="D82" i="42"/>
  <c r="E82" i="42" s="1"/>
  <c r="D81" i="42"/>
  <c r="E81" i="42" s="1"/>
  <c r="D80" i="42"/>
  <c r="E80" i="42" s="1"/>
  <c r="D79" i="42"/>
  <c r="E79" i="42" s="1"/>
  <c r="D78" i="42"/>
  <c r="E78" i="42" s="1"/>
  <c r="D77" i="42"/>
  <c r="E77" i="42" s="1"/>
  <c r="D76" i="42"/>
  <c r="E76" i="42" s="1"/>
  <c r="D75" i="42"/>
  <c r="E75" i="42" s="1"/>
  <c r="D74" i="42"/>
  <c r="E74" i="42" s="1"/>
  <c r="D73" i="42"/>
  <c r="E73" i="42" s="1"/>
  <c r="D72" i="42"/>
  <c r="E72" i="42" s="1"/>
  <c r="D71" i="42"/>
  <c r="E71" i="42" s="1"/>
  <c r="D70" i="42"/>
  <c r="E70" i="42" s="1"/>
  <c r="D69" i="42"/>
  <c r="E69" i="42" s="1"/>
  <c r="J68" i="42"/>
  <c r="C68" i="42"/>
  <c r="J67" i="42"/>
  <c r="D66" i="42"/>
  <c r="E66" i="42" s="1"/>
  <c r="D65" i="42"/>
  <c r="E65" i="42" s="1"/>
  <c r="D64" i="42"/>
  <c r="E64" i="42" s="1"/>
  <c r="D63" i="42"/>
  <c r="E63" i="42" s="1"/>
  <c r="D62" i="42"/>
  <c r="E62" i="42" s="1"/>
  <c r="J61" i="42"/>
  <c r="C61" i="42"/>
  <c r="D60" i="42"/>
  <c r="E60" i="42" s="1"/>
  <c r="D59" i="42"/>
  <c r="E59" i="42" s="1"/>
  <c r="D58" i="42"/>
  <c r="E58" i="42" s="1"/>
  <c r="D57" i="42"/>
  <c r="E57" i="42" s="1"/>
  <c r="D56" i="42"/>
  <c r="E56" i="42" s="1"/>
  <c r="D55" i="42"/>
  <c r="E55" i="42" s="1"/>
  <c r="D54" i="42"/>
  <c r="E54" i="42" s="1"/>
  <c r="D53" i="42"/>
  <c r="E53" i="42" s="1"/>
  <c r="D52" i="42"/>
  <c r="E52" i="42" s="1"/>
  <c r="D51" i="42"/>
  <c r="E51" i="42" s="1"/>
  <c r="D50" i="42"/>
  <c r="E50" i="42" s="1"/>
  <c r="D49" i="42"/>
  <c r="E49" i="42" s="1"/>
  <c r="D48" i="42"/>
  <c r="E48" i="42" s="1"/>
  <c r="D47" i="42"/>
  <c r="E47" i="42" s="1"/>
  <c r="D46" i="42"/>
  <c r="E46" i="42" s="1"/>
  <c r="D45" i="42"/>
  <c r="E45" i="42" s="1"/>
  <c r="D44" i="42"/>
  <c r="E44" i="42" s="1"/>
  <c r="D43" i="42"/>
  <c r="E43" i="42" s="1"/>
  <c r="D42" i="42"/>
  <c r="E42" i="42" s="1"/>
  <c r="D41" i="42"/>
  <c r="E41" i="42" s="1"/>
  <c r="D40" i="42"/>
  <c r="E40" i="42" s="1"/>
  <c r="D39" i="42"/>
  <c r="E39" i="42" s="1"/>
  <c r="J38" i="42"/>
  <c r="C38" i="42"/>
  <c r="D37" i="42"/>
  <c r="E37" i="42" s="1"/>
  <c r="D36" i="42"/>
  <c r="E36" i="42" s="1"/>
  <c r="D35" i="42"/>
  <c r="E35" i="42" s="1"/>
  <c r="D34" i="42"/>
  <c r="E34" i="42" s="1"/>
  <c r="D33" i="42"/>
  <c r="E33" i="42" s="1"/>
  <c r="D32" i="42"/>
  <c r="E32" i="42" s="1"/>
  <c r="D31" i="42"/>
  <c r="E31" i="42" s="1"/>
  <c r="D30" i="42"/>
  <c r="E30" i="42" s="1"/>
  <c r="D29" i="42"/>
  <c r="E29" i="42" s="1"/>
  <c r="D28" i="42"/>
  <c r="E28" i="42" s="1"/>
  <c r="D27" i="42"/>
  <c r="E27" i="42" s="1"/>
  <c r="D26" i="42"/>
  <c r="E26" i="42" s="1"/>
  <c r="D25" i="42"/>
  <c r="E25" i="42" s="1"/>
  <c r="D24" i="42"/>
  <c r="E24" i="42" s="1"/>
  <c r="D23" i="42"/>
  <c r="E23" i="42" s="1"/>
  <c r="D22" i="42"/>
  <c r="E22" i="42" s="1"/>
  <c r="D21" i="42"/>
  <c r="E21" i="42" s="1"/>
  <c r="D20" i="42"/>
  <c r="E20" i="42" s="1"/>
  <c r="D19" i="42"/>
  <c r="E19" i="42" s="1"/>
  <c r="D18" i="42"/>
  <c r="E18" i="42" s="1"/>
  <c r="D17" i="42"/>
  <c r="E17" i="42" s="1"/>
  <c r="D16" i="42"/>
  <c r="E16" i="42" s="1"/>
  <c r="D15" i="42"/>
  <c r="E15" i="42" s="1"/>
  <c r="D14" i="42"/>
  <c r="E14" i="42" s="1"/>
  <c r="D13" i="42"/>
  <c r="E13" i="42" s="1"/>
  <c r="D12" i="42"/>
  <c r="E12" i="42" s="1"/>
  <c r="J11" i="42"/>
  <c r="C11" i="42"/>
  <c r="D10" i="42"/>
  <c r="E10" i="42" s="1"/>
  <c r="D9" i="42"/>
  <c r="E9" i="42" s="1"/>
  <c r="D8" i="42"/>
  <c r="E8" i="42" s="1"/>
  <c r="D7" i="42"/>
  <c r="E7" i="42" s="1"/>
  <c r="D6" i="42"/>
  <c r="E6" i="42" s="1"/>
  <c r="D5" i="42"/>
  <c r="E5" i="42" s="1"/>
  <c r="J4" i="42"/>
  <c r="C4" i="42"/>
  <c r="J3" i="42"/>
  <c r="J2" i="42"/>
  <c r="J1" i="42"/>
  <c r="D581" i="42" l="1"/>
  <c r="D577" i="42"/>
  <c r="E553" i="42"/>
  <c r="E552" i="42" s="1"/>
  <c r="D497" i="42"/>
  <c r="C484" i="42"/>
  <c r="E465" i="42"/>
  <c r="E150" i="42"/>
  <c r="E149" i="42" s="1"/>
  <c r="E137" i="42"/>
  <c r="E136" i="42" s="1"/>
  <c r="C116" i="42"/>
  <c r="C3" i="42"/>
  <c r="D616" i="42"/>
  <c r="E616" i="42"/>
  <c r="E610" i="42"/>
  <c r="D610" i="42"/>
  <c r="D603" i="42"/>
  <c r="E603" i="42"/>
  <c r="E587" i="42"/>
  <c r="D587" i="42"/>
  <c r="E577" i="42"/>
  <c r="D562" i="42"/>
  <c r="E564" i="42"/>
  <c r="E562" i="42" s="1"/>
  <c r="C561" i="42"/>
  <c r="C560" i="42" s="1"/>
  <c r="C559" i="42" s="1"/>
  <c r="C483" i="42"/>
  <c r="E495" i="42"/>
  <c r="E494" i="42" s="1"/>
  <c r="E463" i="42"/>
  <c r="E456" i="42"/>
  <c r="E455" i="42" s="1"/>
  <c r="C444" i="42"/>
  <c r="D429" i="42"/>
  <c r="D416" i="42"/>
  <c r="E417" i="42"/>
  <c r="E416" i="42" s="1"/>
  <c r="D412" i="42"/>
  <c r="D409" i="42"/>
  <c r="E410" i="42"/>
  <c r="D399" i="42"/>
  <c r="E400" i="42"/>
  <c r="E399" i="42" s="1"/>
  <c r="D382" i="42"/>
  <c r="E383" i="42"/>
  <c r="E382" i="42" s="1"/>
  <c r="E374" i="42"/>
  <c r="E373" i="42" s="1"/>
  <c r="C259" i="42"/>
  <c r="E154" i="42"/>
  <c r="C153" i="42"/>
  <c r="C152" i="42" s="1"/>
  <c r="D154" i="42"/>
  <c r="D153" i="42" s="1"/>
  <c r="D152" i="42" s="1"/>
  <c r="C135" i="42"/>
  <c r="C115" i="42" s="1"/>
  <c r="E140" i="42"/>
  <c r="D140" i="42"/>
  <c r="D135" i="42" s="1"/>
  <c r="D117" i="42"/>
  <c r="E118" i="42"/>
  <c r="E117" i="42" s="1"/>
  <c r="E116" i="42" s="1"/>
  <c r="C67" i="42"/>
  <c r="C2" i="42" s="1"/>
  <c r="C254" i="42" s="1"/>
  <c r="E4" i="42"/>
  <c r="E11" i="42"/>
  <c r="E38" i="42"/>
  <c r="E61" i="42"/>
  <c r="E68" i="42"/>
  <c r="D188" i="42"/>
  <c r="E188" i="42"/>
  <c r="E203" i="42"/>
  <c r="D459" i="42"/>
  <c r="E460" i="42"/>
  <c r="E459" i="42" s="1"/>
  <c r="E540" i="42"/>
  <c r="E538" i="42" s="1"/>
  <c r="D538" i="42"/>
  <c r="D68" i="42"/>
  <c r="C203" i="42"/>
  <c r="E239" i="42"/>
  <c r="E238" i="42" s="1"/>
  <c r="D486" i="42"/>
  <c r="D484" i="42" s="1"/>
  <c r="E487" i="42"/>
  <c r="E486" i="42" s="1"/>
  <c r="E153" i="42"/>
  <c r="D167" i="42"/>
  <c r="D163" i="42" s="1"/>
  <c r="C188" i="42"/>
  <c r="C178" i="42" s="1"/>
  <c r="C177" i="42" s="1"/>
  <c r="E207" i="42"/>
  <c r="E216" i="42"/>
  <c r="E215" i="42" s="1"/>
  <c r="D244" i="42"/>
  <c r="D243" i="42" s="1"/>
  <c r="D265" i="42"/>
  <c r="E314" i="42"/>
  <c r="E380" i="42"/>
  <c r="D378" i="42"/>
  <c r="D395" i="42"/>
  <c r="E396" i="42"/>
  <c r="E395" i="42" s="1"/>
  <c r="E445" i="42"/>
  <c r="D477" i="42"/>
  <c r="E478" i="42"/>
  <c r="E477" i="42" s="1"/>
  <c r="E98" i="42"/>
  <c r="E97" i="42" s="1"/>
  <c r="E67" i="42" s="1"/>
  <c r="D97" i="42"/>
  <c r="D4" i="42"/>
  <c r="D11" i="42"/>
  <c r="D38" i="42"/>
  <c r="D61" i="42"/>
  <c r="D126" i="42"/>
  <c r="D116" i="42" s="1"/>
  <c r="D146" i="42"/>
  <c r="E167" i="42"/>
  <c r="E163" i="42" s="1"/>
  <c r="D193" i="42"/>
  <c r="D216" i="42"/>
  <c r="D215" i="42" s="1"/>
  <c r="D239" i="42"/>
  <c r="D238" i="42" s="1"/>
  <c r="C340" i="42"/>
  <c r="D348" i="42"/>
  <c r="E349" i="42"/>
  <c r="E348" i="42" s="1"/>
  <c r="D388" i="42"/>
  <c r="E389" i="42"/>
  <c r="E388" i="42" s="1"/>
  <c r="E409" i="42"/>
  <c r="E412" i="42"/>
  <c r="D450" i="42"/>
  <c r="E451" i="42"/>
  <c r="E450" i="42" s="1"/>
  <c r="D513" i="42"/>
  <c r="D509" i="42" s="1"/>
  <c r="E514" i="42"/>
  <c r="E513" i="42" s="1"/>
  <c r="E509" i="42" s="1"/>
  <c r="D528" i="42"/>
  <c r="D531" i="42"/>
  <c r="D357" i="42"/>
  <c r="E358" i="42"/>
  <c r="E357" i="42" s="1"/>
  <c r="E429" i="42"/>
  <c r="D468" i="42"/>
  <c r="E469" i="42"/>
  <c r="E468" i="42" s="1"/>
  <c r="E643" i="42"/>
  <c r="E642" i="42" s="1"/>
  <c r="D642" i="42"/>
  <c r="D676" i="42"/>
  <c r="E677" i="42"/>
  <c r="E676" i="42" s="1"/>
  <c r="D302" i="42"/>
  <c r="E303" i="42"/>
  <c r="E302" i="42" s="1"/>
  <c r="E263" i="42" s="1"/>
  <c r="D314" i="42"/>
  <c r="D328" i="42"/>
  <c r="D368" i="42"/>
  <c r="E369" i="42"/>
  <c r="E368" i="42" s="1"/>
  <c r="E378" i="42"/>
  <c r="D404" i="42"/>
  <c r="E405" i="42"/>
  <c r="E404" i="42" s="1"/>
  <c r="D422" i="42"/>
  <c r="E423" i="42"/>
  <c r="E422" i="42" s="1"/>
  <c r="E491" i="42"/>
  <c r="D504" i="42"/>
  <c r="E558" i="42"/>
  <c r="D556" i="42"/>
  <c r="D551" i="42" s="1"/>
  <c r="D550" i="42" s="1"/>
  <c r="E761" i="42"/>
  <c r="E760" i="42" s="1"/>
  <c r="E581" i="42"/>
  <c r="D599" i="42"/>
  <c r="D628" i="42"/>
  <c r="E629" i="42"/>
  <c r="E628" i="42" s="1"/>
  <c r="D694" i="42"/>
  <c r="E695" i="42"/>
  <c r="E694" i="42" s="1"/>
  <c r="E718" i="42"/>
  <c r="E717" i="42" s="1"/>
  <c r="E716" i="42" s="1"/>
  <c r="D731" i="42"/>
  <c r="D730" i="42" s="1"/>
  <c r="E732" i="42"/>
  <c r="E731" i="42" s="1"/>
  <c r="E730" i="42" s="1"/>
  <c r="E726" i="42" s="1"/>
  <c r="E725" i="42" s="1"/>
  <c r="D734" i="42"/>
  <c r="D733" i="42" s="1"/>
  <c r="E735" i="42"/>
  <c r="E734" i="42" s="1"/>
  <c r="E733" i="42" s="1"/>
  <c r="D547" i="42"/>
  <c r="E599" i="42"/>
  <c r="D645" i="42"/>
  <c r="D683" i="42"/>
  <c r="E684" i="42"/>
  <c r="E683" i="42" s="1"/>
  <c r="D727" i="42"/>
  <c r="E768" i="42"/>
  <c r="E767" i="42" s="1"/>
  <c r="E531" i="42"/>
  <c r="E528" i="42" s="1"/>
  <c r="E544" i="42"/>
  <c r="E556" i="42"/>
  <c r="E551" i="42" s="1"/>
  <c r="E550" i="42" s="1"/>
  <c r="D569" i="42"/>
  <c r="D561" i="42" s="1"/>
  <c r="D560" i="42" s="1"/>
  <c r="E570" i="42"/>
  <c r="E569" i="42" s="1"/>
  <c r="D638" i="42"/>
  <c r="E640" i="42"/>
  <c r="E638" i="42" s="1"/>
  <c r="E645" i="42"/>
  <c r="D665" i="42"/>
  <c r="E666" i="42"/>
  <c r="E665" i="42" s="1"/>
  <c r="D741" i="42"/>
  <c r="E742" i="42"/>
  <c r="E741" i="42" s="1"/>
  <c r="D744" i="42"/>
  <c r="D743" i="42" s="1"/>
  <c r="E745" i="42"/>
  <c r="E744" i="42" s="1"/>
  <c r="E743" i="42" s="1"/>
  <c r="E750" i="42"/>
  <c r="D772" i="42"/>
  <c r="D771" i="42" s="1"/>
  <c r="E773" i="42"/>
  <c r="E772" i="42" s="1"/>
  <c r="E771" i="42" s="1"/>
  <c r="D778" i="41"/>
  <c r="D777" i="41" s="1"/>
  <c r="C777" i="41"/>
  <c r="D776" i="41"/>
  <c r="E776" i="41" s="1"/>
  <c r="E775" i="41"/>
  <c r="D775" i="41"/>
  <c r="D774" i="41"/>
  <c r="E774" i="41" s="1"/>
  <c r="D773" i="41"/>
  <c r="C772" i="41"/>
  <c r="C771" i="41" s="1"/>
  <c r="E770" i="41"/>
  <c r="D770" i="41"/>
  <c r="D769" i="41"/>
  <c r="E769" i="41" s="1"/>
  <c r="C768" i="41"/>
  <c r="C767" i="41" s="1"/>
  <c r="D766" i="41"/>
  <c r="E766" i="41" s="1"/>
  <c r="E765" i="41" s="1"/>
  <c r="C765" i="41"/>
  <c r="E764" i="41"/>
  <c r="D764" i="41"/>
  <c r="D763" i="41"/>
  <c r="E763" i="41" s="1"/>
  <c r="D762" i="41"/>
  <c r="E762" i="41" s="1"/>
  <c r="C761" i="41"/>
  <c r="C760" i="41" s="1"/>
  <c r="D759" i="41"/>
  <c r="E759" i="41" s="1"/>
  <c r="D758" i="41"/>
  <c r="E758" i="41" s="1"/>
  <c r="E757" i="41"/>
  <c r="D757" i="41"/>
  <c r="D756" i="41"/>
  <c r="D755" i="41" s="1"/>
  <c r="C756" i="41"/>
  <c r="C755" i="41" s="1"/>
  <c r="E754" i="41"/>
  <c r="D754" i="41"/>
  <c r="D753" i="41"/>
  <c r="E753" i="41" s="1"/>
  <c r="D752" i="41"/>
  <c r="E752" i="41" s="1"/>
  <c r="C751" i="41"/>
  <c r="C750" i="41" s="1"/>
  <c r="D749" i="41"/>
  <c r="E749" i="41" s="1"/>
  <c r="D748" i="41"/>
  <c r="E748" i="41" s="1"/>
  <c r="E747" i="41"/>
  <c r="E746" i="41" s="1"/>
  <c r="D747" i="41"/>
  <c r="D746" i="41"/>
  <c r="C746" i="41"/>
  <c r="E745" i="41"/>
  <c r="D745" i="41"/>
  <c r="D744" i="41" s="1"/>
  <c r="E744" i="41"/>
  <c r="C744" i="41"/>
  <c r="C743" i="41" s="1"/>
  <c r="E742" i="41"/>
  <c r="E741" i="41" s="1"/>
  <c r="D742" i="41"/>
  <c r="D741" i="41"/>
  <c r="C741" i="41"/>
  <c r="D740" i="41"/>
  <c r="D739" i="41" s="1"/>
  <c r="C739" i="41"/>
  <c r="D738" i="41"/>
  <c r="E738" i="41" s="1"/>
  <c r="E737" i="41"/>
  <c r="D737" i="41"/>
  <c r="D736" i="41"/>
  <c r="E736" i="41" s="1"/>
  <c r="D735" i="41"/>
  <c r="C734" i="41"/>
  <c r="C733" i="41" s="1"/>
  <c r="E732" i="41"/>
  <c r="E731" i="41" s="1"/>
  <c r="E730" i="41" s="1"/>
  <c r="D732" i="41"/>
  <c r="D731" i="41"/>
  <c r="D730" i="41" s="1"/>
  <c r="C731" i="41"/>
  <c r="C730" i="41" s="1"/>
  <c r="E729" i="41"/>
  <c r="D729" i="41"/>
  <c r="D728" i="41"/>
  <c r="E728" i="41" s="1"/>
  <c r="E727" i="41" s="1"/>
  <c r="C727" i="41"/>
  <c r="H724" i="41"/>
  <c r="D724" i="41"/>
  <c r="E724" i="41" s="1"/>
  <c r="H723" i="41"/>
  <c r="D723" i="41"/>
  <c r="E723" i="41" s="1"/>
  <c r="E722" i="41" s="1"/>
  <c r="H722" i="41"/>
  <c r="C722" i="41"/>
  <c r="H721" i="41"/>
  <c r="D721" i="41"/>
  <c r="E721" i="41" s="1"/>
  <c r="H720" i="41"/>
  <c r="E720" i="41"/>
  <c r="D720" i="41"/>
  <c r="H719" i="41"/>
  <c r="D719" i="41"/>
  <c r="E719" i="41" s="1"/>
  <c r="C718" i="41"/>
  <c r="H718" i="41" s="1"/>
  <c r="H715" i="41"/>
  <c r="D715" i="41"/>
  <c r="E715" i="41" s="1"/>
  <c r="H714" i="41"/>
  <c r="D714" i="41"/>
  <c r="E714" i="41" s="1"/>
  <c r="H713" i="41"/>
  <c r="D713" i="41"/>
  <c r="E713" i="41" s="1"/>
  <c r="H712" i="41"/>
  <c r="D712" i="41"/>
  <c r="E712" i="41" s="1"/>
  <c r="H711" i="41"/>
  <c r="E711" i="41"/>
  <c r="D711" i="41"/>
  <c r="H710" i="41"/>
  <c r="D710" i="41"/>
  <c r="E710" i="41" s="1"/>
  <c r="H709" i="41"/>
  <c r="D709" i="41"/>
  <c r="E709" i="41" s="1"/>
  <c r="H708" i="41"/>
  <c r="D708" i="41"/>
  <c r="E708" i="41" s="1"/>
  <c r="H707" i="41"/>
  <c r="D707" i="41"/>
  <c r="E707" i="41" s="1"/>
  <c r="H706" i="41"/>
  <c r="D706" i="41"/>
  <c r="E706" i="41" s="1"/>
  <c r="H705" i="41"/>
  <c r="D705" i="41"/>
  <c r="E705" i="41" s="1"/>
  <c r="H704" i="41"/>
  <c r="D704" i="41"/>
  <c r="E704" i="41" s="1"/>
  <c r="H703" i="41"/>
  <c r="E703" i="41"/>
  <c r="D703" i="41"/>
  <c r="H702" i="41"/>
  <c r="D702" i="41"/>
  <c r="E702" i="41" s="1"/>
  <c r="H701" i="41"/>
  <c r="D701" i="41"/>
  <c r="E701" i="41" s="1"/>
  <c r="C700" i="41"/>
  <c r="H700" i="41" s="1"/>
  <c r="H699" i="41"/>
  <c r="D699" i="41"/>
  <c r="E699" i="41" s="1"/>
  <c r="H698" i="41"/>
  <c r="E698" i="41"/>
  <c r="D698" i="41"/>
  <c r="H697" i="41"/>
  <c r="D697" i="41"/>
  <c r="H696" i="41"/>
  <c r="D696" i="41"/>
  <c r="E696" i="41" s="1"/>
  <c r="H695" i="41"/>
  <c r="D695" i="41"/>
  <c r="E695" i="41" s="1"/>
  <c r="C694" i="41"/>
  <c r="H694" i="41" s="1"/>
  <c r="H693" i="41"/>
  <c r="E693" i="41"/>
  <c r="D693" i="41"/>
  <c r="H692" i="41"/>
  <c r="D692" i="41"/>
  <c r="E692" i="41" s="1"/>
  <c r="H691" i="41"/>
  <c r="D691" i="41"/>
  <c r="E691" i="41" s="1"/>
  <c r="H690" i="41"/>
  <c r="D690" i="41"/>
  <c r="E690" i="41" s="1"/>
  <c r="H689" i="41"/>
  <c r="D689" i="41"/>
  <c r="E689" i="41" s="1"/>
  <c r="H688" i="41"/>
  <c r="D688" i="41"/>
  <c r="E688" i="41" s="1"/>
  <c r="C687" i="41"/>
  <c r="H687" i="41" s="1"/>
  <c r="H686" i="41"/>
  <c r="D686" i="41"/>
  <c r="H685" i="41"/>
  <c r="D685" i="41"/>
  <c r="E685" i="41" s="1"/>
  <c r="H684" i="41"/>
  <c r="D684" i="41"/>
  <c r="E684" i="41" s="1"/>
  <c r="C683" i="41"/>
  <c r="H683" i="41" s="1"/>
  <c r="H682" i="41"/>
  <c r="D682" i="41"/>
  <c r="H681" i="41"/>
  <c r="D681" i="41"/>
  <c r="E681" i="41" s="1"/>
  <c r="H680" i="41"/>
  <c r="D680" i="41"/>
  <c r="E680" i="41" s="1"/>
  <c r="H679" i="41"/>
  <c r="C679" i="41"/>
  <c r="H678" i="41"/>
  <c r="D678" i="41"/>
  <c r="E678" i="41" s="1"/>
  <c r="H677" i="41"/>
  <c r="D677" i="41"/>
  <c r="E677" i="41" s="1"/>
  <c r="C676" i="41"/>
  <c r="H676" i="41" s="1"/>
  <c r="H675" i="41"/>
  <c r="D675" i="41"/>
  <c r="E675" i="41" s="1"/>
  <c r="H674" i="41"/>
  <c r="D674" i="41"/>
  <c r="E674" i="41" s="1"/>
  <c r="H673" i="41"/>
  <c r="D673" i="41"/>
  <c r="E673" i="41" s="1"/>
  <c r="H672" i="41"/>
  <c r="D672" i="41"/>
  <c r="E672" i="41" s="1"/>
  <c r="C671" i="41"/>
  <c r="H671" i="41" s="1"/>
  <c r="H670" i="41"/>
  <c r="D670" i="41"/>
  <c r="E670" i="41" s="1"/>
  <c r="H669" i="41"/>
  <c r="E669" i="41"/>
  <c r="D669" i="41"/>
  <c r="H668" i="41"/>
  <c r="D668" i="41"/>
  <c r="E668" i="41" s="1"/>
  <c r="H667" i="41"/>
  <c r="D667" i="41"/>
  <c r="E667" i="41" s="1"/>
  <c r="H666" i="41"/>
  <c r="D666" i="41"/>
  <c r="E666" i="41" s="1"/>
  <c r="C665" i="41"/>
  <c r="H665" i="41" s="1"/>
  <c r="H664" i="41"/>
  <c r="E664" i="41"/>
  <c r="D664" i="41"/>
  <c r="H663" i="41"/>
  <c r="D663" i="41"/>
  <c r="E663" i="41" s="1"/>
  <c r="H662" i="41"/>
  <c r="D662" i="41"/>
  <c r="E662" i="41" s="1"/>
  <c r="C661" i="41"/>
  <c r="H661" i="41" s="1"/>
  <c r="H660" i="41"/>
  <c r="D660" i="41"/>
  <c r="E660" i="41" s="1"/>
  <c r="H659" i="41"/>
  <c r="D659" i="41"/>
  <c r="E659" i="41" s="1"/>
  <c r="H658" i="41"/>
  <c r="E658" i="41"/>
  <c r="D658" i="41"/>
  <c r="H657" i="41"/>
  <c r="D657" i="41"/>
  <c r="E657" i="41" s="1"/>
  <c r="H656" i="41"/>
  <c r="D656" i="41"/>
  <c r="E656" i="41" s="1"/>
  <c r="H655" i="41"/>
  <c r="D655" i="41"/>
  <c r="E655" i="41" s="1"/>
  <c r="H654" i="41"/>
  <c r="D654" i="41"/>
  <c r="E654" i="41" s="1"/>
  <c r="C653" i="41"/>
  <c r="H653" i="41" s="1"/>
  <c r="H652" i="41"/>
  <c r="D652" i="41"/>
  <c r="E652" i="41" s="1"/>
  <c r="H651" i="41"/>
  <c r="D651" i="41"/>
  <c r="E651" i="41" s="1"/>
  <c r="H650" i="41"/>
  <c r="D650" i="41"/>
  <c r="E650" i="41" s="1"/>
  <c r="H649" i="41"/>
  <c r="D649" i="41"/>
  <c r="E649" i="41" s="1"/>
  <c r="H648" i="41"/>
  <c r="D648" i="41"/>
  <c r="E648" i="41" s="1"/>
  <c r="H647" i="41"/>
  <c r="D647" i="41"/>
  <c r="E647" i="41" s="1"/>
  <c r="H646" i="41"/>
  <c r="C646" i="41"/>
  <c r="H644" i="41"/>
  <c r="D644" i="41"/>
  <c r="E644" i="41" s="1"/>
  <c r="E642" i="41" s="1"/>
  <c r="H643" i="41"/>
  <c r="D643" i="41"/>
  <c r="E643" i="41" s="1"/>
  <c r="H642" i="41"/>
  <c r="J642" i="41" s="1"/>
  <c r="C642" i="41"/>
  <c r="H641" i="41"/>
  <c r="D641" i="41"/>
  <c r="E641" i="41" s="1"/>
  <c r="H640" i="41"/>
  <c r="D640" i="41"/>
  <c r="E640" i="41" s="1"/>
  <c r="H639" i="41"/>
  <c r="D639" i="41"/>
  <c r="E639" i="41" s="1"/>
  <c r="C638" i="41"/>
  <c r="H638" i="41" s="1"/>
  <c r="J638" i="41" s="1"/>
  <c r="H637" i="41"/>
  <c r="D637" i="41"/>
  <c r="E637" i="41" s="1"/>
  <c r="H636" i="41"/>
  <c r="D636" i="41"/>
  <c r="E636" i="41" s="1"/>
  <c r="H635" i="41"/>
  <c r="E635" i="41"/>
  <c r="D635" i="41"/>
  <c r="H634" i="41"/>
  <c r="E634" i="41"/>
  <c r="D634" i="41"/>
  <c r="H633" i="41"/>
  <c r="D633" i="41"/>
  <c r="E633" i="41" s="1"/>
  <c r="H632" i="41"/>
  <c r="D632" i="41"/>
  <c r="E632" i="41" s="1"/>
  <c r="H631" i="41"/>
  <c r="D631" i="41"/>
  <c r="E631" i="41" s="1"/>
  <c r="H630" i="41"/>
  <c r="D630" i="41"/>
  <c r="E630" i="41" s="1"/>
  <c r="H629" i="41"/>
  <c r="D629" i="41"/>
  <c r="E629" i="41" s="1"/>
  <c r="C628" i="41"/>
  <c r="H628" i="41" s="1"/>
  <c r="H627" i="41"/>
  <c r="D627" i="41"/>
  <c r="E627" i="41" s="1"/>
  <c r="H626" i="41"/>
  <c r="D626" i="41"/>
  <c r="E626" i="41" s="1"/>
  <c r="H625" i="41"/>
  <c r="E625" i="41"/>
  <c r="D625" i="41"/>
  <c r="H624" i="41"/>
  <c r="D624" i="41"/>
  <c r="E624" i="41" s="1"/>
  <c r="H623" i="41"/>
  <c r="D623" i="41"/>
  <c r="E623" i="41" s="1"/>
  <c r="H622" i="41"/>
  <c r="E622" i="41"/>
  <c r="D622" i="41"/>
  <c r="H621" i="41"/>
  <c r="D621" i="41"/>
  <c r="E621" i="41" s="1"/>
  <c r="H620" i="41"/>
  <c r="D620" i="41"/>
  <c r="E620" i="41" s="1"/>
  <c r="H619" i="41"/>
  <c r="D619" i="41"/>
  <c r="H618" i="41"/>
  <c r="D618" i="41"/>
  <c r="E618" i="41" s="1"/>
  <c r="H617" i="41"/>
  <c r="E617" i="41"/>
  <c r="D617" i="41"/>
  <c r="C616" i="41"/>
  <c r="H616" i="41" s="1"/>
  <c r="H615" i="41"/>
  <c r="D615" i="41"/>
  <c r="E615" i="41" s="1"/>
  <c r="H614" i="41"/>
  <c r="D614" i="41"/>
  <c r="E614" i="41" s="1"/>
  <c r="H613" i="41"/>
  <c r="D613" i="41"/>
  <c r="E613" i="41" s="1"/>
  <c r="H612" i="41"/>
  <c r="E612" i="41"/>
  <c r="D612" i="41"/>
  <c r="H611" i="41"/>
  <c r="D611" i="41"/>
  <c r="E611" i="41" s="1"/>
  <c r="E610" i="41" s="1"/>
  <c r="C610" i="41"/>
  <c r="H610" i="41" s="1"/>
  <c r="H609" i="41"/>
  <c r="D609" i="41"/>
  <c r="E609" i="41" s="1"/>
  <c r="H608" i="41"/>
  <c r="E608" i="41"/>
  <c r="D608" i="41"/>
  <c r="H607" i="41"/>
  <c r="E607" i="41"/>
  <c r="D607" i="41"/>
  <c r="H606" i="41"/>
  <c r="D606" i="41"/>
  <c r="H605" i="41"/>
  <c r="D605" i="41"/>
  <c r="E605" i="41" s="1"/>
  <c r="H604" i="41"/>
  <c r="D604" i="41"/>
  <c r="E604" i="41" s="1"/>
  <c r="H603" i="41"/>
  <c r="C603" i="41"/>
  <c r="H602" i="41"/>
  <c r="E602" i="41"/>
  <c r="D602" i="41"/>
  <c r="H601" i="41"/>
  <c r="D601" i="41"/>
  <c r="E601" i="41" s="1"/>
  <c r="H600" i="41"/>
  <c r="D600" i="41"/>
  <c r="E600" i="41" s="1"/>
  <c r="C599" i="41"/>
  <c r="H599" i="41" s="1"/>
  <c r="H598" i="41"/>
  <c r="D598" i="41"/>
  <c r="E598" i="41" s="1"/>
  <c r="H597" i="41"/>
  <c r="E597" i="41"/>
  <c r="D597" i="41"/>
  <c r="H596" i="41"/>
  <c r="D596" i="41"/>
  <c r="E596" i="41" s="1"/>
  <c r="C595" i="41"/>
  <c r="H595" i="41" s="1"/>
  <c r="H594" i="41"/>
  <c r="D594" i="41"/>
  <c r="E594" i="41" s="1"/>
  <c r="H593" i="41"/>
  <c r="E593" i="41"/>
  <c r="D593" i="41"/>
  <c r="D592" i="41"/>
  <c r="C592" i="41"/>
  <c r="H592" i="41" s="1"/>
  <c r="H591" i="41"/>
  <c r="D591" i="41"/>
  <c r="E591" i="41" s="1"/>
  <c r="H590" i="41"/>
  <c r="D590" i="41"/>
  <c r="H589" i="41"/>
  <c r="D589" i="41"/>
  <c r="E589" i="41" s="1"/>
  <c r="H588" i="41"/>
  <c r="D588" i="41"/>
  <c r="E588" i="41" s="1"/>
  <c r="C587" i="41"/>
  <c r="H587" i="41" s="1"/>
  <c r="H586" i="41"/>
  <c r="D586" i="41"/>
  <c r="E586" i="41" s="1"/>
  <c r="H585" i="41"/>
  <c r="D585" i="41"/>
  <c r="E585" i="41" s="1"/>
  <c r="H584" i="41"/>
  <c r="D584" i="41"/>
  <c r="E584" i="41" s="1"/>
  <c r="H583" i="41"/>
  <c r="D583" i="41"/>
  <c r="E583" i="41" s="1"/>
  <c r="H582" i="41"/>
  <c r="E582" i="41"/>
  <c r="E581" i="41" s="1"/>
  <c r="D582" i="41"/>
  <c r="D581" i="41"/>
  <c r="C581" i="41"/>
  <c r="H581" i="41" s="1"/>
  <c r="H580" i="41"/>
  <c r="D580" i="41"/>
  <c r="H579" i="41"/>
  <c r="D579" i="41"/>
  <c r="E579" i="41" s="1"/>
  <c r="H578" i="41"/>
  <c r="D578" i="41"/>
  <c r="E578" i="41" s="1"/>
  <c r="C577" i="41"/>
  <c r="H577" i="41" s="1"/>
  <c r="H576" i="41"/>
  <c r="D576" i="41"/>
  <c r="E576" i="41" s="1"/>
  <c r="H575" i="41"/>
  <c r="D575" i="41"/>
  <c r="E575" i="41" s="1"/>
  <c r="H574" i="41"/>
  <c r="D574" i="41"/>
  <c r="E574" i="41" s="1"/>
  <c r="H573" i="41"/>
  <c r="E573" i="41"/>
  <c r="D573" i="41"/>
  <c r="H572" i="41"/>
  <c r="E572" i="41"/>
  <c r="D572" i="41"/>
  <c r="H571" i="41"/>
  <c r="D571" i="41"/>
  <c r="E571" i="41" s="1"/>
  <c r="H570" i="41"/>
  <c r="D570" i="41"/>
  <c r="E570" i="41" s="1"/>
  <c r="C569" i="41"/>
  <c r="H569" i="41" s="1"/>
  <c r="H568" i="41"/>
  <c r="E568" i="41"/>
  <c r="D568" i="41"/>
  <c r="H567" i="41"/>
  <c r="E567" i="41"/>
  <c r="D567" i="41"/>
  <c r="H566" i="41"/>
  <c r="D566" i="41"/>
  <c r="E566" i="41" s="1"/>
  <c r="H565" i="41"/>
  <c r="D565" i="41"/>
  <c r="E565" i="41" s="1"/>
  <c r="H564" i="41"/>
  <c r="D564" i="41"/>
  <c r="E564" i="41" s="1"/>
  <c r="H563" i="41"/>
  <c r="D563" i="41"/>
  <c r="E563" i="41" s="1"/>
  <c r="E562" i="41" s="1"/>
  <c r="D562" i="41"/>
  <c r="C562" i="41"/>
  <c r="H562" i="41" s="1"/>
  <c r="H558" i="41"/>
  <c r="D558" i="41"/>
  <c r="E558" i="41" s="1"/>
  <c r="E556" i="41" s="1"/>
  <c r="H557" i="41"/>
  <c r="E557" i="41"/>
  <c r="D557" i="41"/>
  <c r="H556" i="41"/>
  <c r="D556" i="41"/>
  <c r="C556" i="41"/>
  <c r="H555" i="41"/>
  <c r="D555" i="41"/>
  <c r="E555" i="41" s="1"/>
  <c r="H554" i="41"/>
  <c r="D554" i="41"/>
  <c r="E554" i="41" s="1"/>
  <c r="H553" i="41"/>
  <c r="D553" i="41"/>
  <c r="E553" i="41" s="1"/>
  <c r="H552" i="41"/>
  <c r="C552" i="41"/>
  <c r="C551" i="41"/>
  <c r="H551" i="41" s="1"/>
  <c r="J551" i="41" s="1"/>
  <c r="H549" i="41"/>
  <c r="D549" i="41"/>
  <c r="E549" i="41" s="1"/>
  <c r="H548" i="41"/>
  <c r="D548" i="41"/>
  <c r="E548" i="41" s="1"/>
  <c r="E547" i="41" s="1"/>
  <c r="C547" i="41"/>
  <c r="H547" i="41" s="1"/>
  <c r="J547" i="41" s="1"/>
  <c r="H546" i="41"/>
  <c r="D546" i="41"/>
  <c r="E546" i="41" s="1"/>
  <c r="H545" i="41"/>
  <c r="D545" i="41"/>
  <c r="C544" i="41"/>
  <c r="H544" i="41" s="1"/>
  <c r="H543" i="41"/>
  <c r="E543" i="41"/>
  <c r="D543" i="41"/>
  <c r="H542" i="41"/>
  <c r="D542" i="41"/>
  <c r="E542" i="41" s="1"/>
  <c r="H541" i="41"/>
  <c r="E541" i="41"/>
  <c r="D541" i="41"/>
  <c r="H540" i="41"/>
  <c r="D540" i="41"/>
  <c r="E540" i="41" s="1"/>
  <c r="H539" i="41"/>
  <c r="D539" i="41"/>
  <c r="E539" i="41" s="1"/>
  <c r="C538" i="41"/>
  <c r="H538" i="41" s="1"/>
  <c r="H537" i="41"/>
  <c r="D537" i="41"/>
  <c r="E537" i="41" s="1"/>
  <c r="H536" i="41"/>
  <c r="E536" i="41"/>
  <c r="D536" i="41"/>
  <c r="H535" i="41"/>
  <c r="D535" i="41"/>
  <c r="E535" i="41" s="1"/>
  <c r="H534" i="41"/>
  <c r="D534" i="41"/>
  <c r="E534" i="41" s="1"/>
  <c r="H533" i="41"/>
  <c r="D533" i="41"/>
  <c r="E533" i="41" s="1"/>
  <c r="H532" i="41"/>
  <c r="D532" i="41"/>
  <c r="E532" i="41" s="1"/>
  <c r="H531" i="41"/>
  <c r="C531" i="41"/>
  <c r="H530" i="41"/>
  <c r="D530" i="41"/>
  <c r="E530" i="41" s="1"/>
  <c r="E529" i="41" s="1"/>
  <c r="C529" i="41"/>
  <c r="H529" i="41" s="1"/>
  <c r="H527" i="41"/>
  <c r="E527" i="41"/>
  <c r="D527" i="41"/>
  <c r="H526" i="41"/>
  <c r="D526" i="41"/>
  <c r="E526" i="41" s="1"/>
  <c r="H525" i="41"/>
  <c r="E525" i="41"/>
  <c r="D525" i="41"/>
  <c r="H524" i="41"/>
  <c r="D524" i="41"/>
  <c r="H523" i="41"/>
  <c r="D523" i="41"/>
  <c r="E523" i="41" s="1"/>
  <c r="H522" i="41"/>
  <c r="C522" i="41"/>
  <c r="H521" i="41"/>
  <c r="D521" i="41"/>
  <c r="E521" i="41" s="1"/>
  <c r="H520" i="41"/>
  <c r="D520" i="41"/>
  <c r="E520" i="41" s="1"/>
  <c r="H519" i="41"/>
  <c r="D519" i="41"/>
  <c r="E519" i="41" s="1"/>
  <c r="H518" i="41"/>
  <c r="D518" i="41"/>
  <c r="E518" i="41" s="1"/>
  <c r="H517" i="41"/>
  <c r="D517" i="41"/>
  <c r="E517" i="41" s="1"/>
  <c r="H516" i="41"/>
  <c r="E516" i="41"/>
  <c r="D516" i="41"/>
  <c r="H515" i="41"/>
  <c r="D515" i="41"/>
  <c r="E515" i="41" s="1"/>
  <c r="H514" i="41"/>
  <c r="E514" i="41"/>
  <c r="D514" i="41"/>
  <c r="D513" i="41"/>
  <c r="C513" i="41"/>
  <c r="H513" i="41" s="1"/>
  <c r="H512" i="41"/>
  <c r="D512" i="41"/>
  <c r="E512" i="41" s="1"/>
  <c r="H511" i="41"/>
  <c r="E511" i="41"/>
  <c r="D511" i="41"/>
  <c r="H510" i="41"/>
  <c r="D510" i="41"/>
  <c r="E510" i="41" s="1"/>
  <c r="C509" i="41"/>
  <c r="H509" i="41" s="1"/>
  <c r="H508" i="41"/>
  <c r="D508" i="41"/>
  <c r="E508" i="41" s="1"/>
  <c r="H507" i="41"/>
  <c r="D507" i="41"/>
  <c r="E507" i="41" s="1"/>
  <c r="H506" i="41"/>
  <c r="E506" i="41"/>
  <c r="D506" i="41"/>
  <c r="H505" i="41"/>
  <c r="D505" i="41"/>
  <c r="E505" i="41" s="1"/>
  <c r="C504" i="41"/>
  <c r="H504" i="41" s="1"/>
  <c r="H503" i="41"/>
  <c r="D503" i="41"/>
  <c r="E503" i="41" s="1"/>
  <c r="H502" i="41"/>
  <c r="D502" i="41"/>
  <c r="E502" i="41" s="1"/>
  <c r="H501" i="41"/>
  <c r="D501" i="41"/>
  <c r="E501" i="41" s="1"/>
  <c r="H500" i="41"/>
  <c r="D500" i="41"/>
  <c r="E500" i="41" s="1"/>
  <c r="H499" i="41"/>
  <c r="E499" i="41"/>
  <c r="D499" i="41"/>
  <c r="H498" i="41"/>
  <c r="D498" i="41"/>
  <c r="E498" i="41" s="1"/>
  <c r="C497" i="41"/>
  <c r="H497" i="41" s="1"/>
  <c r="H496" i="41"/>
  <c r="D496" i="41"/>
  <c r="E496" i="41" s="1"/>
  <c r="H495" i="41"/>
  <c r="D495" i="41"/>
  <c r="E495" i="41" s="1"/>
  <c r="C494" i="41"/>
  <c r="H494" i="41" s="1"/>
  <c r="H493" i="41"/>
  <c r="E493" i="41"/>
  <c r="D493" i="41"/>
  <c r="H492" i="41"/>
  <c r="D492" i="41"/>
  <c r="E492" i="41" s="1"/>
  <c r="C491" i="41"/>
  <c r="H491" i="41" s="1"/>
  <c r="H490" i="41"/>
  <c r="D490" i="41"/>
  <c r="E490" i="41" s="1"/>
  <c r="H489" i="41"/>
  <c r="D489" i="41"/>
  <c r="E489" i="41" s="1"/>
  <c r="H488" i="41"/>
  <c r="D488" i="41"/>
  <c r="E488" i="41" s="1"/>
  <c r="H487" i="41"/>
  <c r="D487" i="41"/>
  <c r="E487" i="41" s="1"/>
  <c r="C486" i="41"/>
  <c r="H486" i="41" s="1"/>
  <c r="H485" i="41"/>
  <c r="E485" i="41"/>
  <c r="D485" i="41"/>
  <c r="H482" i="41"/>
  <c r="H481" i="41"/>
  <c r="D481" i="41"/>
  <c r="E481" i="41" s="1"/>
  <c r="H480" i="41"/>
  <c r="D480" i="41"/>
  <c r="E480" i="41" s="1"/>
  <c r="H479" i="41"/>
  <c r="D479" i="41"/>
  <c r="E479" i="41" s="1"/>
  <c r="H478" i="41"/>
  <c r="D478" i="41"/>
  <c r="D477" i="41" s="1"/>
  <c r="C477" i="41"/>
  <c r="H477" i="41" s="1"/>
  <c r="H476" i="41"/>
  <c r="D476" i="41"/>
  <c r="E476" i="41" s="1"/>
  <c r="H475" i="41"/>
  <c r="E475" i="41"/>
  <c r="E474" i="41" s="1"/>
  <c r="D475" i="41"/>
  <c r="C474" i="41"/>
  <c r="H474" i="41" s="1"/>
  <c r="H473" i="41"/>
  <c r="D473" i="41"/>
  <c r="E473" i="41" s="1"/>
  <c r="H472" i="41"/>
  <c r="D472" i="41"/>
  <c r="E472" i="41" s="1"/>
  <c r="H471" i="41"/>
  <c r="D471" i="41"/>
  <c r="E471" i="41" s="1"/>
  <c r="H470" i="41"/>
  <c r="D470" i="41"/>
  <c r="E470" i="41" s="1"/>
  <c r="H469" i="41"/>
  <c r="D469" i="41"/>
  <c r="E469" i="41" s="1"/>
  <c r="C468" i="41"/>
  <c r="H468" i="41" s="1"/>
  <c r="H467" i="41"/>
  <c r="D467" i="41"/>
  <c r="E467" i="41" s="1"/>
  <c r="H466" i="41"/>
  <c r="D466" i="41"/>
  <c r="E466" i="41" s="1"/>
  <c r="H465" i="41"/>
  <c r="D465" i="41"/>
  <c r="E465" i="41" s="1"/>
  <c r="H464" i="41"/>
  <c r="D464" i="41"/>
  <c r="E464" i="41" s="1"/>
  <c r="C463" i="41"/>
  <c r="H463" i="41" s="1"/>
  <c r="H462" i="41"/>
  <c r="E462" i="41"/>
  <c r="D462" i="41"/>
  <c r="H461" i="41"/>
  <c r="D461" i="41"/>
  <c r="E461" i="41" s="1"/>
  <c r="H460" i="41"/>
  <c r="D460" i="41"/>
  <c r="E460" i="41" s="1"/>
  <c r="E459" i="41" s="1"/>
  <c r="H459" i="41"/>
  <c r="C459" i="41"/>
  <c r="H458" i="41"/>
  <c r="D458" i="41"/>
  <c r="E458" i="41" s="1"/>
  <c r="H457" i="41"/>
  <c r="E457" i="41"/>
  <c r="D457" i="41"/>
  <c r="H456" i="41"/>
  <c r="D456" i="41"/>
  <c r="E456" i="41" s="1"/>
  <c r="E455" i="41" s="1"/>
  <c r="C455" i="41"/>
  <c r="H455" i="41" s="1"/>
  <c r="H454" i="41"/>
  <c r="D454" i="41"/>
  <c r="E454" i="41" s="1"/>
  <c r="H453" i="41"/>
  <c r="D453" i="41"/>
  <c r="E453" i="41" s="1"/>
  <c r="H452" i="41"/>
  <c r="D452" i="41"/>
  <c r="E452" i="41" s="1"/>
  <c r="H451" i="41"/>
  <c r="D451" i="41"/>
  <c r="E451" i="41" s="1"/>
  <c r="C450" i="41"/>
  <c r="H450" i="41" s="1"/>
  <c r="H449" i="41"/>
  <c r="D449" i="41"/>
  <c r="E449" i="41" s="1"/>
  <c r="H448" i="41"/>
  <c r="D448" i="41"/>
  <c r="E448" i="41" s="1"/>
  <c r="H447" i="41"/>
  <c r="D447" i="41"/>
  <c r="E447" i="41" s="1"/>
  <c r="H446" i="41"/>
  <c r="D446" i="41"/>
  <c r="E446" i="41" s="1"/>
  <c r="C445" i="41"/>
  <c r="H445" i="41" s="1"/>
  <c r="H443" i="41"/>
  <c r="D443" i="41"/>
  <c r="E443" i="41" s="1"/>
  <c r="H442" i="41"/>
  <c r="D442" i="41"/>
  <c r="E442" i="41" s="1"/>
  <c r="H441" i="41"/>
  <c r="D441" i="41"/>
  <c r="E441" i="41" s="1"/>
  <c r="H440" i="41"/>
  <c r="D440" i="41"/>
  <c r="E440" i="41" s="1"/>
  <c r="H439" i="41"/>
  <c r="D439" i="41"/>
  <c r="E439" i="41" s="1"/>
  <c r="H438" i="41"/>
  <c r="D438" i="41"/>
  <c r="E438" i="41" s="1"/>
  <c r="H437" i="41"/>
  <c r="E437" i="41"/>
  <c r="D437" i="41"/>
  <c r="H436" i="41"/>
  <c r="D436" i="41"/>
  <c r="E436" i="41" s="1"/>
  <c r="H435" i="41"/>
  <c r="D435" i="41"/>
  <c r="E435" i="41" s="1"/>
  <c r="H434" i="41"/>
  <c r="D434" i="41"/>
  <c r="E434" i="41" s="1"/>
  <c r="H433" i="41"/>
  <c r="D433" i="41"/>
  <c r="E433" i="41" s="1"/>
  <c r="H432" i="41"/>
  <c r="D432" i="41"/>
  <c r="E432" i="41" s="1"/>
  <c r="H431" i="41"/>
  <c r="E431" i="41"/>
  <c r="D431" i="41"/>
  <c r="H430" i="41"/>
  <c r="D430" i="41"/>
  <c r="E430" i="41" s="1"/>
  <c r="C429" i="41"/>
  <c r="H429" i="41" s="1"/>
  <c r="H428" i="41"/>
  <c r="D428" i="41"/>
  <c r="E428" i="41" s="1"/>
  <c r="H427" i="41"/>
  <c r="D427" i="41"/>
  <c r="E427" i="41" s="1"/>
  <c r="H426" i="41"/>
  <c r="D426" i="41"/>
  <c r="E426" i="41" s="1"/>
  <c r="H425" i="41"/>
  <c r="D425" i="41"/>
  <c r="E425" i="41" s="1"/>
  <c r="H424" i="41"/>
  <c r="D424" i="41"/>
  <c r="E424" i="41" s="1"/>
  <c r="H423" i="41"/>
  <c r="D423" i="41"/>
  <c r="E423" i="41" s="1"/>
  <c r="C422" i="41"/>
  <c r="H422" i="41" s="1"/>
  <c r="H421" i="41"/>
  <c r="D421" i="41"/>
  <c r="E421" i="41" s="1"/>
  <c r="H420" i="41"/>
  <c r="D420" i="41"/>
  <c r="E420" i="41" s="1"/>
  <c r="H419" i="41"/>
  <c r="D419" i="41"/>
  <c r="E419" i="41" s="1"/>
  <c r="H418" i="41"/>
  <c r="D418" i="41"/>
  <c r="E418" i="41" s="1"/>
  <c r="H417" i="41"/>
  <c r="E417" i="41"/>
  <c r="D417" i="41"/>
  <c r="C416" i="41"/>
  <c r="H416" i="41" s="1"/>
  <c r="H415" i="41"/>
  <c r="D415" i="41"/>
  <c r="E415" i="41" s="1"/>
  <c r="H414" i="41"/>
  <c r="D414" i="41"/>
  <c r="E414" i="41" s="1"/>
  <c r="H413" i="41"/>
  <c r="D413" i="41"/>
  <c r="E413" i="41" s="1"/>
  <c r="C412" i="41"/>
  <c r="H412" i="41" s="1"/>
  <c r="H411" i="41"/>
  <c r="E411" i="41"/>
  <c r="D411" i="41"/>
  <c r="H410" i="41"/>
  <c r="D410" i="41"/>
  <c r="E410" i="41" s="1"/>
  <c r="C409" i="41"/>
  <c r="H409" i="41" s="1"/>
  <c r="H408" i="41"/>
  <c r="D408" i="41"/>
  <c r="E408" i="41" s="1"/>
  <c r="H407" i="41"/>
  <c r="D407" i="41"/>
  <c r="E407" i="41" s="1"/>
  <c r="H406" i="41"/>
  <c r="D406" i="41"/>
  <c r="E406" i="41" s="1"/>
  <c r="H405" i="41"/>
  <c r="D405" i="41"/>
  <c r="E405" i="41" s="1"/>
  <c r="C404" i="41"/>
  <c r="H404" i="41" s="1"/>
  <c r="H403" i="41"/>
  <c r="D403" i="41"/>
  <c r="E403" i="41" s="1"/>
  <c r="H402" i="41"/>
  <c r="D402" i="41"/>
  <c r="E402" i="41" s="1"/>
  <c r="H401" i="41"/>
  <c r="D401" i="41"/>
  <c r="E401" i="41" s="1"/>
  <c r="H400" i="41"/>
  <c r="D400" i="41"/>
  <c r="E400" i="41" s="1"/>
  <c r="C399" i="41"/>
  <c r="H399" i="41" s="1"/>
  <c r="H398" i="41"/>
  <c r="E398" i="41"/>
  <c r="D398" i="41"/>
  <c r="H397" i="41"/>
  <c r="D397" i="41"/>
  <c r="E397" i="41" s="1"/>
  <c r="H396" i="41"/>
  <c r="D396" i="41"/>
  <c r="E396" i="41" s="1"/>
  <c r="C395" i="41"/>
  <c r="H395" i="41" s="1"/>
  <c r="H394" i="41"/>
  <c r="D394" i="41"/>
  <c r="E394" i="41" s="1"/>
  <c r="H393" i="41"/>
  <c r="E393" i="41"/>
  <c r="D393" i="41"/>
  <c r="D392" i="41"/>
  <c r="C392" i="41"/>
  <c r="H392" i="41" s="1"/>
  <c r="H391" i="41"/>
  <c r="D391" i="41"/>
  <c r="E391" i="41" s="1"/>
  <c r="H390" i="41"/>
  <c r="E390" i="41"/>
  <c r="D390" i="41"/>
  <c r="H389" i="41"/>
  <c r="D389" i="41"/>
  <c r="E389" i="41" s="1"/>
  <c r="C388" i="41"/>
  <c r="H388" i="41" s="1"/>
  <c r="H387" i="41"/>
  <c r="D387" i="41"/>
  <c r="E387" i="41" s="1"/>
  <c r="H386" i="41"/>
  <c r="D386" i="41"/>
  <c r="E386" i="41" s="1"/>
  <c r="H385" i="41"/>
  <c r="E385" i="41"/>
  <c r="D385" i="41"/>
  <c r="H384" i="41"/>
  <c r="D384" i="41"/>
  <c r="E384" i="41" s="1"/>
  <c r="H383" i="41"/>
  <c r="E383" i="41"/>
  <c r="D383" i="41"/>
  <c r="D382" i="41"/>
  <c r="C382" i="41"/>
  <c r="H382" i="41" s="1"/>
  <c r="H381" i="41"/>
  <c r="D381" i="41"/>
  <c r="E381" i="41" s="1"/>
  <c r="H380" i="41"/>
  <c r="E380" i="41"/>
  <c r="D380" i="41"/>
  <c r="H379" i="41"/>
  <c r="D379" i="41"/>
  <c r="E379" i="41" s="1"/>
  <c r="E378" i="41" s="1"/>
  <c r="C378" i="41"/>
  <c r="H378" i="41" s="1"/>
  <c r="H377" i="41"/>
  <c r="D377" i="41"/>
  <c r="E377" i="41" s="1"/>
  <c r="H376" i="41"/>
  <c r="D376" i="41"/>
  <c r="E376" i="41" s="1"/>
  <c r="H375" i="41"/>
  <c r="D375" i="41"/>
  <c r="E375" i="41" s="1"/>
  <c r="H374" i="41"/>
  <c r="D374" i="41"/>
  <c r="E374" i="41" s="1"/>
  <c r="C373" i="41"/>
  <c r="H373" i="41" s="1"/>
  <c r="H372" i="41"/>
  <c r="D372" i="41"/>
  <c r="E372" i="41" s="1"/>
  <c r="H371" i="41"/>
  <c r="D371" i="41"/>
  <c r="E371" i="41" s="1"/>
  <c r="H370" i="41"/>
  <c r="D370" i="41"/>
  <c r="E370" i="41" s="1"/>
  <c r="H369" i="41"/>
  <c r="D369" i="41"/>
  <c r="E369" i="41" s="1"/>
  <c r="C368" i="41"/>
  <c r="H368" i="41" s="1"/>
  <c r="H367" i="41"/>
  <c r="E367" i="41"/>
  <c r="D367" i="41"/>
  <c r="H366" i="41"/>
  <c r="D366" i="41"/>
  <c r="E366" i="41" s="1"/>
  <c r="H365" i="41"/>
  <c r="D365" i="41"/>
  <c r="E365" i="41" s="1"/>
  <c r="H364" i="41"/>
  <c r="D364" i="41"/>
  <c r="E364" i="41" s="1"/>
  <c r="H363" i="41"/>
  <c r="D363" i="41"/>
  <c r="H362" i="41"/>
  <c r="C362" i="41"/>
  <c r="H361" i="41"/>
  <c r="D361" i="41"/>
  <c r="E361" i="41" s="1"/>
  <c r="H360" i="41"/>
  <c r="D360" i="41"/>
  <c r="E360" i="41" s="1"/>
  <c r="H359" i="41"/>
  <c r="D359" i="41"/>
  <c r="E359" i="41" s="1"/>
  <c r="H358" i="41"/>
  <c r="E358" i="41"/>
  <c r="D358" i="41"/>
  <c r="C357" i="41"/>
  <c r="H357" i="41" s="1"/>
  <c r="H356" i="41"/>
  <c r="D356" i="41"/>
  <c r="E356" i="41" s="1"/>
  <c r="H355" i="41"/>
  <c r="D355" i="41"/>
  <c r="E355" i="41" s="1"/>
  <c r="H354" i="41"/>
  <c r="D354" i="41"/>
  <c r="E354" i="41" s="1"/>
  <c r="C353" i="41"/>
  <c r="H353" i="41" s="1"/>
  <c r="H352" i="41"/>
  <c r="D352" i="41"/>
  <c r="E352" i="41" s="1"/>
  <c r="H351" i="41"/>
  <c r="D351" i="41"/>
  <c r="E351" i="41" s="1"/>
  <c r="H350" i="41"/>
  <c r="D350" i="41"/>
  <c r="E350" i="41" s="1"/>
  <c r="H349" i="41"/>
  <c r="D349" i="41"/>
  <c r="E349" i="41" s="1"/>
  <c r="C348" i="41"/>
  <c r="H348" i="41" s="1"/>
  <c r="H347" i="41"/>
  <c r="E347" i="41"/>
  <c r="D347" i="41"/>
  <c r="H346" i="41"/>
  <c r="D346" i="41"/>
  <c r="E346" i="41" s="1"/>
  <c r="H345" i="41"/>
  <c r="D345" i="41"/>
  <c r="E345" i="41" s="1"/>
  <c r="E344" i="41" s="1"/>
  <c r="H344" i="41"/>
  <c r="C344" i="41"/>
  <c r="H343" i="41"/>
  <c r="D343" i="41"/>
  <c r="E343" i="41" s="1"/>
  <c r="H342" i="41"/>
  <c r="E342" i="41"/>
  <c r="D342" i="41"/>
  <c r="H341" i="41"/>
  <c r="D341" i="41"/>
  <c r="E341" i="41" s="1"/>
  <c r="H338" i="41"/>
  <c r="D338" i="41"/>
  <c r="E338" i="41" s="1"/>
  <c r="H337" i="41"/>
  <c r="E337" i="41"/>
  <c r="D337" i="41"/>
  <c r="H336" i="41"/>
  <c r="D336" i="41"/>
  <c r="E336" i="41" s="1"/>
  <c r="H335" i="41"/>
  <c r="D335" i="41"/>
  <c r="E335" i="41" s="1"/>
  <c r="H334" i="41"/>
  <c r="D334" i="41"/>
  <c r="E334" i="41" s="1"/>
  <c r="H333" i="41"/>
  <c r="D333" i="41"/>
  <c r="E333" i="41" s="1"/>
  <c r="H332" i="41"/>
  <c r="D332" i="41"/>
  <c r="E332" i="41" s="1"/>
  <c r="H331" i="41"/>
  <c r="H330" i="41"/>
  <c r="D330" i="41"/>
  <c r="E330" i="41" s="1"/>
  <c r="H329" i="41"/>
  <c r="D329" i="41"/>
  <c r="E329" i="41" s="1"/>
  <c r="H328" i="41"/>
  <c r="C328" i="41"/>
  <c r="H327" i="41"/>
  <c r="D327" i="41"/>
  <c r="E327" i="41" s="1"/>
  <c r="H326" i="41"/>
  <c r="D326" i="41"/>
  <c r="E326" i="41" s="1"/>
  <c r="E325" i="41" s="1"/>
  <c r="H325" i="41"/>
  <c r="D325" i="41"/>
  <c r="H324" i="41"/>
  <c r="D324" i="41"/>
  <c r="E324" i="41" s="1"/>
  <c r="H323" i="41"/>
  <c r="D323" i="41"/>
  <c r="E323" i="41" s="1"/>
  <c r="H322" i="41"/>
  <c r="D322" i="41"/>
  <c r="E322" i="41" s="1"/>
  <c r="H321" i="41"/>
  <c r="D321" i="41"/>
  <c r="E321" i="41" s="1"/>
  <c r="H320" i="41"/>
  <c r="E320" i="41"/>
  <c r="D320" i="41"/>
  <c r="H319" i="41"/>
  <c r="D319" i="41"/>
  <c r="E319" i="41" s="1"/>
  <c r="H318" i="41"/>
  <c r="D318" i="41"/>
  <c r="E318" i="41" s="1"/>
  <c r="H317" i="41"/>
  <c r="D317" i="41"/>
  <c r="E317" i="41" s="1"/>
  <c r="H316" i="41"/>
  <c r="D316" i="41"/>
  <c r="E316" i="41" s="1"/>
  <c r="H315" i="41"/>
  <c r="C314" i="41"/>
  <c r="H314" i="41" s="1"/>
  <c r="H313" i="41"/>
  <c r="E313" i="41"/>
  <c r="D313" i="41"/>
  <c r="H312" i="41"/>
  <c r="D312" i="41"/>
  <c r="E312" i="41" s="1"/>
  <c r="H311" i="41"/>
  <c r="E311" i="41"/>
  <c r="D311" i="41"/>
  <c r="H310" i="41"/>
  <c r="D310" i="41"/>
  <c r="E310" i="41" s="1"/>
  <c r="H309" i="41"/>
  <c r="D309" i="41"/>
  <c r="E309" i="41" s="1"/>
  <c r="E308" i="41" s="1"/>
  <c r="H308" i="41"/>
  <c r="D308" i="41"/>
  <c r="H307" i="41"/>
  <c r="D307" i="41"/>
  <c r="E307" i="41" s="1"/>
  <c r="H306" i="41"/>
  <c r="D306" i="41"/>
  <c r="E306" i="41" s="1"/>
  <c r="C305" i="41"/>
  <c r="H305" i="41" s="1"/>
  <c r="H304" i="41"/>
  <c r="E304" i="41"/>
  <c r="D304" i="41"/>
  <c r="H303" i="41"/>
  <c r="D303" i="41"/>
  <c r="C302" i="41"/>
  <c r="H302" i="41" s="1"/>
  <c r="H301" i="41"/>
  <c r="D301" i="41"/>
  <c r="E301" i="41" s="1"/>
  <c r="H300" i="41"/>
  <c r="D300" i="41"/>
  <c r="E300" i="41" s="1"/>
  <c r="H299" i="41"/>
  <c r="D299" i="41"/>
  <c r="D298" i="41" s="1"/>
  <c r="H298" i="41"/>
  <c r="H297" i="41"/>
  <c r="E297" i="41"/>
  <c r="E296" i="41" s="1"/>
  <c r="D297" i="41"/>
  <c r="H296" i="41"/>
  <c r="D296" i="41"/>
  <c r="H295" i="41"/>
  <c r="D295" i="41"/>
  <c r="E295" i="41" s="1"/>
  <c r="H294" i="41"/>
  <c r="D294" i="41"/>
  <c r="E294" i="41" s="1"/>
  <c r="H293" i="41"/>
  <c r="D293" i="41"/>
  <c r="E293" i="41" s="1"/>
  <c r="H292" i="41"/>
  <c r="D292" i="41"/>
  <c r="E292" i="41" s="1"/>
  <c r="H291" i="41"/>
  <c r="D291" i="41"/>
  <c r="E291" i="41" s="1"/>
  <c r="H290" i="41"/>
  <c r="D290" i="41"/>
  <c r="C289" i="41"/>
  <c r="H288" i="41"/>
  <c r="D288" i="41"/>
  <c r="E288" i="41" s="1"/>
  <c r="H287" i="41"/>
  <c r="D287" i="41"/>
  <c r="E287" i="41" s="1"/>
  <c r="H286" i="41"/>
  <c r="D286" i="41"/>
  <c r="E286" i="41" s="1"/>
  <c r="H285" i="41"/>
  <c r="D285" i="41"/>
  <c r="E285" i="41" s="1"/>
  <c r="H284" i="41"/>
  <c r="E284" i="41"/>
  <c r="D284" i="41"/>
  <c r="H283" i="41"/>
  <c r="D283" i="41"/>
  <c r="E283" i="41" s="1"/>
  <c r="H282" i="41"/>
  <c r="E282" i="41"/>
  <c r="D282" i="41"/>
  <c r="H281" i="41"/>
  <c r="D281" i="41"/>
  <c r="E281" i="41" s="1"/>
  <c r="H280" i="41"/>
  <c r="D280" i="41"/>
  <c r="E280" i="41" s="1"/>
  <c r="H279" i="41"/>
  <c r="D279" i="41"/>
  <c r="E279" i="41" s="1"/>
  <c r="H278" i="41"/>
  <c r="D278" i="41"/>
  <c r="E278" i="41" s="1"/>
  <c r="H277" i="41"/>
  <c r="D277" i="41"/>
  <c r="E277" i="41" s="1"/>
  <c r="H276" i="41"/>
  <c r="D276" i="41"/>
  <c r="E276" i="41" s="1"/>
  <c r="H275" i="41"/>
  <c r="D275" i="41"/>
  <c r="E275" i="41" s="1"/>
  <c r="H274" i="41"/>
  <c r="E274" i="41"/>
  <c r="D274" i="41"/>
  <c r="H273" i="41"/>
  <c r="D273" i="41"/>
  <c r="E273" i="41" s="1"/>
  <c r="H272" i="41"/>
  <c r="D272" i="41"/>
  <c r="E272" i="41" s="1"/>
  <c r="H271" i="41"/>
  <c r="D271" i="41"/>
  <c r="E271" i="41" s="1"/>
  <c r="H270" i="41"/>
  <c r="D270" i="41"/>
  <c r="E270" i="41" s="1"/>
  <c r="H269" i="41"/>
  <c r="D269" i="41"/>
  <c r="E269" i="41" s="1"/>
  <c r="H268" i="41"/>
  <c r="E268" i="41"/>
  <c r="D268" i="41"/>
  <c r="H267" i="41"/>
  <c r="D267" i="41"/>
  <c r="E267" i="41" s="1"/>
  <c r="H266" i="41"/>
  <c r="E266" i="41"/>
  <c r="D266" i="41"/>
  <c r="H265" i="41"/>
  <c r="H264" i="41"/>
  <c r="D264" i="41"/>
  <c r="E264" i="41" s="1"/>
  <c r="H262" i="41"/>
  <c r="D262" i="41"/>
  <c r="E262" i="41" s="1"/>
  <c r="H261" i="41"/>
  <c r="D261" i="41"/>
  <c r="D260" i="41" s="1"/>
  <c r="H260" i="41"/>
  <c r="C260" i="41"/>
  <c r="D252" i="41"/>
  <c r="E252" i="41" s="1"/>
  <c r="D251" i="41"/>
  <c r="C250" i="41"/>
  <c r="D249" i="41"/>
  <c r="E249" i="41" s="1"/>
  <c r="D248" i="41"/>
  <c r="E248" i="41" s="1"/>
  <c r="E247" i="41"/>
  <c r="D247" i="41"/>
  <c r="D246" i="41"/>
  <c r="E246" i="41" s="1"/>
  <c r="E245" i="41"/>
  <c r="D245" i="41"/>
  <c r="C244" i="41"/>
  <c r="C243" i="41" s="1"/>
  <c r="D242" i="41"/>
  <c r="E242" i="41" s="1"/>
  <c r="D241" i="41"/>
  <c r="E241" i="41" s="1"/>
  <c r="E239" i="41" s="1"/>
  <c r="E238" i="41" s="1"/>
  <c r="E240" i="41"/>
  <c r="D240" i="41"/>
  <c r="D239" i="41"/>
  <c r="D238" i="41" s="1"/>
  <c r="C239" i="41"/>
  <c r="C238" i="41" s="1"/>
  <c r="D237" i="41"/>
  <c r="D236" i="41" s="1"/>
  <c r="D235" i="41" s="1"/>
  <c r="C236" i="41"/>
  <c r="C235" i="41" s="1"/>
  <c r="E234" i="41"/>
  <c r="E233" i="41" s="1"/>
  <c r="D234" i="41"/>
  <c r="D233" i="41"/>
  <c r="C233" i="41"/>
  <c r="D232" i="41"/>
  <c r="D231" i="41"/>
  <c r="E231" i="41" s="1"/>
  <c r="D230" i="41"/>
  <c r="E230" i="41" s="1"/>
  <c r="C229" i="41"/>
  <c r="C228" i="41" s="1"/>
  <c r="D227" i="41"/>
  <c r="E227" i="41" s="1"/>
  <c r="D226" i="41"/>
  <c r="E226" i="41" s="1"/>
  <c r="D225" i="41"/>
  <c r="E225" i="41" s="1"/>
  <c r="E223" i="41" s="1"/>
  <c r="E222" i="41" s="1"/>
  <c r="D224" i="41"/>
  <c r="E224" i="41" s="1"/>
  <c r="C223" i="41"/>
  <c r="C222" i="41"/>
  <c r="D221" i="41"/>
  <c r="E221" i="41" s="1"/>
  <c r="E220" i="41" s="1"/>
  <c r="C220" i="41"/>
  <c r="D219" i="41"/>
  <c r="E219" i="41" s="1"/>
  <c r="E216" i="41" s="1"/>
  <c r="E218" i="41"/>
  <c r="D218" i="41"/>
  <c r="D217" i="41"/>
  <c r="E217" i="41" s="1"/>
  <c r="C216" i="41"/>
  <c r="C215" i="41" s="1"/>
  <c r="E214" i="41"/>
  <c r="E213" i="41" s="1"/>
  <c r="D214" i="41"/>
  <c r="D213" i="41"/>
  <c r="C213" i="41"/>
  <c r="D212" i="41"/>
  <c r="C211" i="41"/>
  <c r="D210" i="41"/>
  <c r="E210" i="41" s="1"/>
  <c r="E209" i="41"/>
  <c r="D209" i="41"/>
  <c r="D208" i="41"/>
  <c r="D207" i="41" s="1"/>
  <c r="C207" i="41"/>
  <c r="D206" i="41"/>
  <c r="E206" i="41" s="1"/>
  <c r="D205" i="41"/>
  <c r="C204" i="41"/>
  <c r="D202" i="41"/>
  <c r="C201" i="41"/>
  <c r="C200" i="41"/>
  <c r="D199" i="41"/>
  <c r="C198" i="41"/>
  <c r="C197" i="41" s="1"/>
  <c r="D196" i="41"/>
  <c r="C195" i="41"/>
  <c r="E194" i="41"/>
  <c r="E193" i="41" s="1"/>
  <c r="D194" i="41"/>
  <c r="D193" i="41"/>
  <c r="C193" i="41"/>
  <c r="D192" i="41"/>
  <c r="E192" i="41" s="1"/>
  <c r="D191" i="41"/>
  <c r="E191" i="41" s="1"/>
  <c r="D190" i="41"/>
  <c r="E190" i="41" s="1"/>
  <c r="C189" i="41"/>
  <c r="C188" i="41" s="1"/>
  <c r="D187" i="41"/>
  <c r="E187" i="41" s="1"/>
  <c r="D186" i="41"/>
  <c r="C185" i="41"/>
  <c r="C184" i="41" s="1"/>
  <c r="D183" i="41"/>
  <c r="C182" i="41"/>
  <c r="E181" i="41"/>
  <c r="E180" i="41" s="1"/>
  <c r="D181" i="41"/>
  <c r="D180" i="41" s="1"/>
  <c r="C180" i="41"/>
  <c r="C179" i="41" s="1"/>
  <c r="H176" i="41"/>
  <c r="D176" i="41"/>
  <c r="H175" i="41"/>
  <c r="D175" i="41"/>
  <c r="E175" i="41" s="1"/>
  <c r="H174" i="41"/>
  <c r="C174" i="41"/>
  <c r="H173" i="41"/>
  <c r="D173" i="41"/>
  <c r="E173" i="41" s="1"/>
  <c r="H172" i="41"/>
  <c r="D172" i="41"/>
  <c r="D171" i="41" s="1"/>
  <c r="H171" i="41"/>
  <c r="C171" i="41"/>
  <c r="C170" i="41"/>
  <c r="H170" i="41" s="1"/>
  <c r="J170" i="41" s="1"/>
  <c r="H169" i="41"/>
  <c r="E169" i="41"/>
  <c r="D169" i="41"/>
  <c r="H168" i="41"/>
  <c r="D168" i="41"/>
  <c r="C167" i="41"/>
  <c r="H167" i="41" s="1"/>
  <c r="H166" i="41"/>
  <c r="D166" i="41"/>
  <c r="E166" i="41" s="1"/>
  <c r="E164" i="41" s="1"/>
  <c r="H165" i="41"/>
  <c r="D165" i="41"/>
  <c r="E165" i="41" s="1"/>
  <c r="C164" i="41"/>
  <c r="H164" i="41" s="1"/>
  <c r="H162" i="41"/>
  <c r="D162" i="41"/>
  <c r="E162" i="41" s="1"/>
  <c r="H161" i="41"/>
  <c r="E161" i="41"/>
  <c r="E160" i="41" s="1"/>
  <c r="D161" i="41"/>
  <c r="D160" i="41"/>
  <c r="C160" i="41"/>
  <c r="H160" i="41" s="1"/>
  <c r="H159" i="41"/>
  <c r="D159" i="41"/>
  <c r="H158" i="41"/>
  <c r="E158" i="41"/>
  <c r="D158" i="41"/>
  <c r="C157" i="41"/>
  <c r="H157" i="41" s="1"/>
  <c r="H156" i="41"/>
  <c r="D156" i="41"/>
  <c r="E156" i="41" s="1"/>
  <c r="H155" i="41"/>
  <c r="D155" i="41"/>
  <c r="D154" i="41" s="1"/>
  <c r="C154" i="41"/>
  <c r="H154" i="41" s="1"/>
  <c r="C153" i="41"/>
  <c r="H153" i="41" s="1"/>
  <c r="J153" i="41" s="1"/>
  <c r="H151" i="41"/>
  <c r="D151" i="41"/>
  <c r="E151" i="41" s="1"/>
  <c r="H150" i="41"/>
  <c r="E150" i="41"/>
  <c r="E149" i="41" s="1"/>
  <c r="D150" i="41"/>
  <c r="D149" i="41"/>
  <c r="C149" i="41"/>
  <c r="H149" i="41" s="1"/>
  <c r="H148" i="41"/>
  <c r="D148" i="41"/>
  <c r="H147" i="41"/>
  <c r="E147" i="41"/>
  <c r="D147" i="41"/>
  <c r="C146" i="41"/>
  <c r="H146" i="41" s="1"/>
  <c r="H145" i="41"/>
  <c r="D145" i="41"/>
  <c r="E145" i="41" s="1"/>
  <c r="H144" i="41"/>
  <c r="D144" i="41"/>
  <c r="D143" i="41" s="1"/>
  <c r="C143" i="41"/>
  <c r="H143" i="41" s="1"/>
  <c r="H142" i="41"/>
  <c r="D142" i="41"/>
  <c r="H141" i="41"/>
  <c r="D141" i="41"/>
  <c r="E141" i="41" s="1"/>
  <c r="H140" i="41"/>
  <c r="C140" i="41"/>
  <c r="H139" i="41"/>
  <c r="D139" i="41"/>
  <c r="E139" i="41" s="1"/>
  <c r="H138" i="41"/>
  <c r="D138" i="41"/>
  <c r="E138" i="41" s="1"/>
  <c r="H137" i="41"/>
  <c r="D137" i="41"/>
  <c r="C136" i="41"/>
  <c r="H134" i="41"/>
  <c r="D134" i="41"/>
  <c r="H133" i="41"/>
  <c r="D133" i="41"/>
  <c r="E133" i="41" s="1"/>
  <c r="H132" i="41"/>
  <c r="C132" i="41"/>
  <c r="H131" i="41"/>
  <c r="D131" i="41"/>
  <c r="E131" i="41" s="1"/>
  <c r="H130" i="41"/>
  <c r="E130" i="41"/>
  <c r="D130" i="41"/>
  <c r="H129" i="41"/>
  <c r="D129" i="41"/>
  <c r="C129" i="41"/>
  <c r="H128" i="41"/>
  <c r="D128" i="41"/>
  <c r="H127" i="41"/>
  <c r="E127" i="41"/>
  <c r="D127" i="41"/>
  <c r="C126" i="41"/>
  <c r="H126" i="41" s="1"/>
  <c r="H125" i="41"/>
  <c r="D125" i="41"/>
  <c r="E125" i="41" s="1"/>
  <c r="H124" i="41"/>
  <c r="E124" i="41"/>
  <c r="E123" i="41" s="1"/>
  <c r="D124" i="41"/>
  <c r="D123" i="41"/>
  <c r="C123" i="41"/>
  <c r="H123" i="41" s="1"/>
  <c r="H122" i="41"/>
  <c r="D122" i="41"/>
  <c r="H121" i="41"/>
  <c r="E121" i="41"/>
  <c r="D121" i="41"/>
  <c r="C120" i="41"/>
  <c r="H120" i="41" s="1"/>
  <c r="H119" i="41"/>
  <c r="D119" i="41"/>
  <c r="E119" i="41" s="1"/>
  <c r="H118" i="41"/>
  <c r="D118" i="41"/>
  <c r="E118" i="41" s="1"/>
  <c r="E117" i="41" s="1"/>
  <c r="C117" i="41"/>
  <c r="H117" i="41" s="1"/>
  <c r="C116" i="41"/>
  <c r="H113" i="41"/>
  <c r="D113" i="41"/>
  <c r="E113" i="41" s="1"/>
  <c r="H112" i="41"/>
  <c r="D112" i="41"/>
  <c r="E112" i="41" s="1"/>
  <c r="H111" i="41"/>
  <c r="D111" i="41"/>
  <c r="E111" i="41" s="1"/>
  <c r="H110" i="41"/>
  <c r="D110" i="41"/>
  <c r="E110" i="41" s="1"/>
  <c r="H109" i="41"/>
  <c r="E109" i="41"/>
  <c r="D109" i="41"/>
  <c r="H108" i="41"/>
  <c r="D108" i="41"/>
  <c r="E108" i="41" s="1"/>
  <c r="H107" i="41"/>
  <c r="E107" i="41"/>
  <c r="D107" i="41"/>
  <c r="H106" i="41"/>
  <c r="D106" i="41"/>
  <c r="E106" i="41" s="1"/>
  <c r="H105" i="41"/>
  <c r="D105" i="41"/>
  <c r="E105" i="41" s="1"/>
  <c r="H104" i="41"/>
  <c r="D104" i="41"/>
  <c r="E104" i="41" s="1"/>
  <c r="H103" i="41"/>
  <c r="D103" i="41"/>
  <c r="E103" i="41" s="1"/>
  <c r="H102" i="41"/>
  <c r="D102" i="41"/>
  <c r="E102" i="41" s="1"/>
  <c r="H101" i="41"/>
  <c r="E101" i="41"/>
  <c r="D101" i="41"/>
  <c r="H100" i="41"/>
  <c r="D100" i="41"/>
  <c r="E100" i="41" s="1"/>
  <c r="H99" i="41"/>
  <c r="E99" i="41"/>
  <c r="D99" i="41"/>
  <c r="H98" i="41"/>
  <c r="D98" i="41"/>
  <c r="E98" i="41" s="1"/>
  <c r="C97" i="41"/>
  <c r="H97" i="41" s="1"/>
  <c r="J97" i="41" s="1"/>
  <c r="H96" i="41"/>
  <c r="D96" i="41"/>
  <c r="E96" i="41" s="1"/>
  <c r="H95" i="41"/>
  <c r="D95" i="41"/>
  <c r="E95" i="41" s="1"/>
  <c r="H94" i="41"/>
  <c r="D94" i="41"/>
  <c r="E94" i="41" s="1"/>
  <c r="H93" i="41"/>
  <c r="E93" i="41"/>
  <c r="D93" i="41"/>
  <c r="H92" i="41"/>
  <c r="D92" i="41"/>
  <c r="E92" i="41" s="1"/>
  <c r="H91" i="41"/>
  <c r="E91" i="41"/>
  <c r="D91" i="41"/>
  <c r="H90" i="41"/>
  <c r="D90" i="41"/>
  <c r="E90" i="41" s="1"/>
  <c r="H89" i="41"/>
  <c r="D89" i="41"/>
  <c r="E89" i="41" s="1"/>
  <c r="H88" i="41"/>
  <c r="D88" i="41"/>
  <c r="E88" i="41" s="1"/>
  <c r="H87" i="41"/>
  <c r="D87" i="41"/>
  <c r="E87" i="41" s="1"/>
  <c r="H86" i="41"/>
  <c r="D86" i="41"/>
  <c r="E86" i="41" s="1"/>
  <c r="H85" i="41"/>
  <c r="E85" i="41"/>
  <c r="D85" i="41"/>
  <c r="H84" i="41"/>
  <c r="D84" i="41"/>
  <c r="E84" i="41" s="1"/>
  <c r="H83" i="41"/>
  <c r="E83" i="41"/>
  <c r="D83" i="41"/>
  <c r="H82" i="41"/>
  <c r="D82" i="41"/>
  <c r="E82" i="41" s="1"/>
  <c r="H81" i="41"/>
  <c r="D81" i="41"/>
  <c r="E81" i="41" s="1"/>
  <c r="H80" i="41"/>
  <c r="D80" i="41"/>
  <c r="E80" i="41" s="1"/>
  <c r="H79" i="41"/>
  <c r="D79" i="41"/>
  <c r="E79" i="41" s="1"/>
  <c r="H78" i="41"/>
  <c r="D78" i="41"/>
  <c r="E78" i="41" s="1"/>
  <c r="H77" i="41"/>
  <c r="E77" i="41"/>
  <c r="D77" i="41"/>
  <c r="H76" i="41"/>
  <c r="D76" i="41"/>
  <c r="E76" i="41" s="1"/>
  <c r="H75" i="41"/>
  <c r="D75" i="41"/>
  <c r="E75" i="41" s="1"/>
  <c r="H74" i="41"/>
  <c r="D74" i="41"/>
  <c r="E74" i="41" s="1"/>
  <c r="H73" i="41"/>
  <c r="D73" i="41"/>
  <c r="E73" i="41" s="1"/>
  <c r="H72" i="41"/>
  <c r="E72" i="41"/>
  <c r="D72" i="41"/>
  <c r="H71" i="41"/>
  <c r="D71" i="41"/>
  <c r="E71" i="41" s="1"/>
  <c r="H70" i="41"/>
  <c r="E70" i="41"/>
  <c r="D70" i="41"/>
  <c r="H69" i="41"/>
  <c r="D69" i="41"/>
  <c r="D68" i="41" s="1"/>
  <c r="H68" i="41"/>
  <c r="J68" i="41" s="1"/>
  <c r="C68" i="41"/>
  <c r="C67" i="41"/>
  <c r="H67" i="41" s="1"/>
  <c r="J67" i="41" s="1"/>
  <c r="H66" i="41"/>
  <c r="E66" i="41"/>
  <c r="D66" i="41"/>
  <c r="H65" i="41"/>
  <c r="D65" i="41"/>
  <c r="E65" i="41" s="1"/>
  <c r="H64" i="41"/>
  <c r="D64" i="41"/>
  <c r="E64" i="41" s="1"/>
  <c r="H63" i="41"/>
  <c r="D63" i="41"/>
  <c r="E63" i="41" s="1"/>
  <c r="H62" i="41"/>
  <c r="D62" i="41"/>
  <c r="E62" i="41" s="1"/>
  <c r="C61" i="41"/>
  <c r="H61" i="41" s="1"/>
  <c r="J61" i="41" s="1"/>
  <c r="H60" i="41"/>
  <c r="D60" i="41"/>
  <c r="E60" i="41" s="1"/>
  <c r="H59" i="41"/>
  <c r="D59" i="41"/>
  <c r="E59" i="41" s="1"/>
  <c r="H58" i="41"/>
  <c r="E58" i="41"/>
  <c r="D58" i="41"/>
  <c r="H57" i="41"/>
  <c r="D57" i="41"/>
  <c r="E57" i="41" s="1"/>
  <c r="H56" i="41"/>
  <c r="E56" i="41"/>
  <c r="D56" i="41"/>
  <c r="H55" i="41"/>
  <c r="D55" i="41"/>
  <c r="E55" i="41" s="1"/>
  <c r="H54" i="41"/>
  <c r="D54" i="41"/>
  <c r="E54" i="41" s="1"/>
  <c r="H53" i="41"/>
  <c r="D53" i="41"/>
  <c r="E53" i="41" s="1"/>
  <c r="H52" i="41"/>
  <c r="D52" i="41"/>
  <c r="E52" i="41" s="1"/>
  <c r="H51" i="41"/>
  <c r="D51" i="41"/>
  <c r="E51" i="41" s="1"/>
  <c r="H50" i="41"/>
  <c r="E50" i="41"/>
  <c r="D50" i="41"/>
  <c r="H49" i="41"/>
  <c r="D49" i="41"/>
  <c r="E49" i="41" s="1"/>
  <c r="H48" i="41"/>
  <c r="E48" i="41"/>
  <c r="D48" i="41"/>
  <c r="H47" i="41"/>
  <c r="D47" i="41"/>
  <c r="E47" i="41" s="1"/>
  <c r="H46" i="41"/>
  <c r="D46" i="41"/>
  <c r="E46" i="41" s="1"/>
  <c r="H45" i="41"/>
  <c r="D45" i="41"/>
  <c r="E45" i="41" s="1"/>
  <c r="H44" i="41"/>
  <c r="D44" i="41"/>
  <c r="E44" i="41" s="1"/>
  <c r="H43" i="41"/>
  <c r="D43" i="41"/>
  <c r="E43" i="41" s="1"/>
  <c r="H42" i="41"/>
  <c r="E42" i="41"/>
  <c r="D42" i="41"/>
  <c r="H41" i="41"/>
  <c r="D41" i="41"/>
  <c r="E41" i="41" s="1"/>
  <c r="H40" i="41"/>
  <c r="E40" i="41"/>
  <c r="D40" i="41"/>
  <c r="H39" i="41"/>
  <c r="D39" i="41"/>
  <c r="E39" i="41" s="1"/>
  <c r="C38" i="41"/>
  <c r="H38" i="41" s="1"/>
  <c r="J38" i="41" s="1"/>
  <c r="H37" i="41"/>
  <c r="D37" i="41"/>
  <c r="E37" i="41" s="1"/>
  <c r="H36" i="41"/>
  <c r="D36" i="41"/>
  <c r="E36" i="41" s="1"/>
  <c r="H35" i="41"/>
  <c r="D35" i="41"/>
  <c r="E35" i="41" s="1"/>
  <c r="H34" i="41"/>
  <c r="E34" i="41"/>
  <c r="D34" i="41"/>
  <c r="H33" i="41"/>
  <c r="D33" i="41"/>
  <c r="E33" i="41" s="1"/>
  <c r="H32" i="41"/>
  <c r="E32" i="41"/>
  <c r="D32" i="41"/>
  <c r="H31" i="41"/>
  <c r="D31" i="41"/>
  <c r="E31" i="41" s="1"/>
  <c r="H30" i="41"/>
  <c r="D30" i="41"/>
  <c r="E30" i="41" s="1"/>
  <c r="H29" i="41"/>
  <c r="D29" i="41"/>
  <c r="E29" i="41" s="1"/>
  <c r="H28" i="41"/>
  <c r="D28" i="41"/>
  <c r="E28" i="41" s="1"/>
  <c r="H27" i="41"/>
  <c r="D27" i="41"/>
  <c r="E27" i="41" s="1"/>
  <c r="H26" i="41"/>
  <c r="E26" i="41"/>
  <c r="D26" i="41"/>
  <c r="H25" i="41"/>
  <c r="D25" i="41"/>
  <c r="E25" i="41" s="1"/>
  <c r="H24" i="41"/>
  <c r="E24" i="41"/>
  <c r="D24" i="41"/>
  <c r="H23" i="41"/>
  <c r="D23" i="41"/>
  <c r="E23" i="41" s="1"/>
  <c r="H22" i="41"/>
  <c r="D22" i="41"/>
  <c r="E22" i="41" s="1"/>
  <c r="H21" i="41"/>
  <c r="D21" i="41"/>
  <c r="E21" i="41" s="1"/>
  <c r="H20" i="41"/>
  <c r="D20" i="41"/>
  <c r="E20" i="41" s="1"/>
  <c r="H19" i="41"/>
  <c r="D19" i="41"/>
  <c r="E19" i="41" s="1"/>
  <c r="H18" i="41"/>
  <c r="E18" i="41"/>
  <c r="D18" i="41"/>
  <c r="H17" i="41"/>
  <c r="D17" i="41"/>
  <c r="E17" i="41" s="1"/>
  <c r="H16" i="41"/>
  <c r="E16" i="41"/>
  <c r="D16" i="41"/>
  <c r="H15" i="41"/>
  <c r="D15" i="41"/>
  <c r="E15" i="41" s="1"/>
  <c r="H14" i="41"/>
  <c r="D14" i="41"/>
  <c r="E14" i="41" s="1"/>
  <c r="H13" i="41"/>
  <c r="D13" i="41"/>
  <c r="E13" i="41" s="1"/>
  <c r="H12" i="41"/>
  <c r="D12" i="41"/>
  <c r="E12" i="41" s="1"/>
  <c r="C11" i="41"/>
  <c r="H11" i="41" s="1"/>
  <c r="J11" i="41" s="1"/>
  <c r="H10" i="41"/>
  <c r="D10" i="41"/>
  <c r="E10" i="41" s="1"/>
  <c r="H9" i="41"/>
  <c r="D9" i="41"/>
  <c r="E9" i="41" s="1"/>
  <c r="H8" i="41"/>
  <c r="E8" i="41"/>
  <c r="D8" i="41"/>
  <c r="H7" i="41"/>
  <c r="D7" i="41"/>
  <c r="E7" i="41" s="1"/>
  <c r="H6" i="41"/>
  <c r="E6" i="41"/>
  <c r="D6" i="41"/>
  <c r="H5" i="41"/>
  <c r="D5" i="41"/>
  <c r="E5" i="41" s="1"/>
  <c r="H4" i="41"/>
  <c r="J4" i="41" s="1"/>
  <c r="C4" i="41"/>
  <c r="C3" i="41"/>
  <c r="H3" i="41" s="1"/>
  <c r="J3" i="41" s="1"/>
  <c r="E484" i="42" l="1"/>
  <c r="E259" i="42"/>
  <c r="C339" i="42"/>
  <c r="C258" i="42" s="1"/>
  <c r="C257" i="42" s="1"/>
  <c r="E135" i="42"/>
  <c r="D340" i="42"/>
  <c r="E340" i="42"/>
  <c r="E115" i="42"/>
  <c r="D115" i="42"/>
  <c r="D67" i="42"/>
  <c r="D3" i="42"/>
  <c r="D178" i="42"/>
  <c r="D177" i="42" s="1"/>
  <c r="C114" i="42"/>
  <c r="E178" i="42"/>
  <c r="E177" i="42" s="1"/>
  <c r="D559" i="42"/>
  <c r="D726" i="42"/>
  <c r="D725" i="42" s="1"/>
  <c r="E444" i="42"/>
  <c r="E483" i="42"/>
  <c r="E152" i="42"/>
  <c r="D444" i="42"/>
  <c r="E561" i="42"/>
  <c r="E560" i="42" s="1"/>
  <c r="E559" i="42" s="1"/>
  <c r="D483" i="42"/>
  <c r="D263" i="42"/>
  <c r="D259" i="42" s="1"/>
  <c r="E3" i="42"/>
  <c r="E2" i="42" s="1"/>
  <c r="E4" i="41"/>
  <c r="E97" i="41"/>
  <c r="E251" i="41"/>
  <c r="E250" i="41" s="1"/>
  <c r="D250" i="41"/>
  <c r="E545" i="41"/>
  <c r="E544" i="41" s="1"/>
  <c r="D544" i="41"/>
  <c r="E144" i="41"/>
  <c r="E155" i="41"/>
  <c r="E154" i="41" s="1"/>
  <c r="E208" i="41"/>
  <c r="E207" i="41" s="1"/>
  <c r="D362" i="41"/>
  <c r="E363" i="41"/>
  <c r="E409" i="41"/>
  <c r="E686" i="41"/>
  <c r="D683" i="41"/>
  <c r="D734" i="41"/>
  <c r="D733" i="41" s="1"/>
  <c r="E735" i="41"/>
  <c r="E734" i="41" s="1"/>
  <c r="E733" i="41" s="1"/>
  <c r="D772" i="41"/>
  <c r="D771" i="41" s="1"/>
  <c r="E773" i="41"/>
  <c r="D38" i="41"/>
  <c r="D97" i="41"/>
  <c r="D67" i="41" s="1"/>
  <c r="D117" i="41"/>
  <c r="E172" i="41"/>
  <c r="E171" i="41" s="1"/>
  <c r="D216" i="41"/>
  <c r="E237" i="41"/>
  <c r="E236" i="41" s="1"/>
  <c r="E235" i="41" s="1"/>
  <c r="D244" i="41"/>
  <c r="D243" i="41" s="1"/>
  <c r="E299" i="41"/>
  <c r="E298" i="41" s="1"/>
  <c r="D357" i="41"/>
  <c r="E388" i="41"/>
  <c r="E395" i="41"/>
  <c r="D538" i="41"/>
  <c r="D653" i="41"/>
  <c r="D743" i="41"/>
  <c r="E756" i="41"/>
  <c r="E755" i="41" s="1"/>
  <c r="E38" i="41"/>
  <c r="C178" i="41"/>
  <c r="E244" i="41"/>
  <c r="E243" i="41" s="1"/>
  <c r="E261" i="41"/>
  <c r="E260" i="41" s="1"/>
  <c r="E478" i="41"/>
  <c r="E477" i="41" s="1"/>
  <c r="E524" i="41"/>
  <c r="E522" i="41" s="1"/>
  <c r="D522" i="41"/>
  <c r="E619" i="41"/>
  <c r="D616" i="41"/>
  <c r="E129" i="41"/>
  <c r="C203" i="41"/>
  <c r="D220" i="41"/>
  <c r="D265" i="41"/>
  <c r="E328" i="41"/>
  <c r="C340" i="41"/>
  <c r="H340" i="41" s="1"/>
  <c r="E357" i="41"/>
  <c r="C444" i="41"/>
  <c r="H444" i="41" s="1"/>
  <c r="C645" i="41"/>
  <c r="H645" i="41" s="1"/>
  <c r="J645" i="41" s="1"/>
  <c r="E653" i="41"/>
  <c r="E661" i="41"/>
  <c r="E353" i="41"/>
  <c r="E373" i="41"/>
  <c r="E404" i="41"/>
  <c r="E491" i="41"/>
  <c r="E497" i="41"/>
  <c r="E595" i="41"/>
  <c r="D603" i="41"/>
  <c r="D694" i="41"/>
  <c r="E718" i="41"/>
  <c r="E717" i="41" s="1"/>
  <c r="E716" i="41" s="1"/>
  <c r="D761" i="41"/>
  <c r="D760" i="41" s="1"/>
  <c r="E305" i="41"/>
  <c r="E331" i="41"/>
  <c r="E348" i="41"/>
  <c r="E368" i="41"/>
  <c r="E399" i="41"/>
  <c r="E412" i="41"/>
  <c r="E445" i="41"/>
  <c r="E463" i="41"/>
  <c r="E486" i="41"/>
  <c r="C528" i="41"/>
  <c r="H528" i="41" s="1"/>
  <c r="E592" i="41"/>
  <c r="D638" i="41"/>
  <c r="E665" i="41"/>
  <c r="E676" i="41"/>
  <c r="D679" i="41"/>
  <c r="C726" i="41"/>
  <c r="C725" i="41" s="1"/>
  <c r="H725" i="41" s="1"/>
  <c r="J725" i="41" s="1"/>
  <c r="E751" i="41"/>
  <c r="E750" i="41" s="1"/>
  <c r="E768" i="41"/>
  <c r="E767" i="41" s="1"/>
  <c r="E772" i="41"/>
  <c r="E771" i="41" s="1"/>
  <c r="E494" i="41"/>
  <c r="D577" i="41"/>
  <c r="D587" i="41"/>
  <c r="E638" i="41"/>
  <c r="E671" i="41"/>
  <c r="E687" i="41"/>
  <c r="D751" i="41"/>
  <c r="D750" i="41"/>
  <c r="E11" i="41"/>
  <c r="E3" i="41" s="1"/>
  <c r="E2" i="41" s="1"/>
  <c r="E61" i="41"/>
  <c r="H116" i="41"/>
  <c r="J116" i="41" s="1"/>
  <c r="C115" i="41"/>
  <c r="E122" i="41"/>
  <c r="D120" i="41"/>
  <c r="E183" i="41"/>
  <c r="E182" i="41" s="1"/>
  <c r="E179" i="41" s="1"/>
  <c r="D182" i="41"/>
  <c r="D179" i="41" s="1"/>
  <c r="E186" i="41"/>
  <c r="E185" i="41" s="1"/>
  <c r="E184" i="41" s="1"/>
  <c r="D185" i="41"/>
  <c r="D184" i="41" s="1"/>
  <c r="E205" i="41"/>
  <c r="E204" i="41" s="1"/>
  <c r="D204" i="41"/>
  <c r="D4" i="41"/>
  <c r="D11" i="41"/>
  <c r="E69" i="41"/>
  <c r="E68" i="41" s="1"/>
  <c r="E67" i="41" s="1"/>
  <c r="E143" i="41"/>
  <c r="D189" i="41"/>
  <c r="E215" i="41"/>
  <c r="E265" i="41"/>
  <c r="E382" i="41"/>
  <c r="E392" i="41"/>
  <c r="E484" i="41"/>
  <c r="E513" i="41"/>
  <c r="E569" i="41"/>
  <c r="E599" i="41"/>
  <c r="E616" i="41"/>
  <c r="E628" i="41"/>
  <c r="E683" i="41"/>
  <c r="E700" i="41"/>
  <c r="E761" i="41"/>
  <c r="E760" i="41" s="1"/>
  <c r="E128" i="41"/>
  <c r="D126" i="41"/>
  <c r="E159" i="41"/>
  <c r="E157" i="41" s="1"/>
  <c r="D157" i="41"/>
  <c r="D153" i="41" s="1"/>
  <c r="H726" i="41"/>
  <c r="J726" i="41" s="1"/>
  <c r="E163" i="41"/>
  <c r="D223" i="41"/>
  <c r="D222" i="41" s="1"/>
  <c r="E538" i="41"/>
  <c r="E134" i="41"/>
  <c r="E132" i="41" s="1"/>
  <c r="D132" i="41"/>
  <c r="D116" i="41" s="1"/>
  <c r="E137" i="41"/>
  <c r="E136" i="41" s="1"/>
  <c r="D136" i="41"/>
  <c r="E142" i="41"/>
  <c r="E140" i="41" s="1"/>
  <c r="D140" i="41"/>
  <c r="E168" i="41"/>
  <c r="E167" i="41" s="1"/>
  <c r="D167" i="41"/>
  <c r="E176" i="41"/>
  <c r="E174" i="41" s="1"/>
  <c r="E170" i="41" s="1"/>
  <c r="D174" i="41"/>
  <c r="E212" i="41"/>
  <c r="E211" i="41" s="1"/>
  <c r="D211" i="41"/>
  <c r="E290" i="41"/>
  <c r="E289" i="41" s="1"/>
  <c r="D289" i="41"/>
  <c r="C2" i="41"/>
  <c r="D61" i="41"/>
  <c r="E120" i="41"/>
  <c r="D170" i="41"/>
  <c r="E315" i="41"/>
  <c r="E362" i="41"/>
  <c r="E422" i="41"/>
  <c r="E429" i="41"/>
  <c r="E450" i="41"/>
  <c r="E468" i="41"/>
  <c r="E504" i="41"/>
  <c r="E531" i="41"/>
  <c r="E528" i="41" s="1"/>
  <c r="E646" i="41"/>
  <c r="H136" i="41"/>
  <c r="C135" i="41"/>
  <c r="H135" i="41" s="1"/>
  <c r="J135" i="41" s="1"/>
  <c r="E148" i="41"/>
  <c r="E146" i="41" s="1"/>
  <c r="D146" i="41"/>
  <c r="E196" i="41"/>
  <c r="E195" i="41" s="1"/>
  <c r="D195" i="41"/>
  <c r="E199" i="41"/>
  <c r="E198" i="41" s="1"/>
  <c r="E197" i="41" s="1"/>
  <c r="D198" i="41"/>
  <c r="D197" i="41" s="1"/>
  <c r="E202" i="41"/>
  <c r="E201" i="41" s="1"/>
  <c r="E200" i="41" s="1"/>
  <c r="D201" i="41"/>
  <c r="D200" i="41" s="1"/>
  <c r="E232" i="41"/>
  <c r="E229" i="41" s="1"/>
  <c r="E228" i="41" s="1"/>
  <c r="D229" i="41"/>
  <c r="D228" i="41" s="1"/>
  <c r="H289" i="41"/>
  <c r="C263" i="41"/>
  <c r="E303" i="41"/>
  <c r="E302" i="41" s="1"/>
  <c r="D302" i="41"/>
  <c r="E126" i="41"/>
  <c r="E189" i="41"/>
  <c r="E416" i="41"/>
  <c r="E509" i="41"/>
  <c r="E552" i="41"/>
  <c r="E551" i="41" s="1"/>
  <c r="E550" i="41" s="1"/>
  <c r="E743" i="41"/>
  <c r="D315" i="41"/>
  <c r="D328" i="41"/>
  <c r="D344" i="41"/>
  <c r="D395" i="41"/>
  <c r="D416" i="41"/>
  <c r="D459" i="41"/>
  <c r="D474" i="41"/>
  <c r="D531" i="41"/>
  <c r="D552" i="41"/>
  <c r="D551" i="41" s="1"/>
  <c r="D550" i="41" s="1"/>
  <c r="C561" i="41"/>
  <c r="D569" i="41"/>
  <c r="D599" i="41"/>
  <c r="D642" i="41"/>
  <c r="D646" i="41"/>
  <c r="D665" i="41"/>
  <c r="D700" i="41"/>
  <c r="D722" i="41"/>
  <c r="D727" i="41"/>
  <c r="E740" i="41"/>
  <c r="E739" i="41" s="1"/>
  <c r="D765" i="41"/>
  <c r="D768" i="41"/>
  <c r="D767" i="41" s="1"/>
  <c r="E778" i="41"/>
  <c r="E777" i="41" s="1"/>
  <c r="C163" i="41"/>
  <c r="H163" i="41" s="1"/>
  <c r="J163" i="41" s="1"/>
  <c r="D412" i="41"/>
  <c r="D422" i="41"/>
  <c r="D445" i="41"/>
  <c r="D450" i="41"/>
  <c r="D455" i="41"/>
  <c r="C484" i="41"/>
  <c r="D486" i="41"/>
  <c r="D491" i="41"/>
  <c r="D497" i="41"/>
  <c r="D547" i="41"/>
  <c r="E580" i="41"/>
  <c r="E577" i="41" s="1"/>
  <c r="E590" i="41"/>
  <c r="E587" i="41" s="1"/>
  <c r="D595" i="41"/>
  <c r="E606" i="41"/>
  <c r="E603" i="41" s="1"/>
  <c r="D610" i="41"/>
  <c r="D628" i="41"/>
  <c r="D661" i="41"/>
  <c r="D671" i="41"/>
  <c r="D676" i="41"/>
  <c r="E682" i="41"/>
  <c r="E679" i="41" s="1"/>
  <c r="D687" i="41"/>
  <c r="E697" i="41"/>
  <c r="E694" i="41" s="1"/>
  <c r="D718" i="41"/>
  <c r="D164" i="41"/>
  <c r="D305" i="41"/>
  <c r="D331" i="41"/>
  <c r="C339" i="41"/>
  <c r="H339" i="41" s="1"/>
  <c r="J339" i="41" s="1"/>
  <c r="D348" i="41"/>
  <c r="D353" i="41"/>
  <c r="D368" i="41"/>
  <c r="D373" i="41"/>
  <c r="D378" i="41"/>
  <c r="D388" i="41"/>
  <c r="D399" i="41"/>
  <c r="D404" i="41"/>
  <c r="D409" i="41"/>
  <c r="D429" i="41"/>
  <c r="D463" i="41"/>
  <c r="D468" i="41"/>
  <c r="D494" i="41"/>
  <c r="D504" i="41"/>
  <c r="D509" i="41"/>
  <c r="D529" i="41"/>
  <c r="C550" i="41"/>
  <c r="H550" i="41" s="1"/>
  <c r="J550" i="41" s="1"/>
  <c r="C717" i="41"/>
  <c r="D778" i="38"/>
  <c r="D777" i="38" s="1"/>
  <c r="C777" i="38"/>
  <c r="D776" i="38"/>
  <c r="E776" i="38" s="1"/>
  <c r="E775" i="38"/>
  <c r="D775" i="38"/>
  <c r="D774" i="38"/>
  <c r="E774" i="38" s="1"/>
  <c r="E773" i="38"/>
  <c r="D773" i="38"/>
  <c r="D772" i="38" s="1"/>
  <c r="D771" i="38" s="1"/>
  <c r="C772" i="38"/>
  <c r="C771" i="38" s="1"/>
  <c r="E770" i="38"/>
  <c r="D770" i="38"/>
  <c r="E769" i="38"/>
  <c r="E768" i="38" s="1"/>
  <c r="E767" i="38" s="1"/>
  <c r="D769" i="38"/>
  <c r="D768" i="38" s="1"/>
  <c r="D767" i="38" s="1"/>
  <c r="C768" i="38"/>
  <c r="C767" i="38" s="1"/>
  <c r="D766" i="38"/>
  <c r="C765" i="38"/>
  <c r="D764" i="38"/>
  <c r="E764" i="38" s="1"/>
  <c r="D763" i="38"/>
  <c r="E763" i="38" s="1"/>
  <c r="D762" i="38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D752" i="38"/>
  <c r="C751" i="38"/>
  <c r="C750" i="38" s="1"/>
  <c r="D749" i="38"/>
  <c r="E749" i="38" s="1"/>
  <c r="D748" i="38"/>
  <c r="E748" i="38" s="1"/>
  <c r="D747" i="38"/>
  <c r="E747" i="38" s="1"/>
  <c r="E746" i="38" s="1"/>
  <c r="C746" i="38"/>
  <c r="E745" i="38"/>
  <c r="E744" i="38" s="1"/>
  <c r="D745" i="38"/>
  <c r="D744" i="38"/>
  <c r="C744" i="38"/>
  <c r="D742" i="38"/>
  <c r="C741" i="38"/>
  <c r="D740" i="38"/>
  <c r="D739" i="38" s="1"/>
  <c r="C739" i="38"/>
  <c r="E738" i="38"/>
  <c r="D738" i="38"/>
  <c r="E737" i="38"/>
  <c r="D737" i="38"/>
  <c r="E736" i="38"/>
  <c r="D736" i="38"/>
  <c r="E735" i="38"/>
  <c r="E734" i="38" s="1"/>
  <c r="E733" i="38" s="1"/>
  <c r="D735" i="38"/>
  <c r="D734" i="38" s="1"/>
  <c r="D733" i="38" s="1"/>
  <c r="C734" i="38"/>
  <c r="C733" i="38" s="1"/>
  <c r="E732" i="38"/>
  <c r="D732" i="38"/>
  <c r="E731" i="38"/>
  <c r="E730" i="38" s="1"/>
  <c r="D731" i="38"/>
  <c r="D730" i="38" s="1"/>
  <c r="C731" i="38"/>
  <c r="C730" i="38" s="1"/>
  <c r="E729" i="38"/>
  <c r="D729" i="38"/>
  <c r="E728" i="38"/>
  <c r="D728" i="38"/>
  <c r="D727" i="38"/>
  <c r="C727" i="38"/>
  <c r="H724" i="38"/>
  <c r="D724" i="38"/>
  <c r="E724" i="38" s="1"/>
  <c r="H723" i="38"/>
  <c r="D723" i="38"/>
  <c r="E723" i="38" s="1"/>
  <c r="C722" i="38"/>
  <c r="H722" i="38" s="1"/>
  <c r="H721" i="38"/>
  <c r="E721" i="38"/>
  <c r="D721" i="38"/>
  <c r="H720" i="38"/>
  <c r="D720" i="38"/>
  <c r="H719" i="38"/>
  <c r="E719" i="38"/>
  <c r="D719" i="38"/>
  <c r="H718" i="38"/>
  <c r="C718" i="38"/>
  <c r="C717" i="38" s="1"/>
  <c r="H717" i="38" s="1"/>
  <c r="J717" i="38" s="1"/>
  <c r="H715" i="38"/>
  <c r="D715" i="38"/>
  <c r="E715" i="38" s="1"/>
  <c r="H714" i="38"/>
  <c r="D714" i="38"/>
  <c r="E714" i="38" s="1"/>
  <c r="H713" i="38"/>
  <c r="D713" i="38"/>
  <c r="E713" i="38" s="1"/>
  <c r="H712" i="38"/>
  <c r="E712" i="38"/>
  <c r="D712" i="38"/>
  <c r="H711" i="38"/>
  <c r="D711" i="38"/>
  <c r="E711" i="38" s="1"/>
  <c r="H710" i="38"/>
  <c r="E710" i="38"/>
  <c r="D710" i="38"/>
  <c r="H709" i="38"/>
  <c r="D709" i="38"/>
  <c r="E709" i="38" s="1"/>
  <c r="H708" i="38"/>
  <c r="E708" i="38"/>
  <c r="D708" i="38"/>
  <c r="H707" i="38"/>
  <c r="D707" i="38"/>
  <c r="E707" i="38" s="1"/>
  <c r="H706" i="38"/>
  <c r="D706" i="38"/>
  <c r="E706" i="38" s="1"/>
  <c r="H705" i="38"/>
  <c r="D705" i="38"/>
  <c r="E705" i="38" s="1"/>
  <c r="H704" i="38"/>
  <c r="E704" i="38"/>
  <c r="D704" i="38"/>
  <c r="H703" i="38"/>
  <c r="D703" i="38"/>
  <c r="E703" i="38" s="1"/>
  <c r="H702" i="38"/>
  <c r="E702" i="38"/>
  <c r="D702" i="38"/>
  <c r="H701" i="38"/>
  <c r="D701" i="38"/>
  <c r="E701" i="38" s="1"/>
  <c r="E700" i="38" s="1"/>
  <c r="C700" i="38"/>
  <c r="H700" i="38" s="1"/>
  <c r="H699" i="38"/>
  <c r="D699" i="38"/>
  <c r="E699" i="38" s="1"/>
  <c r="H698" i="38"/>
  <c r="D698" i="38"/>
  <c r="E698" i="38" s="1"/>
  <c r="H697" i="38"/>
  <c r="E697" i="38"/>
  <c r="D697" i="38"/>
  <c r="H696" i="38"/>
  <c r="D696" i="38"/>
  <c r="E696" i="38" s="1"/>
  <c r="H695" i="38"/>
  <c r="E695" i="38"/>
  <c r="D695" i="38"/>
  <c r="C694" i="38"/>
  <c r="H694" i="38" s="1"/>
  <c r="H693" i="38"/>
  <c r="D693" i="38"/>
  <c r="E693" i="38" s="1"/>
  <c r="H692" i="38"/>
  <c r="E692" i="38"/>
  <c r="D692" i="38"/>
  <c r="H691" i="38"/>
  <c r="D691" i="38"/>
  <c r="E691" i="38" s="1"/>
  <c r="H690" i="38"/>
  <c r="D690" i="38"/>
  <c r="E690" i="38" s="1"/>
  <c r="H689" i="38"/>
  <c r="D689" i="38"/>
  <c r="E689" i="38" s="1"/>
  <c r="H688" i="38"/>
  <c r="D688" i="38"/>
  <c r="H687" i="38"/>
  <c r="C687" i="38"/>
  <c r="H686" i="38"/>
  <c r="D686" i="38"/>
  <c r="E686" i="38" s="1"/>
  <c r="H685" i="38"/>
  <c r="D685" i="38"/>
  <c r="E685" i="38" s="1"/>
  <c r="H684" i="38"/>
  <c r="D684" i="38"/>
  <c r="E684" i="38" s="1"/>
  <c r="C683" i="38"/>
  <c r="H683" i="38" s="1"/>
  <c r="H682" i="38"/>
  <c r="E682" i="38"/>
  <c r="D682" i="38"/>
  <c r="H681" i="38"/>
  <c r="D681" i="38"/>
  <c r="H680" i="38"/>
  <c r="D680" i="38"/>
  <c r="E680" i="38" s="1"/>
  <c r="H679" i="38"/>
  <c r="C679" i="38"/>
  <c r="H678" i="38"/>
  <c r="D678" i="38"/>
  <c r="H677" i="38"/>
  <c r="D677" i="38"/>
  <c r="E677" i="38" s="1"/>
  <c r="H676" i="38"/>
  <c r="C676" i="38"/>
  <c r="H675" i="38"/>
  <c r="D675" i="38"/>
  <c r="E675" i="38" s="1"/>
  <c r="H674" i="38"/>
  <c r="E674" i="38"/>
  <c r="D674" i="38"/>
  <c r="H673" i="38"/>
  <c r="D673" i="38"/>
  <c r="E673" i="38" s="1"/>
  <c r="H672" i="38"/>
  <c r="D672" i="38"/>
  <c r="H671" i="38"/>
  <c r="C671" i="38"/>
  <c r="H670" i="38"/>
  <c r="D670" i="38"/>
  <c r="E670" i="38" s="1"/>
  <c r="H669" i="38"/>
  <c r="D669" i="38"/>
  <c r="E669" i="38" s="1"/>
  <c r="H668" i="38"/>
  <c r="D668" i="38"/>
  <c r="E668" i="38" s="1"/>
  <c r="H667" i="38"/>
  <c r="E667" i="38"/>
  <c r="D667" i="38"/>
  <c r="H666" i="38"/>
  <c r="D666" i="38"/>
  <c r="E666" i="38" s="1"/>
  <c r="C665" i="38"/>
  <c r="H665" i="38" s="1"/>
  <c r="H664" i="38"/>
  <c r="D664" i="38"/>
  <c r="E664" i="38" s="1"/>
  <c r="H663" i="38"/>
  <c r="D663" i="38"/>
  <c r="E663" i="38" s="1"/>
  <c r="H662" i="38"/>
  <c r="D662" i="38"/>
  <c r="H661" i="38"/>
  <c r="C661" i="38"/>
  <c r="H660" i="38"/>
  <c r="D660" i="38"/>
  <c r="E660" i="38" s="1"/>
  <c r="H659" i="38"/>
  <c r="D659" i="38"/>
  <c r="E659" i="38" s="1"/>
  <c r="H658" i="38"/>
  <c r="D658" i="38"/>
  <c r="E658" i="38" s="1"/>
  <c r="H657" i="38"/>
  <c r="E657" i="38"/>
  <c r="D657" i="38"/>
  <c r="H656" i="38"/>
  <c r="D656" i="38"/>
  <c r="E656" i="38" s="1"/>
  <c r="H655" i="38"/>
  <c r="E655" i="38"/>
  <c r="D655" i="38"/>
  <c r="H654" i="38"/>
  <c r="D654" i="38"/>
  <c r="E654" i="38" s="1"/>
  <c r="E653" i="38" s="1"/>
  <c r="C653" i="38"/>
  <c r="H653" i="38" s="1"/>
  <c r="H652" i="38"/>
  <c r="D652" i="38"/>
  <c r="E652" i="38" s="1"/>
  <c r="H651" i="38"/>
  <c r="D651" i="38"/>
  <c r="E651" i="38" s="1"/>
  <c r="H650" i="38"/>
  <c r="E650" i="38"/>
  <c r="D650" i="38"/>
  <c r="H649" i="38"/>
  <c r="D649" i="38"/>
  <c r="E649" i="38" s="1"/>
  <c r="H648" i="38"/>
  <c r="E648" i="38"/>
  <c r="D648" i="38"/>
  <c r="H647" i="38"/>
  <c r="D647" i="38"/>
  <c r="E647" i="38" s="1"/>
  <c r="E646" i="38" s="1"/>
  <c r="C646" i="38"/>
  <c r="H646" i="38" s="1"/>
  <c r="H644" i="38"/>
  <c r="D644" i="38"/>
  <c r="E644" i="38" s="1"/>
  <c r="H643" i="38"/>
  <c r="E643" i="38"/>
  <c r="D643" i="38"/>
  <c r="C642" i="38"/>
  <c r="H642" i="38" s="1"/>
  <c r="J642" i="38" s="1"/>
  <c r="H641" i="38"/>
  <c r="E641" i="38"/>
  <c r="D641" i="38"/>
  <c r="H640" i="38"/>
  <c r="D640" i="38"/>
  <c r="E640" i="38" s="1"/>
  <c r="E638" i="38" s="1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 s="1"/>
  <c r="H635" i="38"/>
  <c r="D635" i="38"/>
  <c r="E635" i="38" s="1"/>
  <c r="H634" i="38"/>
  <c r="D634" i="38"/>
  <c r="E634" i="38" s="1"/>
  <c r="H633" i="38"/>
  <c r="E633" i="38"/>
  <c r="D633" i="38"/>
  <c r="H632" i="38"/>
  <c r="D632" i="38"/>
  <c r="E632" i="38" s="1"/>
  <c r="H631" i="38"/>
  <c r="E631" i="38"/>
  <c r="D631" i="38"/>
  <c r="H630" i="38"/>
  <c r="D630" i="38"/>
  <c r="H629" i="38"/>
  <c r="D629" i="38"/>
  <c r="E629" i="38" s="1"/>
  <c r="H628" i="38"/>
  <c r="C628" i="38"/>
  <c r="H627" i="38"/>
  <c r="D627" i="38"/>
  <c r="E627" i="38" s="1"/>
  <c r="H626" i="38"/>
  <c r="D626" i="38"/>
  <c r="E626" i="38" s="1"/>
  <c r="H625" i="38"/>
  <c r="D625" i="38"/>
  <c r="E625" i="38" s="1"/>
  <c r="H624" i="38"/>
  <c r="D624" i="38"/>
  <c r="E624" i="38" s="1"/>
  <c r="H623" i="38"/>
  <c r="D623" i="38"/>
  <c r="E623" i="38" s="1"/>
  <c r="H622" i="38"/>
  <c r="E622" i="38"/>
  <c r="D622" i="38"/>
  <c r="H621" i="38"/>
  <c r="D621" i="38"/>
  <c r="E621" i="38" s="1"/>
  <c r="H620" i="38"/>
  <c r="E620" i="38"/>
  <c r="D620" i="38"/>
  <c r="H619" i="38"/>
  <c r="D619" i="38"/>
  <c r="E619" i="38" s="1"/>
  <c r="H618" i="38"/>
  <c r="D618" i="38"/>
  <c r="E618" i="38" s="1"/>
  <c r="H617" i="38"/>
  <c r="D617" i="38"/>
  <c r="E617" i="38" s="1"/>
  <c r="C616" i="38"/>
  <c r="H616" i="38" s="1"/>
  <c r="H615" i="38"/>
  <c r="E615" i="38"/>
  <c r="D615" i="38"/>
  <c r="H614" i="38"/>
  <c r="D614" i="38"/>
  <c r="E614" i="38" s="1"/>
  <c r="H613" i="38"/>
  <c r="E613" i="38"/>
  <c r="D613" i="38"/>
  <c r="H612" i="38"/>
  <c r="D612" i="38"/>
  <c r="H611" i="38"/>
  <c r="D611" i="38"/>
  <c r="E611" i="38" s="1"/>
  <c r="H610" i="38"/>
  <c r="C610" i="38"/>
  <c r="H609" i="38"/>
  <c r="D609" i="38"/>
  <c r="E609" i="38" s="1"/>
  <c r="H608" i="38"/>
  <c r="D608" i="38"/>
  <c r="E608" i="38" s="1"/>
  <c r="H607" i="38"/>
  <c r="D607" i="38"/>
  <c r="E607" i="38" s="1"/>
  <c r="H606" i="38"/>
  <c r="D606" i="38"/>
  <c r="E606" i="38" s="1"/>
  <c r="H605" i="38"/>
  <c r="D605" i="38"/>
  <c r="E605" i="38" s="1"/>
  <c r="H604" i="38"/>
  <c r="E604" i="38"/>
  <c r="E603" i="38" s="1"/>
  <c r="D604" i="38"/>
  <c r="D603" i="38" s="1"/>
  <c r="C603" i="38"/>
  <c r="H603" i="38" s="1"/>
  <c r="H602" i="38"/>
  <c r="D602" i="38"/>
  <c r="E602" i="38" s="1"/>
  <c r="H601" i="38"/>
  <c r="E601" i="38"/>
  <c r="D601" i="38"/>
  <c r="H600" i="38"/>
  <c r="D600" i="38"/>
  <c r="E600" i="38" s="1"/>
  <c r="C599" i="38"/>
  <c r="H599" i="38" s="1"/>
  <c r="H598" i="38"/>
  <c r="D598" i="38"/>
  <c r="E598" i="38" s="1"/>
  <c r="H597" i="38"/>
  <c r="D597" i="38"/>
  <c r="E597" i="38" s="1"/>
  <c r="H596" i="38"/>
  <c r="D596" i="38"/>
  <c r="H595" i="38"/>
  <c r="C595" i="38"/>
  <c r="H594" i="38"/>
  <c r="D594" i="38"/>
  <c r="E594" i="38" s="1"/>
  <c r="H593" i="38"/>
  <c r="D593" i="38"/>
  <c r="H592" i="38"/>
  <c r="C592" i="38"/>
  <c r="H591" i="38"/>
  <c r="D591" i="38"/>
  <c r="E591" i="38" s="1"/>
  <c r="H590" i="38"/>
  <c r="D590" i="38"/>
  <c r="E590" i="38" s="1"/>
  <c r="H589" i="38"/>
  <c r="D589" i="38"/>
  <c r="E589" i="38" s="1"/>
  <c r="H588" i="38"/>
  <c r="E588" i="38"/>
  <c r="E587" i="38" s="1"/>
  <c r="D588" i="38"/>
  <c r="D587" i="38" s="1"/>
  <c r="C587" i="38"/>
  <c r="H587" i="38" s="1"/>
  <c r="H586" i="38"/>
  <c r="D586" i="38"/>
  <c r="E586" i="38" s="1"/>
  <c r="H585" i="38"/>
  <c r="E585" i="38"/>
  <c r="D585" i="38"/>
  <c r="H584" i="38"/>
  <c r="D584" i="38"/>
  <c r="E584" i="38" s="1"/>
  <c r="H583" i="38"/>
  <c r="E583" i="38"/>
  <c r="D583" i="38"/>
  <c r="H582" i="38"/>
  <c r="D582" i="38"/>
  <c r="E582" i="38" s="1"/>
  <c r="E581" i="38" s="1"/>
  <c r="C581" i="38"/>
  <c r="H581" i="38" s="1"/>
  <c r="H580" i="38"/>
  <c r="D580" i="38"/>
  <c r="E580" i="38" s="1"/>
  <c r="H579" i="38"/>
  <c r="D579" i="38"/>
  <c r="E579" i="38" s="1"/>
  <c r="H578" i="38"/>
  <c r="E578" i="38"/>
  <c r="E577" i="38" s="1"/>
  <c r="D578" i="38"/>
  <c r="C577" i="38"/>
  <c r="H577" i="38" s="1"/>
  <c r="H576" i="38"/>
  <c r="D576" i="38"/>
  <c r="E576" i="38" s="1"/>
  <c r="H575" i="38"/>
  <c r="E575" i="38"/>
  <c r="D575" i="38"/>
  <c r="H574" i="38"/>
  <c r="D574" i="38"/>
  <c r="E574" i="38" s="1"/>
  <c r="H573" i="38"/>
  <c r="E573" i="38"/>
  <c r="D573" i="38"/>
  <c r="H572" i="38"/>
  <c r="D572" i="38"/>
  <c r="E572" i="38" s="1"/>
  <c r="H571" i="38"/>
  <c r="D571" i="38"/>
  <c r="E571" i="38" s="1"/>
  <c r="H570" i="38"/>
  <c r="D570" i="38"/>
  <c r="E570" i="38" s="1"/>
  <c r="C569" i="38"/>
  <c r="H569" i="38" s="1"/>
  <c r="H568" i="38"/>
  <c r="E568" i="38"/>
  <c r="D568" i="38"/>
  <c r="H567" i="38"/>
  <c r="D567" i="38"/>
  <c r="E567" i="38" s="1"/>
  <c r="H566" i="38"/>
  <c r="E566" i="38"/>
  <c r="D566" i="38"/>
  <c r="H565" i="38"/>
  <c r="D565" i="38"/>
  <c r="E565" i="38" s="1"/>
  <c r="H564" i="38"/>
  <c r="E564" i="38"/>
  <c r="D564" i="38"/>
  <c r="H563" i="38"/>
  <c r="D563" i="38"/>
  <c r="E563" i="38" s="1"/>
  <c r="C562" i="38"/>
  <c r="H562" i="38" s="1"/>
  <c r="H558" i="38"/>
  <c r="D558" i="38"/>
  <c r="H557" i="38"/>
  <c r="E557" i="38"/>
  <c r="D557" i="38"/>
  <c r="H556" i="38"/>
  <c r="C556" i="38"/>
  <c r="H555" i="38"/>
  <c r="D555" i="38"/>
  <c r="E555" i="38" s="1"/>
  <c r="H554" i="38"/>
  <c r="E554" i="38"/>
  <c r="D554" i="38"/>
  <c r="H553" i="38"/>
  <c r="D553" i="38"/>
  <c r="E553" i="38" s="1"/>
  <c r="C552" i="38"/>
  <c r="H552" i="38" s="1"/>
  <c r="H549" i="38"/>
  <c r="E549" i="38"/>
  <c r="D549" i="38"/>
  <c r="H548" i="38"/>
  <c r="D548" i="38"/>
  <c r="E548" i="38" s="1"/>
  <c r="H547" i="38"/>
  <c r="J547" i="38" s="1"/>
  <c r="D547" i="38"/>
  <c r="C547" i="38"/>
  <c r="H546" i="38"/>
  <c r="D546" i="38"/>
  <c r="H545" i="38"/>
  <c r="E545" i="38"/>
  <c r="D545" i="38"/>
  <c r="H544" i="38"/>
  <c r="C544" i="38"/>
  <c r="H543" i="38"/>
  <c r="D543" i="38"/>
  <c r="E543" i="38" s="1"/>
  <c r="H542" i="38"/>
  <c r="E542" i="38"/>
  <c r="D542" i="38"/>
  <c r="H541" i="38"/>
  <c r="D541" i="38"/>
  <c r="E541" i="38" s="1"/>
  <c r="H540" i="38"/>
  <c r="D540" i="38"/>
  <c r="E540" i="38" s="1"/>
  <c r="H539" i="38"/>
  <c r="D539" i="38"/>
  <c r="E539" i="38" s="1"/>
  <c r="C538" i="38"/>
  <c r="H538" i="38" s="1"/>
  <c r="H537" i="38"/>
  <c r="E537" i="38"/>
  <c r="D537" i="38"/>
  <c r="H536" i="38"/>
  <c r="D536" i="38"/>
  <c r="E536" i="38" s="1"/>
  <c r="H535" i="38"/>
  <c r="E535" i="38"/>
  <c r="D535" i="38"/>
  <c r="H534" i="38"/>
  <c r="D534" i="38"/>
  <c r="E534" i="38" s="1"/>
  <c r="H533" i="38"/>
  <c r="D533" i="38"/>
  <c r="E533" i="38" s="1"/>
  <c r="H532" i="38"/>
  <c r="D532" i="38"/>
  <c r="E532" i="38" s="1"/>
  <c r="C531" i="38"/>
  <c r="H531" i="38" s="1"/>
  <c r="H530" i="38"/>
  <c r="E530" i="38"/>
  <c r="E529" i="38" s="1"/>
  <c r="D530" i="38"/>
  <c r="D529" i="38"/>
  <c r="C529" i="38"/>
  <c r="H529" i="38" s="1"/>
  <c r="H527" i="38"/>
  <c r="D527" i="38"/>
  <c r="E527" i="38" s="1"/>
  <c r="H526" i="38"/>
  <c r="E526" i="38"/>
  <c r="D526" i="38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D521" i="38"/>
  <c r="E521" i="38" s="1"/>
  <c r="H520" i="38"/>
  <c r="D520" i="38"/>
  <c r="E520" i="38" s="1"/>
  <c r="H519" i="38"/>
  <c r="E519" i="38"/>
  <c r="D519" i="38"/>
  <c r="H518" i="38"/>
  <c r="D518" i="38"/>
  <c r="E518" i="38" s="1"/>
  <c r="H517" i="38"/>
  <c r="D517" i="38"/>
  <c r="E517" i="38" s="1"/>
  <c r="H516" i="38"/>
  <c r="D516" i="38"/>
  <c r="E516" i="38" s="1"/>
  <c r="H515" i="38"/>
  <c r="D515" i="38"/>
  <c r="E515" i="38" s="1"/>
  <c r="H514" i="38"/>
  <c r="D514" i="38"/>
  <c r="E514" i="38" s="1"/>
  <c r="C513" i="38"/>
  <c r="H513" i="38" s="1"/>
  <c r="H512" i="38"/>
  <c r="E512" i="38"/>
  <c r="D512" i="38"/>
  <c r="H511" i="38"/>
  <c r="D511" i="38"/>
  <c r="E511" i="38" s="1"/>
  <c r="H510" i="38"/>
  <c r="D510" i="38"/>
  <c r="E510" i="38" s="1"/>
  <c r="H508" i="38"/>
  <c r="D508" i="38"/>
  <c r="E508" i="38" s="1"/>
  <c r="H507" i="38"/>
  <c r="D507" i="38"/>
  <c r="E507" i="38" s="1"/>
  <c r="H506" i="38"/>
  <c r="D506" i="38"/>
  <c r="E506" i="38" s="1"/>
  <c r="H505" i="38"/>
  <c r="D505" i="38"/>
  <c r="D504" i="38" s="1"/>
  <c r="C504" i="38"/>
  <c r="H504" i="38" s="1"/>
  <c r="H503" i="38"/>
  <c r="D503" i="38"/>
  <c r="E503" i="38" s="1"/>
  <c r="H502" i="38"/>
  <c r="E502" i="38"/>
  <c r="D502" i="38"/>
  <c r="H501" i="38"/>
  <c r="D501" i="38"/>
  <c r="E501" i="38" s="1"/>
  <c r="H500" i="38"/>
  <c r="E500" i="38"/>
  <c r="D500" i="38"/>
  <c r="H499" i="38"/>
  <c r="D499" i="38"/>
  <c r="E499" i="38" s="1"/>
  <c r="H498" i="38"/>
  <c r="D498" i="38"/>
  <c r="E498" i="38" s="1"/>
  <c r="H497" i="38"/>
  <c r="D497" i="38"/>
  <c r="C497" i="38"/>
  <c r="H496" i="38"/>
  <c r="D496" i="38"/>
  <c r="E496" i="38" s="1"/>
  <c r="H495" i="38"/>
  <c r="D495" i="38"/>
  <c r="E495" i="38" s="1"/>
  <c r="H494" i="38"/>
  <c r="D494" i="38"/>
  <c r="C494" i="38"/>
  <c r="H493" i="38"/>
  <c r="D493" i="38"/>
  <c r="E493" i="38" s="1"/>
  <c r="H492" i="38"/>
  <c r="D492" i="38"/>
  <c r="E492" i="38" s="1"/>
  <c r="H491" i="38"/>
  <c r="D491" i="38"/>
  <c r="C491" i="38"/>
  <c r="H490" i="38"/>
  <c r="D490" i="38"/>
  <c r="E490" i="38" s="1"/>
  <c r="H489" i="38"/>
  <c r="D489" i="38"/>
  <c r="E489" i="38" s="1"/>
  <c r="H488" i="38"/>
  <c r="D488" i="38"/>
  <c r="E488" i="38" s="1"/>
  <c r="H487" i="38"/>
  <c r="D487" i="38"/>
  <c r="H486" i="38"/>
  <c r="C486" i="38"/>
  <c r="H485" i="38"/>
  <c r="D485" i="38"/>
  <c r="E485" i="38" s="1"/>
  <c r="C484" i="38"/>
  <c r="H484" i="38" s="1"/>
  <c r="H482" i="38"/>
  <c r="H481" i="38"/>
  <c r="E481" i="38"/>
  <c r="D481" i="38"/>
  <c r="H480" i="38"/>
  <c r="D480" i="38"/>
  <c r="E480" i="38" s="1"/>
  <c r="H479" i="38"/>
  <c r="E479" i="38"/>
  <c r="D479" i="38"/>
  <c r="H478" i="38"/>
  <c r="D478" i="38"/>
  <c r="E478" i="38" s="1"/>
  <c r="E477" i="38" s="1"/>
  <c r="C477" i="38"/>
  <c r="H477" i="38" s="1"/>
  <c r="H476" i="38"/>
  <c r="D476" i="38"/>
  <c r="E476" i="38" s="1"/>
  <c r="H475" i="38"/>
  <c r="D475" i="38"/>
  <c r="E475" i="38" s="1"/>
  <c r="C474" i="38"/>
  <c r="H474" i="38" s="1"/>
  <c r="H473" i="38"/>
  <c r="E473" i="38"/>
  <c r="D473" i="38"/>
  <c r="H472" i="38"/>
  <c r="D472" i="38"/>
  <c r="E472" i="38" s="1"/>
  <c r="H471" i="38"/>
  <c r="D471" i="38"/>
  <c r="E471" i="38" s="1"/>
  <c r="H470" i="38"/>
  <c r="D470" i="38"/>
  <c r="H469" i="38"/>
  <c r="D469" i="38"/>
  <c r="E469" i="38" s="1"/>
  <c r="H468" i="38"/>
  <c r="C468" i="38"/>
  <c r="H467" i="38"/>
  <c r="D467" i="38"/>
  <c r="E467" i="38" s="1"/>
  <c r="H466" i="38"/>
  <c r="D466" i="38"/>
  <c r="E466" i="38" s="1"/>
  <c r="H465" i="38"/>
  <c r="D465" i="38"/>
  <c r="H464" i="38"/>
  <c r="E464" i="38"/>
  <c r="D464" i="38"/>
  <c r="H463" i="38"/>
  <c r="C463" i="38"/>
  <c r="H462" i="38"/>
  <c r="D462" i="38"/>
  <c r="E462" i="38" s="1"/>
  <c r="H461" i="38"/>
  <c r="D461" i="38"/>
  <c r="E461" i="38" s="1"/>
  <c r="H460" i="38"/>
  <c r="D460" i="38"/>
  <c r="E460" i="38" s="1"/>
  <c r="C459" i="38"/>
  <c r="H459" i="38" s="1"/>
  <c r="H458" i="38"/>
  <c r="E458" i="38"/>
  <c r="D458" i="38"/>
  <c r="H457" i="38"/>
  <c r="D457" i="38"/>
  <c r="E457" i="38" s="1"/>
  <c r="H456" i="38"/>
  <c r="E456" i="38"/>
  <c r="D456" i="38"/>
  <c r="H455" i="38"/>
  <c r="C455" i="38"/>
  <c r="H454" i="38"/>
  <c r="D454" i="38"/>
  <c r="E454" i="38" s="1"/>
  <c r="H453" i="38"/>
  <c r="E453" i="38"/>
  <c r="D453" i="38"/>
  <c r="H452" i="38"/>
  <c r="D452" i="38"/>
  <c r="E452" i="38" s="1"/>
  <c r="H451" i="38"/>
  <c r="D451" i="38"/>
  <c r="H450" i="38"/>
  <c r="C450" i="38"/>
  <c r="H449" i="38"/>
  <c r="D449" i="38"/>
  <c r="E449" i="38" s="1"/>
  <c r="H448" i="38"/>
  <c r="D448" i="38"/>
  <c r="E448" i="38" s="1"/>
  <c r="H447" i="38"/>
  <c r="D447" i="38"/>
  <c r="E447" i="38" s="1"/>
  <c r="H446" i="38"/>
  <c r="E446" i="38"/>
  <c r="D446" i="38"/>
  <c r="C445" i="38"/>
  <c r="H445" i="38" s="1"/>
  <c r="H443" i="38"/>
  <c r="D443" i="38"/>
  <c r="E443" i="38" s="1"/>
  <c r="H442" i="38"/>
  <c r="D442" i="38"/>
  <c r="E442" i="38" s="1"/>
  <c r="H441" i="38"/>
  <c r="D441" i="38"/>
  <c r="E441" i="38" s="1"/>
  <c r="H440" i="38"/>
  <c r="E440" i="38"/>
  <c r="D440" i="38"/>
  <c r="H439" i="38"/>
  <c r="D439" i="38"/>
  <c r="E439" i="38" s="1"/>
  <c r="H438" i="38"/>
  <c r="E438" i="38"/>
  <c r="D438" i="38"/>
  <c r="H437" i="38"/>
  <c r="D437" i="38"/>
  <c r="E437" i="38" s="1"/>
  <c r="H436" i="38"/>
  <c r="D436" i="38"/>
  <c r="E436" i="38" s="1"/>
  <c r="H435" i="38"/>
  <c r="D435" i="38"/>
  <c r="E435" i="38" s="1"/>
  <c r="H434" i="38"/>
  <c r="D434" i="38"/>
  <c r="E434" i="38" s="1"/>
  <c r="H433" i="38"/>
  <c r="D433" i="38"/>
  <c r="E433" i="38" s="1"/>
  <c r="H432" i="38"/>
  <c r="E432" i="38"/>
  <c r="D432" i="38"/>
  <c r="H431" i="38"/>
  <c r="D431" i="38"/>
  <c r="E431" i="38" s="1"/>
  <c r="H430" i="38"/>
  <c r="E430" i="38"/>
  <c r="D430" i="38"/>
  <c r="H429" i="38"/>
  <c r="C429" i="38"/>
  <c r="H428" i="38"/>
  <c r="D428" i="38"/>
  <c r="E428" i="38" s="1"/>
  <c r="H427" i="38"/>
  <c r="E427" i="38"/>
  <c r="D427" i="38"/>
  <c r="H426" i="38"/>
  <c r="D426" i="38"/>
  <c r="E426" i="38" s="1"/>
  <c r="H425" i="38"/>
  <c r="D425" i="38"/>
  <c r="E425" i="38" s="1"/>
  <c r="H424" i="38"/>
  <c r="D424" i="38"/>
  <c r="E424" i="38" s="1"/>
  <c r="H423" i="38"/>
  <c r="E423" i="38"/>
  <c r="D423" i="38"/>
  <c r="C422" i="38"/>
  <c r="H422" i="38" s="1"/>
  <c r="H421" i="38"/>
  <c r="D421" i="38"/>
  <c r="E421" i="38" s="1"/>
  <c r="H420" i="38"/>
  <c r="D420" i="38"/>
  <c r="E420" i="38" s="1"/>
  <c r="H419" i="38"/>
  <c r="D419" i="38"/>
  <c r="E419" i="38" s="1"/>
  <c r="H418" i="38"/>
  <c r="E418" i="38"/>
  <c r="D418" i="38"/>
  <c r="H417" i="38"/>
  <c r="D417" i="38"/>
  <c r="E417" i="38" s="1"/>
  <c r="C416" i="38"/>
  <c r="H416" i="38" s="1"/>
  <c r="H415" i="38"/>
  <c r="D415" i="38"/>
  <c r="E415" i="38" s="1"/>
  <c r="H414" i="38"/>
  <c r="D414" i="38"/>
  <c r="E414" i="38" s="1"/>
  <c r="H413" i="38"/>
  <c r="D413" i="38"/>
  <c r="D412" i="38" s="1"/>
  <c r="C412" i="38"/>
  <c r="H412" i="38" s="1"/>
  <c r="H411" i="38"/>
  <c r="D411" i="38"/>
  <c r="E411" i="38" s="1"/>
  <c r="H410" i="38"/>
  <c r="E410" i="38"/>
  <c r="E409" i="38" s="1"/>
  <c r="D410" i="38"/>
  <c r="D409" i="38" s="1"/>
  <c r="C409" i="38"/>
  <c r="H409" i="38" s="1"/>
  <c r="H408" i="38"/>
  <c r="D408" i="38"/>
  <c r="E408" i="38" s="1"/>
  <c r="H407" i="38"/>
  <c r="D407" i="38"/>
  <c r="E407" i="38" s="1"/>
  <c r="H406" i="38"/>
  <c r="D406" i="38"/>
  <c r="E406" i="38" s="1"/>
  <c r="H405" i="38"/>
  <c r="E405" i="38"/>
  <c r="D405" i="38"/>
  <c r="D404" i="38"/>
  <c r="C404" i="38"/>
  <c r="H404" i="38" s="1"/>
  <c r="H403" i="38"/>
  <c r="D403" i="38"/>
  <c r="E403" i="38" s="1"/>
  <c r="H402" i="38"/>
  <c r="E402" i="38"/>
  <c r="D402" i="38"/>
  <c r="H401" i="38"/>
  <c r="D401" i="38"/>
  <c r="E401" i="38" s="1"/>
  <c r="H400" i="38"/>
  <c r="E400" i="38"/>
  <c r="D400" i="38"/>
  <c r="H399" i="38"/>
  <c r="C399" i="38"/>
  <c r="H398" i="38"/>
  <c r="D398" i="38"/>
  <c r="E398" i="38" s="1"/>
  <c r="H397" i="38"/>
  <c r="E397" i="38"/>
  <c r="D397" i="38"/>
  <c r="H396" i="38"/>
  <c r="D396" i="38"/>
  <c r="E396" i="38" s="1"/>
  <c r="E395" i="38" s="1"/>
  <c r="C395" i="38"/>
  <c r="H395" i="38" s="1"/>
  <c r="H394" i="38"/>
  <c r="E394" i="38"/>
  <c r="D394" i="38"/>
  <c r="H393" i="38"/>
  <c r="D393" i="38"/>
  <c r="E393" i="38" s="1"/>
  <c r="C392" i="38"/>
  <c r="H392" i="38" s="1"/>
  <c r="H391" i="38"/>
  <c r="E391" i="38"/>
  <c r="D391" i="38"/>
  <c r="H390" i="38"/>
  <c r="D390" i="38"/>
  <c r="E390" i="38" s="1"/>
  <c r="H389" i="38"/>
  <c r="D389" i="38"/>
  <c r="H388" i="38"/>
  <c r="C388" i="38"/>
  <c r="H387" i="38"/>
  <c r="D387" i="38"/>
  <c r="E387" i="38" s="1"/>
  <c r="H386" i="38"/>
  <c r="D386" i="38"/>
  <c r="E386" i="38" s="1"/>
  <c r="H385" i="38"/>
  <c r="D385" i="38"/>
  <c r="E385" i="38" s="1"/>
  <c r="H384" i="38"/>
  <c r="D384" i="38"/>
  <c r="E384" i="38" s="1"/>
  <c r="H383" i="38"/>
  <c r="D383" i="38"/>
  <c r="E383" i="38" s="1"/>
  <c r="C382" i="38"/>
  <c r="H382" i="38" s="1"/>
  <c r="H381" i="38"/>
  <c r="E381" i="38"/>
  <c r="D381" i="38"/>
  <c r="H380" i="38"/>
  <c r="D380" i="38"/>
  <c r="E380" i="38" s="1"/>
  <c r="H379" i="38"/>
  <c r="D379" i="38"/>
  <c r="H378" i="38"/>
  <c r="C378" i="38"/>
  <c r="H377" i="38"/>
  <c r="D377" i="38"/>
  <c r="E377" i="38" s="1"/>
  <c r="H376" i="38"/>
  <c r="D376" i="38"/>
  <c r="E376" i="38" s="1"/>
  <c r="H375" i="38"/>
  <c r="D375" i="38"/>
  <c r="E375" i="38" s="1"/>
  <c r="H374" i="38"/>
  <c r="D374" i="38"/>
  <c r="D373" i="38" s="1"/>
  <c r="C373" i="38"/>
  <c r="H373" i="38" s="1"/>
  <c r="H372" i="38"/>
  <c r="D372" i="38"/>
  <c r="E372" i="38" s="1"/>
  <c r="H371" i="38"/>
  <c r="E371" i="38"/>
  <c r="D371" i="38"/>
  <c r="H370" i="38"/>
  <c r="D370" i="38"/>
  <c r="E370" i="38" s="1"/>
  <c r="H369" i="38"/>
  <c r="E369" i="38"/>
  <c r="D369" i="38"/>
  <c r="D368" i="38"/>
  <c r="C368" i="38"/>
  <c r="H368" i="38" s="1"/>
  <c r="H367" i="38"/>
  <c r="D367" i="38"/>
  <c r="E367" i="38" s="1"/>
  <c r="H366" i="38"/>
  <c r="E366" i="38"/>
  <c r="D366" i="38"/>
  <c r="H365" i="38"/>
  <c r="D365" i="38"/>
  <c r="E365" i="38" s="1"/>
  <c r="H364" i="38"/>
  <c r="E364" i="38"/>
  <c r="D364" i="38"/>
  <c r="H363" i="38"/>
  <c r="D363" i="38"/>
  <c r="E363" i="38" s="1"/>
  <c r="C362" i="38"/>
  <c r="H362" i="38" s="1"/>
  <c r="H361" i="38"/>
  <c r="E361" i="38"/>
  <c r="D361" i="38"/>
  <c r="H360" i="38"/>
  <c r="D360" i="38"/>
  <c r="E360" i="38" s="1"/>
  <c r="H359" i="38"/>
  <c r="E359" i="38"/>
  <c r="D359" i="38"/>
  <c r="H358" i="38"/>
  <c r="D358" i="38"/>
  <c r="E358" i="38" s="1"/>
  <c r="E357" i="38" s="1"/>
  <c r="C357" i="38"/>
  <c r="H357" i="38" s="1"/>
  <c r="H356" i="38"/>
  <c r="D356" i="38"/>
  <c r="E356" i="38" s="1"/>
  <c r="H355" i="38"/>
  <c r="D355" i="38"/>
  <c r="E355" i="38" s="1"/>
  <c r="H354" i="38"/>
  <c r="D354" i="38"/>
  <c r="D353" i="38" s="1"/>
  <c r="C353" i="38"/>
  <c r="H353" i="38" s="1"/>
  <c r="H352" i="38"/>
  <c r="D352" i="38"/>
  <c r="E352" i="38" s="1"/>
  <c r="H351" i="38"/>
  <c r="E351" i="38"/>
  <c r="D351" i="38"/>
  <c r="H350" i="38"/>
  <c r="D350" i="38"/>
  <c r="E350" i="38" s="1"/>
  <c r="H349" i="38"/>
  <c r="E349" i="38"/>
  <c r="D349" i="38"/>
  <c r="D348" i="38"/>
  <c r="C348" i="38"/>
  <c r="H348" i="38" s="1"/>
  <c r="H347" i="38"/>
  <c r="D347" i="38"/>
  <c r="E347" i="38" s="1"/>
  <c r="H346" i="38"/>
  <c r="E346" i="38"/>
  <c r="D346" i="38"/>
  <c r="H345" i="38"/>
  <c r="D345" i="38"/>
  <c r="E345" i="38" s="1"/>
  <c r="E344" i="38" s="1"/>
  <c r="C344" i="38"/>
  <c r="H344" i="38" s="1"/>
  <c r="H343" i="38"/>
  <c r="D343" i="38"/>
  <c r="E343" i="38" s="1"/>
  <c r="H342" i="38"/>
  <c r="D342" i="38"/>
  <c r="E342" i="38" s="1"/>
  <c r="H341" i="38"/>
  <c r="D341" i="38"/>
  <c r="E341" i="38" s="1"/>
  <c r="H338" i="38"/>
  <c r="D338" i="38"/>
  <c r="E338" i="38" s="1"/>
  <c r="H337" i="38"/>
  <c r="D337" i="38"/>
  <c r="E337" i="38" s="1"/>
  <c r="H336" i="38"/>
  <c r="D336" i="38"/>
  <c r="E336" i="38" s="1"/>
  <c r="H335" i="38"/>
  <c r="D335" i="38"/>
  <c r="E335" i="38" s="1"/>
  <c r="H334" i="38"/>
  <c r="D334" i="38"/>
  <c r="E334" i="38" s="1"/>
  <c r="H333" i="38"/>
  <c r="D333" i="38"/>
  <c r="E333" i="38" s="1"/>
  <c r="H332" i="38"/>
  <c r="E332" i="38"/>
  <c r="D332" i="38"/>
  <c r="C331" i="38"/>
  <c r="H331" i="38" s="1"/>
  <c r="H330" i="38"/>
  <c r="D330" i="38"/>
  <c r="E330" i="38" s="1"/>
  <c r="H329" i="38"/>
  <c r="E329" i="38"/>
  <c r="D329" i="38"/>
  <c r="D328" i="38"/>
  <c r="C328" i="38"/>
  <c r="H328" i="38" s="1"/>
  <c r="H327" i="38"/>
  <c r="D327" i="38"/>
  <c r="E327" i="38" s="1"/>
  <c r="H326" i="38"/>
  <c r="E326" i="38"/>
  <c r="D326" i="38"/>
  <c r="D325" i="38"/>
  <c r="C325" i="38"/>
  <c r="C314" i="38" s="1"/>
  <c r="H314" i="38" s="1"/>
  <c r="H324" i="38"/>
  <c r="D324" i="38"/>
  <c r="E324" i="38" s="1"/>
  <c r="H323" i="38"/>
  <c r="E323" i="38"/>
  <c r="D323" i="38"/>
  <c r="H322" i="38"/>
  <c r="D322" i="38"/>
  <c r="E322" i="38" s="1"/>
  <c r="H321" i="38"/>
  <c r="D321" i="38"/>
  <c r="E321" i="38" s="1"/>
  <c r="H320" i="38"/>
  <c r="D320" i="38"/>
  <c r="E320" i="38" s="1"/>
  <c r="H319" i="38"/>
  <c r="E319" i="38"/>
  <c r="D319" i="38"/>
  <c r="H318" i="38"/>
  <c r="D318" i="38"/>
  <c r="E318" i="38" s="1"/>
  <c r="H317" i="38"/>
  <c r="D317" i="38"/>
  <c r="E317" i="38" s="1"/>
  <c r="H316" i="38"/>
  <c r="D316" i="38"/>
  <c r="E316" i="38" s="1"/>
  <c r="H315" i="38"/>
  <c r="H313" i="38"/>
  <c r="D313" i="38"/>
  <c r="E313" i="38" s="1"/>
  <c r="H312" i="38"/>
  <c r="D312" i="38"/>
  <c r="E312" i="38" s="1"/>
  <c r="H311" i="38"/>
  <c r="D311" i="38"/>
  <c r="E311" i="38" s="1"/>
  <c r="H310" i="38"/>
  <c r="E310" i="38"/>
  <c r="D310" i="38"/>
  <c r="H309" i="38"/>
  <c r="D309" i="38"/>
  <c r="E309" i="38" s="1"/>
  <c r="H308" i="38"/>
  <c r="H307" i="38"/>
  <c r="D307" i="38"/>
  <c r="E307" i="38" s="1"/>
  <c r="H306" i="38"/>
  <c r="E306" i="38"/>
  <c r="E305" i="38" s="1"/>
  <c r="D306" i="38"/>
  <c r="D305" i="38"/>
  <c r="C305" i="38"/>
  <c r="H305" i="38" s="1"/>
  <c r="H304" i="38"/>
  <c r="D304" i="38"/>
  <c r="E304" i="38" s="1"/>
  <c r="H303" i="38"/>
  <c r="E303" i="38"/>
  <c r="E302" i="38" s="1"/>
  <c r="D303" i="38"/>
  <c r="H302" i="38"/>
  <c r="D302" i="38"/>
  <c r="H301" i="38"/>
  <c r="E301" i="38"/>
  <c r="D301" i="38"/>
  <c r="H300" i="38"/>
  <c r="D300" i="38"/>
  <c r="E300" i="38" s="1"/>
  <c r="H299" i="38"/>
  <c r="D299" i="38"/>
  <c r="D298" i="38" s="1"/>
  <c r="H298" i="38"/>
  <c r="H297" i="38"/>
  <c r="D297" i="38"/>
  <c r="D296" i="38" s="1"/>
  <c r="H296" i="38"/>
  <c r="H295" i="38"/>
  <c r="E295" i="38"/>
  <c r="D295" i="38"/>
  <c r="H294" i="38"/>
  <c r="D294" i="38"/>
  <c r="E294" i="38" s="1"/>
  <c r="H293" i="38"/>
  <c r="E293" i="38"/>
  <c r="D293" i="38"/>
  <c r="H292" i="38"/>
  <c r="D292" i="38"/>
  <c r="E292" i="38" s="1"/>
  <c r="H291" i="38"/>
  <c r="D291" i="38"/>
  <c r="E291" i="38" s="1"/>
  <c r="H290" i="38"/>
  <c r="D290" i="38"/>
  <c r="E290" i="38" s="1"/>
  <c r="C289" i="38"/>
  <c r="H289" i="38" s="1"/>
  <c r="H288" i="38"/>
  <c r="E288" i="38"/>
  <c r="D288" i="38"/>
  <c r="H287" i="38"/>
  <c r="D287" i="38"/>
  <c r="E287" i="38" s="1"/>
  <c r="H286" i="38"/>
  <c r="E286" i="38"/>
  <c r="D286" i="38"/>
  <c r="H285" i="38"/>
  <c r="D285" i="38"/>
  <c r="E285" i="38" s="1"/>
  <c r="H284" i="38"/>
  <c r="D284" i="38"/>
  <c r="E284" i="38" s="1"/>
  <c r="H283" i="38"/>
  <c r="D283" i="38"/>
  <c r="E283" i="38" s="1"/>
  <c r="H282" i="38"/>
  <c r="D282" i="38"/>
  <c r="E282" i="38" s="1"/>
  <c r="H281" i="38"/>
  <c r="D281" i="38"/>
  <c r="E281" i="38" s="1"/>
  <c r="H280" i="38"/>
  <c r="E280" i="38"/>
  <c r="D280" i="38"/>
  <c r="H279" i="38"/>
  <c r="D279" i="38"/>
  <c r="E279" i="38" s="1"/>
  <c r="H278" i="38"/>
  <c r="E278" i="38"/>
  <c r="D278" i="38"/>
  <c r="H277" i="38"/>
  <c r="D277" i="38"/>
  <c r="E277" i="38" s="1"/>
  <c r="H276" i="38"/>
  <c r="D276" i="38"/>
  <c r="E276" i="38" s="1"/>
  <c r="H275" i="38"/>
  <c r="D275" i="38"/>
  <c r="E275" i="38" s="1"/>
  <c r="H274" i="38"/>
  <c r="D274" i="38"/>
  <c r="E274" i="38" s="1"/>
  <c r="H273" i="38"/>
  <c r="D273" i="38"/>
  <c r="E273" i="38" s="1"/>
  <c r="H272" i="38"/>
  <c r="E272" i="38"/>
  <c r="D272" i="38"/>
  <c r="H271" i="38"/>
  <c r="D271" i="38"/>
  <c r="E271" i="38" s="1"/>
  <c r="H270" i="38"/>
  <c r="E270" i="38"/>
  <c r="D270" i="38"/>
  <c r="H269" i="38"/>
  <c r="D269" i="38"/>
  <c r="E269" i="38" s="1"/>
  <c r="H268" i="38"/>
  <c r="D268" i="38"/>
  <c r="E268" i="38" s="1"/>
  <c r="H267" i="38"/>
  <c r="D267" i="38"/>
  <c r="E267" i="38" s="1"/>
  <c r="H266" i="38"/>
  <c r="D266" i="38"/>
  <c r="D265" i="38" s="1"/>
  <c r="C265" i="38"/>
  <c r="H265" i="38" s="1"/>
  <c r="H264" i="38"/>
  <c r="D264" i="38"/>
  <c r="E264" i="38" s="1"/>
  <c r="H262" i="38"/>
  <c r="E262" i="38"/>
  <c r="D262" i="38"/>
  <c r="H261" i="38"/>
  <c r="D261" i="38"/>
  <c r="E261" i="38" s="1"/>
  <c r="C260" i="38"/>
  <c r="H260" i="38" s="1"/>
  <c r="E252" i="38"/>
  <c r="D252" i="38"/>
  <c r="D251" i="38"/>
  <c r="D250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/>
  <c r="D242" i="38"/>
  <c r="E242" i="38" s="1"/>
  <c r="D241" i="38"/>
  <c r="E241" i="38" s="1"/>
  <c r="D240" i="38"/>
  <c r="E240" i="38" s="1"/>
  <c r="C239" i="38"/>
  <c r="C238" i="38" s="1"/>
  <c r="D237" i="38"/>
  <c r="E237" i="38" s="1"/>
  <c r="E236" i="38" s="1"/>
  <c r="E235" i="38" s="1"/>
  <c r="D236" i="38"/>
  <c r="D235" i="38" s="1"/>
  <c r="C236" i="38"/>
  <c r="C235" i="38" s="1"/>
  <c r="D234" i="38"/>
  <c r="E234" i="38" s="1"/>
  <c r="E233" i="38" s="1"/>
  <c r="C233" i="38"/>
  <c r="E232" i="38"/>
  <c r="D232" i="38"/>
  <c r="D231" i="38"/>
  <c r="E231" i="38" s="1"/>
  <c r="E229" i="38" s="1"/>
  <c r="E228" i="38" s="1"/>
  <c r="E230" i="38"/>
  <c r="D230" i="38"/>
  <c r="D229" i="38"/>
  <c r="C229" i="38"/>
  <c r="C228" i="38" s="1"/>
  <c r="E227" i="38"/>
  <c r="D227" i="38"/>
  <c r="D226" i="38"/>
  <c r="E225" i="38"/>
  <c r="D225" i="38"/>
  <c r="D224" i="38"/>
  <c r="E224" i="38" s="1"/>
  <c r="C223" i="38"/>
  <c r="C222" i="38" s="1"/>
  <c r="D221" i="38"/>
  <c r="D220" i="38" s="1"/>
  <c r="C220" i="38"/>
  <c r="D219" i="38"/>
  <c r="E219" i="38" s="1"/>
  <c r="D218" i="38"/>
  <c r="E218" i="38" s="1"/>
  <c r="D217" i="38"/>
  <c r="E217" i="38" s="1"/>
  <c r="C216" i="38"/>
  <c r="C215" i="38"/>
  <c r="D214" i="38"/>
  <c r="E214" i="38" s="1"/>
  <c r="E213" i="38" s="1"/>
  <c r="C213" i="38"/>
  <c r="D212" i="38"/>
  <c r="D211" i="38" s="1"/>
  <c r="C211" i="38"/>
  <c r="D210" i="38"/>
  <c r="E210" i="38" s="1"/>
  <c r="D209" i="38"/>
  <c r="E209" i="38" s="1"/>
  <c r="D208" i="38"/>
  <c r="C207" i="38"/>
  <c r="E206" i="38"/>
  <c r="D206" i="38"/>
  <c r="D205" i="38"/>
  <c r="D204" i="38" s="1"/>
  <c r="C204" i="38"/>
  <c r="D202" i="38"/>
  <c r="D201" i="38" s="1"/>
  <c r="D200" i="38" s="1"/>
  <c r="C201" i="38"/>
  <c r="C200" i="38" s="1"/>
  <c r="E199" i="38"/>
  <c r="D199" i="38"/>
  <c r="D198" i="38" s="1"/>
  <c r="D197" i="38" s="1"/>
  <c r="E198" i="38"/>
  <c r="E197" i="38" s="1"/>
  <c r="C198" i="38"/>
  <c r="C197" i="38" s="1"/>
  <c r="E196" i="38"/>
  <c r="D196" i="38"/>
  <c r="D195" i="38" s="1"/>
  <c r="E195" i="38"/>
  <c r="C195" i="38"/>
  <c r="D194" i="38"/>
  <c r="D193" i="38" s="1"/>
  <c r="C193" i="38"/>
  <c r="D192" i="38"/>
  <c r="E192" i="38" s="1"/>
  <c r="E191" i="38"/>
  <c r="D191" i="38"/>
  <c r="D190" i="38"/>
  <c r="D189" i="38" s="1"/>
  <c r="C189" i="38"/>
  <c r="D187" i="38"/>
  <c r="E187" i="38" s="1"/>
  <c r="E185" i="38" s="1"/>
  <c r="E184" i="38" s="1"/>
  <c r="E186" i="38"/>
  <c r="D186" i="38"/>
  <c r="C185" i="38"/>
  <c r="C184" i="38" s="1"/>
  <c r="E183" i="38"/>
  <c r="D183" i="38"/>
  <c r="D182" i="38" s="1"/>
  <c r="E182" i="38"/>
  <c r="C182" i="38"/>
  <c r="D181" i="38"/>
  <c r="E181" i="38" s="1"/>
  <c r="E180" i="38" s="1"/>
  <c r="C180" i="38"/>
  <c r="C179" i="38"/>
  <c r="H176" i="38"/>
  <c r="D176" i="38"/>
  <c r="E176" i="38" s="1"/>
  <c r="H175" i="38"/>
  <c r="D175" i="38"/>
  <c r="E175" i="38" s="1"/>
  <c r="C174" i="38"/>
  <c r="H174" i="38" s="1"/>
  <c r="H173" i="38"/>
  <c r="E173" i="38"/>
  <c r="D173" i="38"/>
  <c r="H172" i="38"/>
  <c r="D172" i="38"/>
  <c r="E172" i="38" s="1"/>
  <c r="C171" i="38"/>
  <c r="H171" i="38" s="1"/>
  <c r="H169" i="38"/>
  <c r="D169" i="38"/>
  <c r="E169" i="38" s="1"/>
  <c r="H168" i="38"/>
  <c r="E168" i="38"/>
  <c r="D168" i="38"/>
  <c r="C167" i="38"/>
  <c r="H167" i="38" s="1"/>
  <c r="H166" i="38"/>
  <c r="D166" i="38"/>
  <c r="E166" i="38" s="1"/>
  <c r="H165" i="38"/>
  <c r="D165" i="38"/>
  <c r="E165" i="38" s="1"/>
  <c r="H164" i="38"/>
  <c r="C164" i="38"/>
  <c r="C163" i="38"/>
  <c r="H163" i="38" s="1"/>
  <c r="J163" i="38" s="1"/>
  <c r="H162" i="38"/>
  <c r="E162" i="38"/>
  <c r="D162" i="38"/>
  <c r="H161" i="38"/>
  <c r="D161" i="38"/>
  <c r="C160" i="38"/>
  <c r="H160" i="38" s="1"/>
  <c r="H159" i="38"/>
  <c r="D159" i="38"/>
  <c r="E159" i="38" s="1"/>
  <c r="H158" i="38"/>
  <c r="D158" i="38"/>
  <c r="C157" i="38"/>
  <c r="H157" i="38" s="1"/>
  <c r="H156" i="38"/>
  <c r="E156" i="38"/>
  <c r="D156" i="38"/>
  <c r="H155" i="38"/>
  <c r="D155" i="38"/>
  <c r="C154" i="38"/>
  <c r="H151" i="38"/>
  <c r="D151" i="38"/>
  <c r="E151" i="38" s="1"/>
  <c r="H150" i="38"/>
  <c r="D150" i="38"/>
  <c r="C149" i="38"/>
  <c r="H149" i="38" s="1"/>
  <c r="H148" i="38"/>
  <c r="E148" i="38"/>
  <c r="D148" i="38"/>
  <c r="H147" i="38"/>
  <c r="D147" i="38"/>
  <c r="C146" i="38"/>
  <c r="H146" i="38" s="1"/>
  <c r="H145" i="38"/>
  <c r="D145" i="38"/>
  <c r="E145" i="38" s="1"/>
  <c r="H144" i="38"/>
  <c r="D144" i="38"/>
  <c r="C143" i="38"/>
  <c r="H143" i="38" s="1"/>
  <c r="H142" i="38"/>
  <c r="E142" i="38"/>
  <c r="D142" i="38"/>
  <c r="H141" i="38"/>
  <c r="D141" i="38"/>
  <c r="C140" i="38"/>
  <c r="H140" i="38" s="1"/>
  <c r="H139" i="38"/>
  <c r="D139" i="38"/>
  <c r="E139" i="38" s="1"/>
  <c r="H138" i="38"/>
  <c r="D138" i="38"/>
  <c r="E138" i="38" s="1"/>
  <c r="H137" i="38"/>
  <c r="E137" i="38"/>
  <c r="D137" i="38"/>
  <c r="C136" i="38"/>
  <c r="H136" i="38" s="1"/>
  <c r="H134" i="38"/>
  <c r="E134" i="38"/>
  <c r="D134" i="38"/>
  <c r="H133" i="38"/>
  <c r="D133" i="38"/>
  <c r="C132" i="38"/>
  <c r="H132" i="38" s="1"/>
  <c r="H131" i="38"/>
  <c r="D131" i="38"/>
  <c r="E131" i="38" s="1"/>
  <c r="H130" i="38"/>
  <c r="D130" i="38"/>
  <c r="C129" i="38"/>
  <c r="H129" i="38" s="1"/>
  <c r="H128" i="38"/>
  <c r="E128" i="38"/>
  <c r="D128" i="38"/>
  <c r="H127" i="38"/>
  <c r="D127" i="38"/>
  <c r="C126" i="38"/>
  <c r="H126" i="38" s="1"/>
  <c r="H125" i="38"/>
  <c r="D125" i="38"/>
  <c r="E125" i="38" s="1"/>
  <c r="H124" i="38"/>
  <c r="D124" i="38"/>
  <c r="C123" i="38"/>
  <c r="H123" i="38" s="1"/>
  <c r="H122" i="38"/>
  <c r="E122" i="38"/>
  <c r="D122" i="38"/>
  <c r="H121" i="38"/>
  <c r="D121" i="38"/>
  <c r="C120" i="38"/>
  <c r="H120" i="38" s="1"/>
  <c r="H119" i="38"/>
  <c r="D119" i="38"/>
  <c r="E119" i="38" s="1"/>
  <c r="H118" i="38"/>
  <c r="D118" i="38"/>
  <c r="C117" i="38"/>
  <c r="H113" i="38"/>
  <c r="D113" i="38"/>
  <c r="E113" i="38" s="1"/>
  <c r="H112" i="38"/>
  <c r="D112" i="38"/>
  <c r="E112" i="38" s="1"/>
  <c r="H111" i="38"/>
  <c r="D111" i="38"/>
  <c r="E111" i="38" s="1"/>
  <c r="H110" i="38"/>
  <c r="E110" i="38"/>
  <c r="D110" i="38"/>
  <c r="H109" i="38"/>
  <c r="D109" i="38"/>
  <c r="E109" i="38" s="1"/>
  <c r="H108" i="38"/>
  <c r="E108" i="38"/>
  <c r="D108" i="38"/>
  <c r="H107" i="38"/>
  <c r="D107" i="38"/>
  <c r="E107" i="38" s="1"/>
  <c r="H106" i="38"/>
  <c r="D106" i="38"/>
  <c r="E106" i="38" s="1"/>
  <c r="H105" i="38"/>
  <c r="D105" i="38"/>
  <c r="E105" i="38" s="1"/>
  <c r="H104" i="38"/>
  <c r="D104" i="38"/>
  <c r="E104" i="38" s="1"/>
  <c r="H103" i="38"/>
  <c r="D103" i="38"/>
  <c r="E103" i="38" s="1"/>
  <c r="H102" i="38"/>
  <c r="E102" i="38"/>
  <c r="D102" i="38"/>
  <c r="H101" i="38"/>
  <c r="D101" i="38"/>
  <c r="E101" i="38" s="1"/>
  <c r="H100" i="38"/>
  <c r="E100" i="38"/>
  <c r="D100" i="38"/>
  <c r="H99" i="38"/>
  <c r="D99" i="38"/>
  <c r="E99" i="38" s="1"/>
  <c r="H98" i="38"/>
  <c r="D98" i="38"/>
  <c r="E98" i="38" s="1"/>
  <c r="C97" i="38"/>
  <c r="H97" i="38" s="1"/>
  <c r="J97" i="38" s="1"/>
  <c r="H96" i="38"/>
  <c r="D96" i="38"/>
  <c r="E96" i="38" s="1"/>
  <c r="H95" i="38"/>
  <c r="D95" i="38"/>
  <c r="E95" i="38" s="1"/>
  <c r="H94" i="38"/>
  <c r="D94" i="38"/>
  <c r="E94" i="38" s="1"/>
  <c r="H93" i="38"/>
  <c r="D93" i="38"/>
  <c r="E93" i="38" s="1"/>
  <c r="H92" i="38"/>
  <c r="E92" i="38"/>
  <c r="D92" i="38"/>
  <c r="H91" i="38"/>
  <c r="D91" i="38"/>
  <c r="E91" i="38" s="1"/>
  <c r="H90" i="38"/>
  <c r="E90" i="38"/>
  <c r="D90" i="38"/>
  <c r="H89" i="38"/>
  <c r="D89" i="38"/>
  <c r="E89" i="38" s="1"/>
  <c r="H88" i="38"/>
  <c r="D88" i="38"/>
  <c r="E88" i="38" s="1"/>
  <c r="H87" i="38"/>
  <c r="D87" i="38"/>
  <c r="E87" i="38" s="1"/>
  <c r="H86" i="38"/>
  <c r="D86" i="38"/>
  <c r="E86" i="38" s="1"/>
  <c r="H85" i="38"/>
  <c r="D85" i="38"/>
  <c r="E85" i="38" s="1"/>
  <c r="H84" i="38"/>
  <c r="E84" i="38"/>
  <c r="D84" i="38"/>
  <c r="H83" i="38"/>
  <c r="D83" i="38"/>
  <c r="E83" i="38" s="1"/>
  <c r="H82" i="38"/>
  <c r="E82" i="38"/>
  <c r="D82" i="38"/>
  <c r="H81" i="38"/>
  <c r="D81" i="38"/>
  <c r="E81" i="38" s="1"/>
  <c r="H80" i="38"/>
  <c r="D80" i="38"/>
  <c r="E80" i="38" s="1"/>
  <c r="H79" i="38"/>
  <c r="D79" i="38"/>
  <c r="E79" i="38" s="1"/>
  <c r="H78" i="38"/>
  <c r="D78" i="38"/>
  <c r="E78" i="38" s="1"/>
  <c r="H77" i="38"/>
  <c r="D77" i="38"/>
  <c r="E77" i="38" s="1"/>
  <c r="H76" i="38"/>
  <c r="E76" i="38"/>
  <c r="D76" i="38"/>
  <c r="H75" i="38"/>
  <c r="D75" i="38"/>
  <c r="E75" i="38" s="1"/>
  <c r="H74" i="38"/>
  <c r="E74" i="38"/>
  <c r="D74" i="38"/>
  <c r="H73" i="38"/>
  <c r="D73" i="38"/>
  <c r="E73" i="38" s="1"/>
  <c r="H72" i="38"/>
  <c r="D72" i="38"/>
  <c r="E72" i="38" s="1"/>
  <c r="H71" i="38"/>
  <c r="D71" i="38"/>
  <c r="E71" i="38" s="1"/>
  <c r="H70" i="38"/>
  <c r="D70" i="38"/>
  <c r="E70" i="38" s="1"/>
  <c r="H69" i="38"/>
  <c r="D69" i="38"/>
  <c r="E69" i="38" s="1"/>
  <c r="C68" i="38"/>
  <c r="H68" i="38" s="1"/>
  <c r="J68" i="38" s="1"/>
  <c r="H66" i="38"/>
  <c r="D66" i="38"/>
  <c r="E66" i="38" s="1"/>
  <c r="H65" i="38"/>
  <c r="D65" i="38"/>
  <c r="E65" i="38" s="1"/>
  <c r="H64" i="38"/>
  <c r="E64" i="38"/>
  <c r="D64" i="38"/>
  <c r="H63" i="38"/>
  <c r="D63" i="38"/>
  <c r="E63" i="38" s="1"/>
  <c r="H62" i="38"/>
  <c r="E62" i="38"/>
  <c r="D62" i="38"/>
  <c r="C61" i="38"/>
  <c r="H61" i="38" s="1"/>
  <c r="J61" i="38" s="1"/>
  <c r="H60" i="38"/>
  <c r="E60" i="38"/>
  <c r="D60" i="38"/>
  <c r="H59" i="38"/>
  <c r="D59" i="38"/>
  <c r="E59" i="38" s="1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E54" i="38"/>
  <c r="D54" i="38"/>
  <c r="H53" i="38"/>
  <c r="D53" i="38"/>
  <c r="E53" i="38" s="1"/>
  <c r="H52" i="38"/>
  <c r="E52" i="38"/>
  <c r="D52" i="38"/>
  <c r="H51" i="38"/>
  <c r="D51" i="38"/>
  <c r="E51" i="38" s="1"/>
  <c r="H50" i="38"/>
  <c r="D50" i="38"/>
  <c r="E50" i="38" s="1"/>
  <c r="H49" i="38"/>
  <c r="D49" i="38"/>
  <c r="E49" i="38" s="1"/>
  <c r="H48" i="38"/>
  <c r="D48" i="38"/>
  <c r="E48" i="38" s="1"/>
  <c r="H47" i="38"/>
  <c r="D47" i="38"/>
  <c r="E47" i="38" s="1"/>
  <c r="H46" i="38"/>
  <c r="E46" i="38"/>
  <c r="D46" i="38"/>
  <c r="H45" i="38"/>
  <c r="D45" i="38"/>
  <c r="E45" i="38" s="1"/>
  <c r="H44" i="38"/>
  <c r="E44" i="38"/>
  <c r="D44" i="38"/>
  <c r="H43" i="38"/>
  <c r="D43" i="38"/>
  <c r="E43" i="38" s="1"/>
  <c r="H42" i="38"/>
  <c r="D42" i="38"/>
  <c r="E42" i="38" s="1"/>
  <c r="H41" i="38"/>
  <c r="D41" i="38"/>
  <c r="E41" i="38" s="1"/>
  <c r="H40" i="38"/>
  <c r="D40" i="38"/>
  <c r="E40" i="38" s="1"/>
  <c r="H39" i="38"/>
  <c r="D39" i="38"/>
  <c r="E39" i="38" s="1"/>
  <c r="C38" i="38"/>
  <c r="H38" i="38" s="1"/>
  <c r="J38" i="38" s="1"/>
  <c r="H37" i="38"/>
  <c r="D37" i="38"/>
  <c r="E37" i="38" s="1"/>
  <c r="H36" i="38"/>
  <c r="E36" i="38"/>
  <c r="D36" i="38"/>
  <c r="H35" i="38"/>
  <c r="D35" i="38"/>
  <c r="E35" i="38" s="1"/>
  <c r="H34" i="38"/>
  <c r="E34" i="38"/>
  <c r="D34" i="38"/>
  <c r="H33" i="38"/>
  <c r="D33" i="38"/>
  <c r="E33" i="38" s="1"/>
  <c r="H32" i="38"/>
  <c r="D32" i="38"/>
  <c r="E32" i="38" s="1"/>
  <c r="H31" i="38"/>
  <c r="D31" i="38"/>
  <c r="E31" i="38" s="1"/>
  <c r="H30" i="38"/>
  <c r="D30" i="38"/>
  <c r="E30" i="38" s="1"/>
  <c r="H29" i="38"/>
  <c r="D29" i="38"/>
  <c r="E29" i="38" s="1"/>
  <c r="H28" i="38"/>
  <c r="E28" i="38"/>
  <c r="D28" i="38"/>
  <c r="H27" i="38"/>
  <c r="D27" i="38"/>
  <c r="E27" i="38" s="1"/>
  <c r="H26" i="38"/>
  <c r="E26" i="38"/>
  <c r="D26" i="38"/>
  <c r="H25" i="38"/>
  <c r="D25" i="38"/>
  <c r="E25" i="38" s="1"/>
  <c r="H24" i="38"/>
  <c r="D24" i="38"/>
  <c r="E24" i="38" s="1"/>
  <c r="H23" i="38"/>
  <c r="D23" i="38"/>
  <c r="E23" i="38" s="1"/>
  <c r="H22" i="38"/>
  <c r="D22" i="38"/>
  <c r="E22" i="38" s="1"/>
  <c r="H21" i="38"/>
  <c r="D21" i="38"/>
  <c r="E21" i="38" s="1"/>
  <c r="H20" i="38"/>
  <c r="E20" i="38"/>
  <c r="D20" i="38"/>
  <c r="H19" i="38"/>
  <c r="D19" i="38"/>
  <c r="E19" i="38" s="1"/>
  <c r="H18" i="38"/>
  <c r="E18" i="38"/>
  <c r="D18" i="38"/>
  <c r="H17" i="38"/>
  <c r="D17" i="38"/>
  <c r="E17" i="38" s="1"/>
  <c r="H16" i="38"/>
  <c r="D16" i="38"/>
  <c r="E16" i="38" s="1"/>
  <c r="H15" i="38"/>
  <c r="D15" i="38"/>
  <c r="E15" i="38" s="1"/>
  <c r="H14" i="38"/>
  <c r="D14" i="38"/>
  <c r="E14" i="38" s="1"/>
  <c r="H13" i="38"/>
  <c r="D13" i="38"/>
  <c r="E13" i="38" s="1"/>
  <c r="H12" i="38"/>
  <c r="E12" i="38"/>
  <c r="D12" i="38"/>
  <c r="C11" i="38"/>
  <c r="H11" i="38" s="1"/>
  <c r="J11" i="38" s="1"/>
  <c r="H10" i="38"/>
  <c r="E10" i="38"/>
  <c r="D10" i="38"/>
  <c r="H9" i="38"/>
  <c r="D9" i="38"/>
  <c r="E9" i="38" s="1"/>
  <c r="H8" i="38"/>
  <c r="E8" i="38"/>
  <c r="D8" i="38"/>
  <c r="H7" i="38"/>
  <c r="D7" i="38"/>
  <c r="E7" i="38" s="1"/>
  <c r="H6" i="38"/>
  <c r="D6" i="38"/>
  <c r="E6" i="38" s="1"/>
  <c r="H5" i="38"/>
  <c r="D5" i="38"/>
  <c r="E5" i="38" s="1"/>
  <c r="C4" i="38"/>
  <c r="C3" i="38" s="1"/>
  <c r="H3" i="38" s="1"/>
  <c r="J3" i="38" s="1"/>
  <c r="E114" i="42" l="1"/>
  <c r="D339" i="42"/>
  <c r="E339" i="42"/>
  <c r="E258" i="42" s="1"/>
  <c r="E257" i="42" s="1"/>
  <c r="D114" i="42"/>
  <c r="D2" i="42"/>
  <c r="D258" i="42"/>
  <c r="D257" i="42" s="1"/>
  <c r="E171" i="38"/>
  <c r="E212" i="38"/>
  <c r="E211" i="38" s="1"/>
  <c r="E251" i="38"/>
  <c r="E250" i="38" s="1"/>
  <c r="E297" i="38"/>
  <c r="E296" i="38" s="1"/>
  <c r="E416" i="38"/>
  <c r="D429" i="38"/>
  <c r="D450" i="38"/>
  <c r="E451" i="38"/>
  <c r="E450" i="38" s="1"/>
  <c r="E505" i="38"/>
  <c r="E504" i="38" s="1"/>
  <c r="D595" i="38"/>
  <c r="E596" i="38"/>
  <c r="E595" i="38" s="1"/>
  <c r="E612" i="38"/>
  <c r="E610" i="38" s="1"/>
  <c r="D610" i="38"/>
  <c r="E681" i="38"/>
  <c r="D679" i="38"/>
  <c r="D694" i="38"/>
  <c r="H178" i="41"/>
  <c r="J178" i="41" s="1"/>
  <c r="C177" i="41"/>
  <c r="H177" i="41" s="1"/>
  <c r="J177" i="41" s="1"/>
  <c r="E97" i="38"/>
  <c r="E67" i="38" s="1"/>
  <c r="E136" i="38"/>
  <c r="D223" i="38"/>
  <c r="D222" i="38" s="1"/>
  <c r="D388" i="38"/>
  <c r="E389" i="38"/>
  <c r="E388" i="38" s="1"/>
  <c r="D486" i="38"/>
  <c r="E487" i="38"/>
  <c r="E486" i="38" s="1"/>
  <c r="E546" i="38"/>
  <c r="E544" i="38" s="1"/>
  <c r="E538" i="38" s="1"/>
  <c r="D544" i="38"/>
  <c r="E630" i="38"/>
  <c r="D628" i="38"/>
  <c r="D741" i="38"/>
  <c r="E742" i="38"/>
  <c r="E741" i="38" s="1"/>
  <c r="E190" i="38"/>
  <c r="E189" i="38" s="1"/>
  <c r="E221" i="38"/>
  <c r="E220" i="38" s="1"/>
  <c r="E226" i="38"/>
  <c r="E223" i="38" s="1"/>
  <c r="E222" i="38" s="1"/>
  <c r="D239" i="38"/>
  <c r="D238" i="38" s="1"/>
  <c r="E260" i="38"/>
  <c r="E266" i="38"/>
  <c r="D331" i="38"/>
  <c r="E354" i="38"/>
  <c r="E353" i="38" s="1"/>
  <c r="E374" i="38"/>
  <c r="E373" i="38" s="1"/>
  <c r="H4" i="38"/>
  <c r="J4" i="38" s="1"/>
  <c r="E11" i="38"/>
  <c r="E68" i="38"/>
  <c r="D180" i="38"/>
  <c r="D179" i="38" s="1"/>
  <c r="D185" i="38"/>
  <c r="D184" i="38" s="1"/>
  <c r="C188" i="38"/>
  <c r="C178" i="38" s="1"/>
  <c r="H178" i="38" s="1"/>
  <c r="J178" i="38" s="1"/>
  <c r="E202" i="38"/>
  <c r="E201" i="38" s="1"/>
  <c r="E200" i="38" s="1"/>
  <c r="E205" i="38"/>
  <c r="E204" i="38" s="1"/>
  <c r="D207" i="38"/>
  <c r="C263" i="38"/>
  <c r="E299" i="38"/>
  <c r="H325" i="38"/>
  <c r="D399" i="38"/>
  <c r="E413" i="38"/>
  <c r="E412" i="38" s="1"/>
  <c r="D422" i="38"/>
  <c r="D445" i="38"/>
  <c r="D661" i="38"/>
  <c r="E662" i="38"/>
  <c r="E661" i="38" s="1"/>
  <c r="E645" i="38" s="1"/>
  <c r="D671" i="38"/>
  <c r="E672" i="38"/>
  <c r="E752" i="38"/>
  <c r="D751" i="38"/>
  <c r="E762" i="38"/>
  <c r="E761" i="38" s="1"/>
  <c r="E760" i="38" s="1"/>
  <c r="D761" i="38"/>
  <c r="D760" i="38" s="1"/>
  <c r="D765" i="38"/>
  <c r="E766" i="38"/>
  <c r="E765" i="38" s="1"/>
  <c r="E444" i="41"/>
  <c r="E340" i="41"/>
  <c r="D215" i="38"/>
  <c r="D4" i="38"/>
  <c r="C67" i="38"/>
  <c r="H67" i="38" s="1"/>
  <c r="J67" i="38" s="1"/>
  <c r="E174" i="38"/>
  <c r="E179" i="38"/>
  <c r="C203" i="38"/>
  <c r="D213" i="38"/>
  <c r="D216" i="38"/>
  <c r="D244" i="38"/>
  <c r="D243" i="38" s="1"/>
  <c r="E315" i="38"/>
  <c r="D378" i="38"/>
  <c r="E379" i="38"/>
  <c r="E378" i="38" s="1"/>
  <c r="E422" i="38"/>
  <c r="E445" i="38"/>
  <c r="D455" i="38"/>
  <c r="E558" i="38"/>
  <c r="D556" i="38"/>
  <c r="D577" i="38"/>
  <c r="D592" i="38"/>
  <c r="E593" i="38"/>
  <c r="E592" i="38" s="1"/>
  <c r="E678" i="38"/>
  <c r="E676" i="38" s="1"/>
  <c r="D676" i="38"/>
  <c r="E679" i="38"/>
  <c r="D687" i="38"/>
  <c r="E688" i="38"/>
  <c r="E687" i="38" s="1"/>
  <c r="E720" i="38"/>
  <c r="D718" i="38"/>
  <c r="E392" i="38"/>
  <c r="E474" i="38"/>
  <c r="E547" i="38"/>
  <c r="E642" i="38"/>
  <c r="E665" i="38"/>
  <c r="D746" i="38"/>
  <c r="D743" i="38" s="1"/>
  <c r="D756" i="38"/>
  <c r="D755" i="38" s="1"/>
  <c r="D340" i="41"/>
  <c r="E726" i="41"/>
  <c r="E725" i="41" s="1"/>
  <c r="D561" i="41"/>
  <c r="E263" i="41"/>
  <c r="E314" i="41"/>
  <c r="D135" i="41"/>
  <c r="E153" i="41"/>
  <c r="E455" i="38"/>
  <c r="E459" i="38"/>
  <c r="D463" i="38"/>
  <c r="D468" i="38"/>
  <c r="E513" i="38"/>
  <c r="E683" i="38"/>
  <c r="E718" i="38"/>
  <c r="E722" i="38"/>
  <c r="E727" i="38"/>
  <c r="D528" i="41"/>
  <c r="D717" i="41"/>
  <c r="D716" i="41" s="1"/>
  <c r="E561" i="41"/>
  <c r="D484" i="41"/>
  <c r="E188" i="41"/>
  <c r="D215" i="41"/>
  <c r="C743" i="38"/>
  <c r="E772" i="38"/>
  <c r="E771" i="38" s="1"/>
  <c r="D263" i="41"/>
  <c r="D115" i="41"/>
  <c r="E152" i="41"/>
  <c r="H484" i="41"/>
  <c r="C483" i="41"/>
  <c r="H483" i="41" s="1"/>
  <c r="J483" i="41" s="1"/>
  <c r="H2" i="41"/>
  <c r="J2" i="41" s="1"/>
  <c r="C152" i="41"/>
  <c r="E645" i="41"/>
  <c r="E135" i="41"/>
  <c r="E483" i="41"/>
  <c r="E203" i="41"/>
  <c r="E178" i="41" s="1"/>
  <c r="E177" i="41" s="1"/>
  <c r="H115" i="41"/>
  <c r="J115" i="41" s="1"/>
  <c r="D483" i="41"/>
  <c r="D444" i="41"/>
  <c r="D339" i="41" s="1"/>
  <c r="E339" i="41"/>
  <c r="D203" i="41"/>
  <c r="C259" i="41"/>
  <c r="H263" i="41"/>
  <c r="D163" i="41"/>
  <c r="D314" i="41"/>
  <c r="D259" i="41" s="1"/>
  <c r="E116" i="41"/>
  <c r="E115" i="41" s="1"/>
  <c r="D152" i="41"/>
  <c r="D188" i="41"/>
  <c r="D3" i="41"/>
  <c r="D2" i="41" s="1"/>
  <c r="H717" i="41"/>
  <c r="J717" i="41" s="1"/>
  <c r="C716" i="41"/>
  <c r="H716" i="41" s="1"/>
  <c r="J716" i="41" s="1"/>
  <c r="H561" i="41"/>
  <c r="J561" i="41" s="1"/>
  <c r="C560" i="41"/>
  <c r="D726" i="41"/>
  <c r="D725" i="41" s="1"/>
  <c r="D645" i="41"/>
  <c r="D560" i="41" s="1"/>
  <c r="D559" i="41" s="1"/>
  <c r="E4" i="38"/>
  <c r="E38" i="38"/>
  <c r="E61" i="38"/>
  <c r="H117" i="38"/>
  <c r="C116" i="38"/>
  <c r="E124" i="38"/>
  <c r="E123" i="38" s="1"/>
  <c r="D123" i="38"/>
  <c r="E147" i="38"/>
  <c r="E146" i="38" s="1"/>
  <c r="D146" i="38"/>
  <c r="D38" i="38"/>
  <c r="D68" i="38"/>
  <c r="C2" i="38"/>
  <c r="D61" i="38"/>
  <c r="D188" i="38"/>
  <c r="E239" i="38"/>
  <c r="E238" i="38" s="1"/>
  <c r="E289" i="38"/>
  <c r="E348" i="38"/>
  <c r="E362" i="38"/>
  <c r="E368" i="38"/>
  <c r="E404" i="38"/>
  <c r="E522" i="38"/>
  <c r="E552" i="38"/>
  <c r="E562" i="38"/>
  <c r="E569" i="38"/>
  <c r="E616" i="38"/>
  <c r="E694" i="38"/>
  <c r="C726" i="38"/>
  <c r="E127" i="38"/>
  <c r="E126" i="38" s="1"/>
  <c r="D126" i="38"/>
  <c r="E150" i="38"/>
  <c r="E149" i="38" s="1"/>
  <c r="D149" i="38"/>
  <c r="E155" i="38"/>
  <c r="E154" i="38" s="1"/>
  <c r="D154" i="38"/>
  <c r="E216" i="38"/>
  <c r="E298" i="38"/>
  <c r="E325" i="38"/>
  <c r="E328" i="38"/>
  <c r="E331" i="38"/>
  <c r="E399" i="38"/>
  <c r="E340" i="38" s="1"/>
  <c r="E429" i="38"/>
  <c r="E491" i="38"/>
  <c r="E494" i="38"/>
  <c r="E497" i="38"/>
  <c r="E509" i="38"/>
  <c r="E531" i="38"/>
  <c r="E528" i="38" s="1"/>
  <c r="E556" i="38"/>
  <c r="E628" i="38"/>
  <c r="E756" i="38"/>
  <c r="E755" i="38" s="1"/>
  <c r="E118" i="38"/>
  <c r="E117" i="38" s="1"/>
  <c r="D117" i="38"/>
  <c r="E130" i="38"/>
  <c r="E129" i="38" s="1"/>
  <c r="D129" i="38"/>
  <c r="E141" i="38"/>
  <c r="E140" i="38" s="1"/>
  <c r="D140" i="38"/>
  <c r="E158" i="38"/>
  <c r="E157" i="38" s="1"/>
  <c r="D157" i="38"/>
  <c r="D11" i="38"/>
  <c r="D3" i="38" s="1"/>
  <c r="D97" i="38"/>
  <c r="C135" i="38"/>
  <c r="H135" i="38" s="1"/>
  <c r="J135" i="38" s="1"/>
  <c r="D136" i="38"/>
  <c r="D164" i="38"/>
  <c r="D167" i="38"/>
  <c r="D203" i="38"/>
  <c r="E215" i="38"/>
  <c r="E244" i="38"/>
  <c r="E243" i="38" s="1"/>
  <c r="E265" i="38"/>
  <c r="E308" i="38"/>
  <c r="E382" i="38"/>
  <c r="E599" i="38"/>
  <c r="E671" i="38"/>
  <c r="E743" i="38"/>
  <c r="E751" i="38"/>
  <c r="E750" i="38" s="1"/>
  <c r="E121" i="38"/>
  <c r="E120" i="38" s="1"/>
  <c r="D120" i="38"/>
  <c r="E133" i="38"/>
  <c r="E132" i="38" s="1"/>
  <c r="D132" i="38"/>
  <c r="E144" i="38"/>
  <c r="E143" i="38" s="1"/>
  <c r="D143" i="38"/>
  <c r="H154" i="38"/>
  <c r="C153" i="38"/>
  <c r="E161" i="38"/>
  <c r="E160" i="38" s="1"/>
  <c r="D160" i="38"/>
  <c r="C177" i="38"/>
  <c r="H177" i="38" s="1"/>
  <c r="J177" i="38" s="1"/>
  <c r="E164" i="38"/>
  <c r="E167" i="38"/>
  <c r="E463" i="38"/>
  <c r="D171" i="38"/>
  <c r="E194" i="38"/>
  <c r="E193" i="38" s="1"/>
  <c r="E188" i="38" s="1"/>
  <c r="E208" i="38"/>
  <c r="E207" i="38" s="1"/>
  <c r="E203" i="38" s="1"/>
  <c r="D260" i="38"/>
  <c r="D308" i="38"/>
  <c r="D344" i="38"/>
  <c r="D395" i="38"/>
  <c r="D416" i="38"/>
  <c r="D459" i="38"/>
  <c r="E465" i="38"/>
  <c r="E470" i="38"/>
  <c r="E468" i="38" s="1"/>
  <c r="D474" i="38"/>
  <c r="D484" i="38"/>
  <c r="C509" i="38"/>
  <c r="H509" i="38" s="1"/>
  <c r="C528" i="38"/>
  <c r="H528" i="38" s="1"/>
  <c r="D531" i="38"/>
  <c r="D528" i="38" s="1"/>
  <c r="D552" i="38"/>
  <c r="C561" i="38"/>
  <c r="D569" i="38"/>
  <c r="D599" i="38"/>
  <c r="D642" i="38"/>
  <c r="D646" i="38"/>
  <c r="D665" i="38"/>
  <c r="D700" i="38"/>
  <c r="C716" i="38"/>
  <c r="H716" i="38" s="1"/>
  <c r="J716" i="38" s="1"/>
  <c r="D722" i="38"/>
  <c r="D717" i="38" s="1"/>
  <c r="D716" i="38" s="1"/>
  <c r="E740" i="38"/>
  <c r="E739" i="38" s="1"/>
  <c r="D750" i="38"/>
  <c r="E778" i="38"/>
  <c r="E777" i="38" s="1"/>
  <c r="D233" i="38"/>
  <c r="D228" i="38" s="1"/>
  <c r="C170" i="38"/>
  <c r="H170" i="38" s="1"/>
  <c r="J170" i="38" s="1"/>
  <c r="D174" i="38"/>
  <c r="D289" i="38"/>
  <c r="D263" i="38" s="1"/>
  <c r="D315" i="38"/>
  <c r="D314" i="38" s="1"/>
  <c r="C340" i="38"/>
  <c r="D357" i="38"/>
  <c r="D362" i="38"/>
  <c r="D382" i="38"/>
  <c r="D392" i="38"/>
  <c r="C444" i="38"/>
  <c r="H444" i="38" s="1"/>
  <c r="D477" i="38"/>
  <c r="D513" i="38"/>
  <c r="D509" i="38" s="1"/>
  <c r="D522" i="38"/>
  <c r="D538" i="38"/>
  <c r="C551" i="38"/>
  <c r="D562" i="38"/>
  <c r="D561" i="38" s="1"/>
  <c r="D581" i="38"/>
  <c r="D616" i="38"/>
  <c r="D638" i="38"/>
  <c r="C645" i="38"/>
  <c r="H645" i="38" s="1"/>
  <c r="J645" i="38" s="1"/>
  <c r="D653" i="38"/>
  <c r="D683" i="38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D768" i="37"/>
  <c r="D767" i="37" s="1"/>
  <c r="C768" i="37"/>
  <c r="C767" i="37" s="1"/>
  <c r="D766" i="37"/>
  <c r="E766" i="37" s="1"/>
  <c r="E765" i="37" s="1"/>
  <c r="D765" i="37"/>
  <c r="C765" i="37"/>
  <c r="D764" i="37"/>
  <c r="E764" i="37" s="1"/>
  <c r="E763" i="37"/>
  <c r="D763" i="37"/>
  <c r="D762" i="37"/>
  <c r="E762" i="37" s="1"/>
  <c r="E761" i="37" s="1"/>
  <c r="E760" i="37" s="1"/>
  <c r="C761" i="37"/>
  <c r="C760" i="37" s="1"/>
  <c r="D759" i="37"/>
  <c r="E759" i="37" s="1"/>
  <c r="E758" i="37"/>
  <c r="E756" i="37" s="1"/>
  <c r="E755" i="37" s="1"/>
  <c r="D758" i="37"/>
  <c r="D757" i="37"/>
  <c r="E757" i="37" s="1"/>
  <c r="C756" i="37"/>
  <c r="C755" i="37" s="1"/>
  <c r="D754" i="37"/>
  <c r="E754" i="37" s="1"/>
  <c r="E753" i="37"/>
  <c r="E751" i="37" s="1"/>
  <c r="D753" i="37"/>
  <c r="D752" i="37"/>
  <c r="E752" i="37" s="1"/>
  <c r="C751" i="37"/>
  <c r="C750" i="37" s="1"/>
  <c r="D749" i="37"/>
  <c r="E749" i="37" s="1"/>
  <c r="E748" i="37"/>
  <c r="D748" i="37"/>
  <c r="D747" i="37"/>
  <c r="D746" i="37" s="1"/>
  <c r="C746" i="37"/>
  <c r="D745" i="37"/>
  <c r="D744" i="37" s="1"/>
  <c r="C744" i="37"/>
  <c r="C743" i="37"/>
  <c r="D742" i="37"/>
  <c r="E742" i="37" s="1"/>
  <c r="E741" i="37" s="1"/>
  <c r="C741" i="37"/>
  <c r="D740" i="37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E723" i="37" s="1"/>
  <c r="D722" i="37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E647" i="37"/>
  <c r="D647" i="37"/>
  <c r="C646" i="37"/>
  <c r="H644" i="37"/>
  <c r="D644" i="37"/>
  <c r="E644" i="37" s="1"/>
  <c r="H643" i="37"/>
  <c r="D643" i="37"/>
  <c r="E643" i="37" s="1"/>
  <c r="H642" i="37"/>
  <c r="J642" i="37" s="1"/>
  <c r="D642" i="37"/>
  <c r="C642" i="37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E563" i="37"/>
  <c r="D563" i="37"/>
  <c r="C562" i="37"/>
  <c r="H562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E491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E413" i="37" s="1"/>
  <c r="D412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 s="1"/>
  <c r="H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C308" i="37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E245" i="37"/>
  <c r="D245" i="37"/>
  <c r="C244" i="37"/>
  <c r="C243" i="37" s="1"/>
  <c r="D242" i="37"/>
  <c r="E242" i="37" s="1"/>
  <c r="D241" i="37"/>
  <c r="D240" i="37"/>
  <c r="E240" i="37" s="1"/>
  <c r="C239" i="37"/>
  <c r="C238" i="37" s="1"/>
  <c r="E237" i="37"/>
  <c r="E236" i="37" s="1"/>
  <c r="E235" i="37" s="1"/>
  <c r="D237" i="37"/>
  <c r="D236" i="37" s="1"/>
  <c r="D235" i="37" s="1"/>
  <c r="C236" i="37"/>
  <c r="C235" i="37" s="1"/>
  <c r="D234" i="37"/>
  <c r="C233" i="37"/>
  <c r="C228" i="37" s="1"/>
  <c r="D232" i="37"/>
  <c r="E232" i="37" s="1"/>
  <c r="D231" i="37"/>
  <c r="E231" i="37" s="1"/>
  <c r="D230" i="37"/>
  <c r="E230" i="37" s="1"/>
  <c r="D229" i="37"/>
  <c r="C229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E202" i="37"/>
  <c r="E201" i="37" s="1"/>
  <c r="E200" i="37" s="1"/>
  <c r="D202" i="37"/>
  <c r="D201" i="37"/>
  <c r="D200" i="37" s="1"/>
  <c r="C201" i="37"/>
  <c r="C200" i="37" s="1"/>
  <c r="D199" i="37"/>
  <c r="D198" i="37" s="1"/>
  <c r="D197" i="37" s="1"/>
  <c r="C198" i="37"/>
  <c r="C197" i="37"/>
  <c r="D196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D179" i="37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4" i="37"/>
  <c r="D134" i="37"/>
  <c r="E134" i="37" s="1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E90" i="37"/>
  <c r="D90" i="37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E81" i="37"/>
  <c r="D81" i="37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E13" i="37"/>
  <c r="D13" i="37"/>
  <c r="H12" i="37"/>
  <c r="D12" i="37"/>
  <c r="E12" i="37" s="1"/>
  <c r="H11" i="37"/>
  <c r="J11" i="37" s="1"/>
  <c r="C11" i="37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E770" i="36"/>
  <c r="D770" i="36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C743" i="36" s="1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E729" i="36" s="1"/>
  <c r="D728" i="36"/>
  <c r="E728" i="36" s="1"/>
  <c r="E727" i="36" s="1"/>
  <c r="D727" i="36"/>
  <c r="C727" i="36"/>
  <c r="H724" i="36"/>
  <c r="D724" i="36"/>
  <c r="D722" i="36" s="1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E590" i="36"/>
  <c r="D590" i="36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E527" i="36"/>
  <c r="D527" i="36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E478" i="36" s="1"/>
  <c r="D477" i="36"/>
  <c r="C477" i="36"/>
  <c r="H477" i="36" s="1"/>
  <c r="H476" i="36"/>
  <c r="D476" i="36"/>
  <c r="E476" i="36" s="1"/>
  <c r="H475" i="36"/>
  <c r="D475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E447" i="36"/>
  <c r="D447" i="36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D388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D382" i="36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D378" i="36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E355" i="36"/>
  <c r="D355" i="36"/>
  <c r="H354" i="36"/>
  <c r="D354" i="36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 s="1"/>
  <c r="H315" i="36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E307" i="36"/>
  <c r="D307" i="36"/>
  <c r="H306" i="36"/>
  <c r="D306" i="36"/>
  <c r="C305" i="36"/>
  <c r="H305" i="36" s="1"/>
  <c r="H304" i="36"/>
  <c r="D304" i="36"/>
  <c r="E304" i="36" s="1"/>
  <c r="H303" i="36"/>
  <c r="D303" i="36"/>
  <c r="H302" i="36"/>
  <c r="H301" i="36"/>
  <c r="D301" i="36"/>
  <c r="E301" i="36" s="1"/>
  <c r="H300" i="36"/>
  <c r="D300" i="36"/>
  <c r="E300" i="36" s="1"/>
  <c r="H299" i="36"/>
  <c r="E299" i="36"/>
  <c r="D299" i="36"/>
  <c r="H298" i="36"/>
  <c r="H297" i="36"/>
  <c r="D297" i="36"/>
  <c r="H296" i="36"/>
  <c r="H295" i="36"/>
  <c r="D295" i="36"/>
  <c r="E295" i="36" s="1"/>
  <c r="H294" i="36"/>
  <c r="D294" i="36"/>
  <c r="E294" i="36" s="1"/>
  <c r="H293" i="36"/>
  <c r="E293" i="36"/>
  <c r="D293" i="36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5" i="36"/>
  <c r="C263" i="36" s="1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D240" i="36"/>
  <c r="E240" i="36" s="1"/>
  <c r="C239" i="36"/>
  <c r="C238" i="36" s="1"/>
  <c r="D237" i="36"/>
  <c r="E237" i="36" s="1"/>
  <c r="E236" i="36" s="1"/>
  <c r="E235" i="36" s="1"/>
  <c r="D236" i="36"/>
  <c r="D235" i="36" s="1"/>
  <c r="C236" i="36"/>
  <c r="C235" i="36" s="1"/>
  <c r="D234" i="36"/>
  <c r="E234" i="36" s="1"/>
  <c r="E233" i="36" s="1"/>
  <c r="D233" i="36"/>
  <c r="C233" i="36"/>
  <c r="C228" i="36" s="1"/>
  <c r="D232" i="36"/>
  <c r="E232" i="36" s="1"/>
  <c r="D231" i="36"/>
  <c r="E231" i="36" s="1"/>
  <c r="D230" i="36"/>
  <c r="E230" i="36" s="1"/>
  <c r="D229" i="36"/>
  <c r="D228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E217" i="36"/>
  <c r="D217" i="36"/>
  <c r="C216" i="36"/>
  <c r="D214" i="36"/>
  <c r="C213" i="36"/>
  <c r="C203" i="36" s="1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D202" i="36"/>
  <c r="C201" i="36"/>
  <c r="C200" i="36"/>
  <c r="D199" i="36"/>
  <c r="C198" i="36"/>
  <c r="C197" i="36"/>
  <c r="D196" i="36"/>
  <c r="C195" i="36"/>
  <c r="C188" i="36" s="1"/>
  <c r="D194" i="36"/>
  <c r="C193" i="36"/>
  <c r="D192" i="36"/>
  <c r="E192" i="36" s="1"/>
  <c r="D191" i="36"/>
  <c r="E191" i="36" s="1"/>
  <c r="D190" i="36"/>
  <c r="C189" i="36"/>
  <c r="D187" i="36"/>
  <c r="E187" i="36" s="1"/>
  <c r="D186" i="36"/>
  <c r="C185" i="36"/>
  <c r="C184" i="36"/>
  <c r="D183" i="36"/>
  <c r="C182" i="36"/>
  <c r="D181" i="36"/>
  <c r="D180" i="36" s="1"/>
  <c r="C180" i="36"/>
  <c r="C179" i="36" s="1"/>
  <c r="H176" i="36"/>
  <c r="D176" i="36"/>
  <c r="E176" i="36" s="1"/>
  <c r="H175" i="36"/>
  <c r="D175" i="36"/>
  <c r="C174" i="36"/>
  <c r="H174" i="36" s="1"/>
  <c r="H173" i="36"/>
  <c r="D173" i="36"/>
  <c r="D171" i="36" s="1"/>
  <c r="H172" i="36"/>
  <c r="D172" i="36"/>
  <c r="E172" i="36" s="1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H157" i="36"/>
  <c r="D157" i="36"/>
  <c r="C157" i="36"/>
  <c r="H156" i="36"/>
  <c r="D156" i="36"/>
  <c r="H155" i="36"/>
  <c r="D155" i="36"/>
  <c r="E155" i="36" s="1"/>
  <c r="C154" i="36"/>
  <c r="C153" i="36" s="1"/>
  <c r="H153" i="36" s="1"/>
  <c r="J153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C146" i="36"/>
  <c r="H146" i="36" s="1"/>
  <c r="H145" i="36"/>
  <c r="D145" i="36"/>
  <c r="D143" i="36" s="1"/>
  <c r="H144" i="36"/>
  <c r="D144" i="36"/>
  <c r="E144" i="36" s="1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H126" i="36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E85" i="36"/>
  <c r="D85" i="36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E75" i="36"/>
  <c r="D75" i="36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E53" i="36"/>
  <c r="D53" i="36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E21" i="36"/>
  <c r="D21" i="36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D772" i="35" s="1"/>
  <c r="D771" i="35" s="1"/>
  <c r="C772" i="35"/>
  <c r="C771" i="35" s="1"/>
  <c r="D770" i="35"/>
  <c r="E770" i="35" s="1"/>
  <c r="E769" i="35"/>
  <c r="E768" i="35" s="1"/>
  <c r="E767" i="35" s="1"/>
  <c r="D769" i="35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C761" i="35"/>
  <c r="C760" i="35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D745" i="35"/>
  <c r="D744" i="35" s="1"/>
  <c r="C744" i="35"/>
  <c r="C743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E736" i="35"/>
  <c r="D736" i="35"/>
  <c r="D735" i="35"/>
  <c r="C734" i="35"/>
  <c r="C733" i="35" s="1"/>
  <c r="D732" i="35"/>
  <c r="D731" i="35" s="1"/>
  <c r="D730" i="35" s="1"/>
  <c r="C731" i="35"/>
  <c r="C730" i="35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E692" i="35"/>
  <c r="D692" i="35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D687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D661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E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E575" i="35"/>
  <c r="D575" i="35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D547" i="35" s="1"/>
  <c r="H548" i="35"/>
  <c r="D548" i="35"/>
  <c r="E548" i="35" s="1"/>
  <c r="H547" i="35"/>
  <c r="J547" i="35" s="1"/>
  <c r="C547" i="35"/>
  <c r="H546" i="35"/>
  <c r="E546" i="35"/>
  <c r="D546" i="35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E513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E506" i="35"/>
  <c r="D506" i="35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H422" i="35"/>
  <c r="C422" i="35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D412" i="35" s="1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D344" i="35" s="1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E330" i="35"/>
  <c r="D330" i="35"/>
  <c r="H329" i="35"/>
  <c r="D329" i="35"/>
  <c r="E329" i="35" s="1"/>
  <c r="E328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D316" i="35"/>
  <c r="E316" i="35" s="1"/>
  <c r="H315" i="35"/>
  <c r="D315" i="35"/>
  <c r="H313" i="35"/>
  <c r="D313" i="35"/>
  <c r="E313" i="35" s="1"/>
  <c r="H312" i="35"/>
  <c r="E312" i="35"/>
  <c r="D312" i="35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H302" i="35"/>
  <c r="H301" i="35"/>
  <c r="D301" i="35"/>
  <c r="E301" i="35" s="1"/>
  <c r="H300" i="35"/>
  <c r="D300" i="35"/>
  <c r="E300" i="35" s="1"/>
  <c r="H299" i="35"/>
  <c r="D299" i="35"/>
  <c r="H298" i="35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H265" i="35"/>
  <c r="C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C236" i="35"/>
  <c r="C235" i="35"/>
  <c r="D234" i="35"/>
  <c r="E234" i="35" s="1"/>
  <c r="E233" i="35" s="1"/>
  <c r="C233" i="35"/>
  <c r="D232" i="35"/>
  <c r="E232" i="35" s="1"/>
  <c r="D231" i="35"/>
  <c r="D229" i="35" s="1"/>
  <c r="D230" i="35"/>
  <c r="E230" i="35" s="1"/>
  <c r="C229" i="35"/>
  <c r="C228" i="35" s="1"/>
  <c r="D227" i="35"/>
  <c r="E227" i="35" s="1"/>
  <c r="E226" i="35"/>
  <c r="D226" i="35"/>
  <c r="D225" i="35"/>
  <c r="E225" i="35" s="1"/>
  <c r="E224" i="35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E212" i="35"/>
  <c r="E211" i="35" s="1"/>
  <c r="D212" i="35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C193" i="35"/>
  <c r="D192" i="35"/>
  <c r="E192" i="35" s="1"/>
  <c r="E191" i="35"/>
  <c r="D191" i="35"/>
  <c r="D190" i="35"/>
  <c r="E190" i="35" s="1"/>
  <c r="D189" i="35"/>
  <c r="C189" i="35"/>
  <c r="C188" i="35" s="1"/>
  <c r="D187" i="35"/>
  <c r="E187" i="35" s="1"/>
  <c r="D186" i="35"/>
  <c r="E186" i="35" s="1"/>
  <c r="E185" i="35" s="1"/>
  <c r="E184" i="35" s="1"/>
  <c r="C185" i="35"/>
  <c r="C184" i="35" s="1"/>
  <c r="E183" i="35"/>
  <c r="E182" i="35" s="1"/>
  <c r="D183" i="35"/>
  <c r="D182" i="35" s="1"/>
  <c r="C182" i="35"/>
  <c r="C179" i="35" s="1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C164" i="35"/>
  <c r="C163" i="35" s="1"/>
  <c r="H163" i="35" s="1"/>
  <c r="J163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H143" i="35"/>
  <c r="C143" i="35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E88" i="35"/>
  <c r="D88" i="35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597" i="35" l="1"/>
  <c r="D595" i="35"/>
  <c r="E514" i="36"/>
  <c r="D513" i="36"/>
  <c r="E231" i="35"/>
  <c r="E662" i="35"/>
  <c r="E762" i="35"/>
  <c r="D761" i="35"/>
  <c r="D760" i="35" s="1"/>
  <c r="D213" i="35"/>
  <c r="E229" i="35"/>
  <c r="D244" i="35"/>
  <c r="D243" i="35" s="1"/>
  <c r="D399" i="35"/>
  <c r="E464" i="35"/>
  <c r="D463" i="35"/>
  <c r="E475" i="36"/>
  <c r="E474" i="36" s="1"/>
  <c r="D474" i="36"/>
  <c r="E742" i="36"/>
  <c r="E741" i="36" s="1"/>
  <c r="D741" i="36"/>
  <c r="E127" i="37"/>
  <c r="D126" i="37"/>
  <c r="D146" i="37"/>
  <c r="E147" i="37"/>
  <c r="D195" i="37"/>
  <c r="E196" i="37"/>
  <c r="E195" i="37" s="1"/>
  <c r="E333" i="37"/>
  <c r="D331" i="37"/>
  <c r="E666" i="37"/>
  <c r="D665" i="37"/>
  <c r="D739" i="37"/>
  <c r="E740" i="37"/>
  <c r="E739" i="37" s="1"/>
  <c r="H263" i="38"/>
  <c r="C259" i="38"/>
  <c r="H259" i="38" s="1"/>
  <c r="J259" i="38" s="1"/>
  <c r="E354" i="36"/>
  <c r="D353" i="36"/>
  <c r="E133" i="37"/>
  <c r="E132" i="37" s="1"/>
  <c r="D132" i="37"/>
  <c r="E548" i="37"/>
  <c r="D547" i="37"/>
  <c r="H164" i="35"/>
  <c r="D193" i="35"/>
  <c r="D188" i="35" s="1"/>
  <c r="D298" i="35"/>
  <c r="E299" i="35"/>
  <c r="E647" i="35"/>
  <c r="D646" i="35"/>
  <c r="D671" i="35"/>
  <c r="D700" i="35"/>
  <c r="D146" i="36"/>
  <c r="E147" i="36"/>
  <c r="E146" i="36" s="1"/>
  <c r="C170" i="36"/>
  <c r="H170" i="36" s="1"/>
  <c r="J170" i="36" s="1"/>
  <c r="H171" i="36"/>
  <c r="E735" i="36"/>
  <c r="D734" i="36"/>
  <c r="E118" i="37"/>
  <c r="E117" i="37" s="1"/>
  <c r="D117" i="37"/>
  <c r="D683" i="37"/>
  <c r="E732" i="37"/>
  <c r="E731" i="37" s="1"/>
  <c r="E730" i="37" s="1"/>
  <c r="D731" i="37"/>
  <c r="D730" i="37" s="1"/>
  <c r="E726" i="38"/>
  <c r="E725" i="38" s="1"/>
  <c r="H152" i="41"/>
  <c r="J152" i="41" s="1"/>
  <c r="C114" i="41"/>
  <c r="H114" i="41" s="1"/>
  <c r="J114" i="41" s="1"/>
  <c r="D357" i="36"/>
  <c r="E178" i="38"/>
  <c r="E177" i="38" s="1"/>
  <c r="D135" i="38"/>
  <c r="E717" i="38"/>
  <c r="E716" i="38" s="1"/>
  <c r="E167" i="36"/>
  <c r="E181" i="36"/>
  <c r="E180" i="36" s="1"/>
  <c r="C215" i="36"/>
  <c r="C178" i="36" s="1"/>
  <c r="E360" i="36"/>
  <c r="C509" i="36"/>
  <c r="H509" i="36" s="1"/>
  <c r="D768" i="36"/>
  <c r="D767" i="36" s="1"/>
  <c r="E160" i="37"/>
  <c r="E167" i="37"/>
  <c r="C179" i="37"/>
  <c r="E260" i="37"/>
  <c r="E684" i="37"/>
  <c r="E683" i="37" s="1"/>
  <c r="D734" i="37"/>
  <c r="D733" i="37" s="1"/>
  <c r="E747" i="37"/>
  <c r="E746" i="37" s="1"/>
  <c r="D551" i="38"/>
  <c r="D550" i="38" s="1"/>
  <c r="D170" i="38"/>
  <c r="D178" i="38"/>
  <c r="D177" i="38" s="1"/>
  <c r="E484" i="38"/>
  <c r="E314" i="38"/>
  <c r="E3" i="38"/>
  <c r="E2" i="38" s="1"/>
  <c r="E477" i="35"/>
  <c r="D610" i="35"/>
  <c r="E661" i="35"/>
  <c r="D189" i="36"/>
  <c r="D188" i="36" s="1"/>
  <c r="C170" i="37"/>
  <c r="H170" i="37" s="1"/>
  <c r="J170" i="37" s="1"/>
  <c r="D216" i="37"/>
  <c r="D373" i="37"/>
  <c r="D599" i="37"/>
  <c r="E679" i="37"/>
  <c r="D726" i="38"/>
  <c r="D725" i="38" s="1"/>
  <c r="E163" i="38"/>
  <c r="E263" i="38"/>
  <c r="E259" i="38" s="1"/>
  <c r="D67" i="38"/>
  <c r="D2" i="38" s="1"/>
  <c r="D178" i="41"/>
  <c r="D177" i="41" s="1"/>
  <c r="D114" i="41" s="1"/>
  <c r="E560" i="41"/>
  <c r="E559" i="41" s="1"/>
  <c r="E259" i="41"/>
  <c r="E258" i="41" s="1"/>
  <c r="E257" i="41" s="1"/>
  <c r="E170" i="38"/>
  <c r="D258" i="41"/>
  <c r="D257" i="41" s="1"/>
  <c r="H259" i="41"/>
  <c r="J259" i="41" s="1"/>
  <c r="C258" i="41"/>
  <c r="E114" i="41"/>
  <c r="H1" i="41"/>
  <c r="J1" i="41" s="1"/>
  <c r="H560" i="41"/>
  <c r="J560" i="41" s="1"/>
  <c r="C559" i="41"/>
  <c r="H559" i="41" s="1"/>
  <c r="J559" i="41" s="1"/>
  <c r="E483" i="38"/>
  <c r="E444" i="38"/>
  <c r="E339" i="38" s="1"/>
  <c r="E258" i="38" s="1"/>
  <c r="E257" i="38" s="1"/>
  <c r="H561" i="38"/>
  <c r="J561" i="38" s="1"/>
  <c r="C560" i="38"/>
  <c r="H153" i="38"/>
  <c r="J153" i="38" s="1"/>
  <c r="C152" i="38"/>
  <c r="H152" i="38" s="1"/>
  <c r="J152" i="38" s="1"/>
  <c r="D645" i="38"/>
  <c r="D340" i="38"/>
  <c r="D153" i="38"/>
  <c r="E551" i="38"/>
  <c r="E550" i="38" s="1"/>
  <c r="H2" i="38"/>
  <c r="J2" i="38" s="1"/>
  <c r="E561" i="38"/>
  <c r="E560" i="38" s="1"/>
  <c r="E559" i="38" s="1"/>
  <c r="H551" i="38"/>
  <c r="J551" i="38" s="1"/>
  <c r="C550" i="38"/>
  <c r="H550" i="38" s="1"/>
  <c r="J550" i="38" s="1"/>
  <c r="H726" i="38"/>
  <c r="J726" i="38" s="1"/>
  <c r="C725" i="38"/>
  <c r="H725" i="38" s="1"/>
  <c r="J725" i="38" s="1"/>
  <c r="C115" i="38"/>
  <c r="H116" i="38"/>
  <c r="J116" i="38" s="1"/>
  <c r="C483" i="38"/>
  <c r="H483" i="38" s="1"/>
  <c r="J483" i="38" s="1"/>
  <c r="D259" i="38"/>
  <c r="D163" i="38"/>
  <c r="E135" i="38"/>
  <c r="E116" i="38"/>
  <c r="H340" i="38"/>
  <c r="C339" i="38"/>
  <c r="H339" i="38" s="1"/>
  <c r="J339" i="38" s="1"/>
  <c r="D560" i="38"/>
  <c r="D559" i="38" s="1"/>
  <c r="D483" i="38"/>
  <c r="D444" i="38"/>
  <c r="D116" i="38"/>
  <c r="E153" i="38"/>
  <c r="E152" i="38" s="1"/>
  <c r="D599" i="35"/>
  <c r="E595" i="35"/>
  <c r="D497" i="35"/>
  <c r="E494" i="35"/>
  <c r="D491" i="35"/>
  <c r="D445" i="35"/>
  <c r="E417" i="35"/>
  <c r="D373" i="35"/>
  <c r="E345" i="35"/>
  <c r="E344" i="35" s="1"/>
  <c r="C153" i="35"/>
  <c r="H153" i="35" s="1"/>
  <c r="J153" i="35" s="1"/>
  <c r="D136" i="35"/>
  <c r="E137" i="35"/>
  <c r="C116" i="35"/>
  <c r="H116" i="35" s="1"/>
  <c r="J116" i="35" s="1"/>
  <c r="H117" i="35"/>
  <c r="D445" i="36"/>
  <c r="E392" i="36"/>
  <c r="D344" i="36"/>
  <c r="H154" i="36"/>
  <c r="D154" i="36"/>
  <c r="D149" i="36"/>
  <c r="D140" i="36"/>
  <c r="E141" i="36"/>
  <c r="E140" i="36" s="1"/>
  <c r="E4" i="36"/>
  <c r="D395" i="35"/>
  <c r="E396" i="35"/>
  <c r="E395" i="35" s="1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D220" i="35"/>
  <c r="E221" i="35"/>
  <c r="E220" i="35" s="1"/>
  <c r="E380" i="35"/>
  <c r="E378" i="35" s="1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E562" i="37" s="1"/>
  <c r="D562" i="37"/>
  <c r="C645" i="37"/>
  <c r="H645" i="37" s="1"/>
  <c r="J645" i="37" s="1"/>
  <c r="H646" i="37"/>
  <c r="D653" i="37"/>
  <c r="E654" i="37"/>
  <c r="D11" i="35"/>
  <c r="E189" i="35"/>
  <c r="D195" i="35"/>
  <c r="E196" i="35"/>
  <c r="E195" i="35" s="1"/>
  <c r="E203" i="35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30" i="35"/>
  <c r="E429" i="35" s="1"/>
  <c r="D429" i="35"/>
  <c r="E702" i="36"/>
  <c r="D700" i="36"/>
  <c r="E62" i="35"/>
  <c r="D61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207" i="35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0" i="36"/>
  <c r="D174" i="36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D4" i="35"/>
  <c r="E120" i="35"/>
  <c r="E126" i="35"/>
  <c r="E140" i="35"/>
  <c r="E146" i="35"/>
  <c r="E216" i="35"/>
  <c r="E251" i="35"/>
  <c r="E250" i="35" s="1"/>
  <c r="E325" i="35"/>
  <c r="E331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D422" i="35"/>
  <c r="D450" i="35"/>
  <c r="D581" i="35"/>
  <c r="D616" i="35"/>
  <c r="D638" i="35"/>
  <c r="D653" i="35"/>
  <c r="D718" i="35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84" i="36" s="1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E353" i="36"/>
  <c r="D373" i="36"/>
  <c r="E412" i="36"/>
  <c r="C444" i="36"/>
  <c r="H444" i="36" s="1"/>
  <c r="D455" i="36"/>
  <c r="D459" i="36"/>
  <c r="E523" i="36"/>
  <c r="E522" i="36" s="1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28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77" i="37"/>
  <c r="E587" i="37"/>
  <c r="E638" i="37"/>
  <c r="E646" i="37"/>
  <c r="E661" i="37"/>
  <c r="E671" i="37"/>
  <c r="E687" i="37"/>
  <c r="E694" i="37"/>
  <c r="E700" i="37"/>
  <c r="D743" i="37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45" i="37" s="1"/>
  <c r="D671" i="37"/>
  <c r="D676" i="37"/>
  <c r="D687" i="37"/>
  <c r="D718" i="37"/>
  <c r="D717" i="37" s="1"/>
  <c r="D716" i="37" s="1"/>
  <c r="E728" i="37"/>
  <c r="E727" i="37" s="1"/>
  <c r="E38" i="36"/>
  <c r="H263" i="36"/>
  <c r="E117" i="36"/>
  <c r="E120" i="36"/>
  <c r="E123" i="36"/>
  <c r="E126" i="36"/>
  <c r="E174" i="36"/>
  <c r="E229" i="36"/>
  <c r="E228" i="36" s="1"/>
  <c r="E11" i="36"/>
  <c r="E61" i="36"/>
  <c r="E68" i="36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44" i="36" s="1"/>
  <c r="D468" i="36"/>
  <c r="D494" i="36"/>
  <c r="D504" i="36"/>
  <c r="D509" i="36"/>
  <c r="D529" i="36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E263" i="35"/>
  <c r="D120" i="35"/>
  <c r="D126" i="35"/>
  <c r="D132" i="35"/>
  <c r="D140" i="35"/>
  <c r="D135" i="35" s="1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E750" i="35"/>
  <c r="E756" i="35"/>
  <c r="E755" i="35" s="1"/>
  <c r="D494" i="35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H315" i="33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H178" i="36" l="1"/>
  <c r="J178" i="36" s="1"/>
  <c r="C177" i="36"/>
  <c r="H177" i="36" s="1"/>
  <c r="J177" i="36" s="1"/>
  <c r="E645" i="35"/>
  <c r="D444" i="35"/>
  <c r="D263" i="35"/>
  <c r="D726" i="37"/>
  <c r="D725" i="37" s="1"/>
  <c r="D717" i="35"/>
  <c r="D716" i="35" s="1"/>
  <c r="E188" i="35"/>
  <c r="E215" i="35"/>
  <c r="E178" i="35" s="1"/>
  <c r="E177" i="35" s="1"/>
  <c r="D726" i="35"/>
  <c r="D725" i="35" s="1"/>
  <c r="E743" i="36"/>
  <c r="E528" i="37"/>
  <c r="E551" i="36"/>
  <c r="E550" i="36" s="1"/>
  <c r="D115" i="38"/>
  <c r="C258" i="38"/>
  <c r="D551" i="35"/>
  <c r="D550" i="35" s="1"/>
  <c r="D314" i="35"/>
  <c r="D116" i="35"/>
  <c r="D528" i="36"/>
  <c r="D135" i="36"/>
  <c r="D263" i="37"/>
  <c r="C178" i="37"/>
  <c r="C257" i="41"/>
  <c r="H258" i="41"/>
  <c r="J258" i="41" s="1"/>
  <c r="H560" i="38"/>
  <c r="J560" i="38" s="1"/>
  <c r="C559" i="38"/>
  <c r="H559" i="38" s="1"/>
  <c r="J559" i="38" s="1"/>
  <c r="D339" i="38"/>
  <c r="D258" i="38" s="1"/>
  <c r="D257" i="38" s="1"/>
  <c r="H258" i="38"/>
  <c r="J258" i="38" s="1"/>
  <c r="C257" i="38"/>
  <c r="E115" i="38"/>
  <c r="E114" i="38" s="1"/>
  <c r="D152" i="38"/>
  <c r="D114" i="38" s="1"/>
  <c r="H115" i="38"/>
  <c r="J115" i="38" s="1"/>
  <c r="C114" i="38"/>
  <c r="D484" i="35"/>
  <c r="E67" i="35"/>
  <c r="C339" i="36"/>
  <c r="H339" i="36" s="1"/>
  <c r="J339" i="36" s="1"/>
  <c r="E135" i="36"/>
  <c r="E67" i="36"/>
  <c r="D178" i="36"/>
  <c r="D177" i="36" s="1"/>
  <c r="E340" i="37"/>
  <c r="C538" i="33"/>
  <c r="H538" i="33" s="1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340" i="35"/>
  <c r="D339" i="35" s="1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E152" i="35" s="1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E170" i="35"/>
  <c r="E135" i="35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67" i="33" s="1"/>
  <c r="E12" i="33"/>
  <c r="E11" i="33" s="1"/>
  <c r="E5" i="33"/>
  <c r="E4" i="33" s="1"/>
  <c r="D68" i="33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E305" i="33" s="1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314" i="33" l="1"/>
  <c r="D3" i="33"/>
  <c r="D152" i="37"/>
  <c r="D114" i="37" s="1"/>
  <c r="E178" i="37"/>
  <c r="E177" i="37" s="1"/>
  <c r="D258" i="37"/>
  <c r="D257" i="37" s="1"/>
  <c r="H257" i="41"/>
  <c r="J257" i="41" s="1"/>
  <c r="H256" i="41"/>
  <c r="J256" i="41" s="1"/>
  <c r="H256" i="38"/>
  <c r="J256" i="38" s="1"/>
  <c r="H257" i="38"/>
  <c r="J257" i="38" s="1"/>
  <c r="H114" i="38"/>
  <c r="J114" i="38" s="1"/>
  <c r="H1" i="38"/>
  <c r="J1" i="38" s="1"/>
  <c r="D484" i="33"/>
  <c r="D153" i="33"/>
  <c r="D67" i="33"/>
  <c r="E339" i="35"/>
  <c r="E258" i="35" s="1"/>
  <c r="E257" i="35" s="1"/>
  <c r="C114" i="35"/>
  <c r="H114" i="35" s="1"/>
  <c r="J114" i="35" s="1"/>
  <c r="H115" i="35"/>
  <c r="J115" i="35" s="1"/>
  <c r="E339" i="36"/>
  <c r="E258" i="36" s="1"/>
  <c r="E257" i="36" s="1"/>
  <c r="C114" i="36"/>
  <c r="H114" i="36" s="1"/>
  <c r="J114" i="36" s="1"/>
  <c r="E115" i="36"/>
  <c r="E114" i="36" s="1"/>
  <c r="E528" i="33"/>
  <c r="D258" i="35"/>
  <c r="D257" i="35" s="1"/>
  <c r="E114" i="37"/>
  <c r="E259" i="37"/>
  <c r="E258" i="37" s="1"/>
  <c r="E257" i="37" s="1"/>
  <c r="D444" i="33"/>
  <c r="D259" i="36"/>
  <c r="D258" i="36" s="1"/>
  <c r="D257" i="36" s="1"/>
  <c r="D152" i="35"/>
  <c r="D114" i="35" s="1"/>
  <c r="D114" i="36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E188" i="33"/>
  <c r="E116" i="33"/>
  <c r="E152" i="33" l="1"/>
  <c r="E483" i="33"/>
  <c r="D339" i="33"/>
  <c r="D258" i="33" s="1"/>
  <c r="D257" i="33" s="1"/>
  <c r="E115" i="33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D178" i="33"/>
  <c r="D177" i="33" s="1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E114" i="33" l="1"/>
  <c r="H257" i="37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<sst xmlns="http://schemas.openxmlformats.org/spreadsheetml/2006/main" count="6660" uniqueCount="1287">
  <si>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</si>
  <si>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</si>
  <si>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</si>
  <si>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</si>
  <si>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</si>
  <si>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</si>
  <si>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</si>
  <si>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</si>
  <si>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</si>
  <si>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</si>
  <si>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</si>
  <si>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</si>
  <si>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</si>
  <si>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</si>
  <si>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</si>
  <si>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</si>
  <si>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</si>
  <si>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</si>
  <si>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</si>
  <si>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</si>
  <si>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</si>
  <si>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</si>
  <si>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</si>
  <si>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</si>
  <si>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</si>
  <si>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</si>
  <si>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</si>
  <si>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</si>
  <si>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</si>
  <si>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</si>
  <si>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</si>
  <si>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</si>
  <si>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</si>
  <si>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</si>
  <si>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</si>
  <si>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</si>
  <si>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</si>
  <si>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</si>
  <si>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</si>
  <si>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</si>
  <si>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</si>
  <si>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</si>
  <si>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</si>
  <si>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</si>
  <si>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</si>
  <si>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</si>
  <si>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</si>
  <si>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</si>
  <si>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</si>
  <si>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</si>
  <si>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</si>
  <si>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</si>
  <si>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</si>
  <si>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</si>
  <si>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</si>
  <si>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</si>
  <si>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</si>
  <si>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</si>
  <si>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</si>
  <si>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</si>
  <si>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</si>
  <si>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</si>
  <si>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</si>
  <si>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</si>
  <si>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</si>
  <si>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</si>
  <si>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</si>
  <si>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</si>
  <si>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</si>
  <si>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</si>
  <si>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</si>
  <si>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</si>
  <si>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</si>
  <si>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</si>
  <si>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</si>
  <si>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</si>
  <si>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</si>
  <si>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</si>
  <si>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</si>
  <si>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</si>
  <si>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</si>
  <si>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</si>
  <si>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</si>
  <si>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</si>
  <si>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</si>
  <si>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</si>
  <si>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</si>
  <si>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</si>
  <si>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</si>
  <si>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</si>
  <si>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</si>
  <si>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</si>
  <si>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</si>
  <si>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</si>
  <si>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</si>
  <si>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</si>
  <si>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</si>
  <si>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</si>
  <si>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</si>
  <si>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</si>
  <si>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</si>
  <si>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</si>
  <si>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</si>
  <si>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</si>
  <si>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</si>
  <si>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</si>
  <si>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</si>
  <si>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</si>
  <si>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</si>
  <si>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</si>
  <si>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</si>
  <si>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</si>
  <si>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</si>
  <si>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</si>
  <si>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</si>
  <si>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</si>
  <si>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</si>
  <si>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</si>
  <si>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</si>
  <si>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</si>
  <si>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</si>
  <si>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</si>
  <si>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</si>
  <si>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</si>
  <si>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</si>
  <si>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</si>
  <si>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</si>
  <si>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</si>
  <si>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</si>
  <si>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</si>
  <si>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</si>
  <si>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</si>
  <si>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</si>
  <si>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</si>
  <si>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</si>
  <si>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</si>
  <si>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</si>
  <si>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</si>
  <si>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</si>
  <si>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</si>
  <si>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</si>
  <si>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</si>
  <si>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</si>
  <si>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</si>
  <si>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</si>
  <si>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</si>
  <si>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</si>
  <si>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</si>
  <si>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</si>
  <si>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</si>
  <si>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</si>
  <si>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</si>
  <si>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</si>
  <si>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</si>
  <si>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</si>
  <si>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</si>
  <si>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</si>
  <si>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</si>
  <si>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</si>
  <si>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</si>
  <si>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</si>
  <si>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</si>
  <si>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</si>
  <si>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</si>
  <si>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</si>
  <si>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</si>
  <si>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</si>
  <si>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</si>
  <si>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</si>
  <si>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</si>
  <si>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</si>
  <si>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</si>
  <si>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</si>
  <si>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</si>
  <si>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</si>
  <si>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</si>
  <si>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</si>
  <si>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</si>
  <si>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</si>
  <si>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</si>
  <si>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</si>
  <si>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</si>
  <si>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</si>
  <si>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</si>
  <si>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</si>
  <si>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</si>
  <si>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</si>
  <si>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</si>
  <si>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</si>
  <si>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</si>
  <si>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</si>
  <si>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</si>
  <si>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</si>
  <si>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</si>
  <si>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</si>
  <si>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</si>
  <si>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</si>
  <si>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</si>
  <si>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</si>
  <si>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</si>
  <si>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</si>
  <si>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</si>
  <si>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</si>
  <si>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</si>
  <si>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</si>
  <si>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</si>
  <si>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</si>
  <si>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</si>
  <si>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</si>
  <si>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</si>
  <si>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</si>
  <si>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</si>
  <si>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</si>
  <si>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</si>
  <si>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</si>
  <si>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</si>
  <si>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</si>
  <si>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</si>
  <si>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</si>
  <si>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</si>
  <si>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</si>
  <si>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</si>
  <si>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</si>
  <si>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</si>
  <si>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</si>
  <si>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</si>
  <si>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</si>
  <si>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</si>
  <si>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</si>
  <si>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</si>
  <si>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</si>
  <si>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</si>
  <si>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</si>
  <si>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</si>
  <si>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</si>
  <si>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</si>
  <si>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</si>
  <si>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</si>
  <si>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</si>
  <si>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</si>
  <si>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</si>
  <si>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</si>
  <si>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</si>
  <si>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</si>
  <si>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</si>
  <si>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</si>
  <si>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</si>
  <si>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</si>
  <si>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</si>
  <si>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</si>
  <si>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</si>
  <si>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</si>
  <si>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</si>
  <si>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</si>
  <si>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</si>
  <si>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</si>
  <si>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</si>
  <si>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</si>
  <si>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</si>
  <si>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</si>
  <si>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</si>
  <si>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</si>
  <si>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</si>
  <si>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</si>
  <si>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</si>
  <si>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</si>
  <si>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</si>
  <si>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</si>
  <si>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</si>
  <si>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</si>
  <si>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</si>
  <si>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</si>
  <si>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</si>
  <si>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</si>
  <si>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</si>
  <si>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</si>
  <si>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</si>
  <si>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</si>
  <si>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</si>
  <si>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</si>
  <si>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</si>
  <si>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</si>
  <si>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</si>
  <si>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</si>
  <si>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</si>
  <si>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</si>
  <si>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</si>
  <si>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</si>
  <si>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</si>
  <si>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</si>
  <si>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</si>
  <si>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</si>
  <si>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</si>
  <si>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</si>
  <si>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</si>
  <si>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</si>
  <si>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</si>
  <si>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</si>
  <si>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</si>
  <si>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</si>
  <si>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</si>
  <si>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</si>
  <si>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</si>
  <si>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</si>
  <si>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</si>
  <si>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</si>
  <si>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</si>
  <si>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</si>
  <si>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</si>
  <si>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</si>
  <si>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</si>
  <si>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</si>
  <si>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</si>
  <si>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</si>
  <si>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</si>
  <si>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</si>
  <si>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</si>
  <si>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</si>
  <si>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</si>
  <si>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</si>
  <si>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</si>
  <si>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</si>
  <si>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</si>
  <si>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</si>
  <si>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</si>
  <si>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</si>
  <si>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</si>
  <si>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</si>
  <si>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</si>
  <si>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</si>
  <si>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</si>
  <si>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</si>
  <si>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</si>
  <si>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</si>
  <si>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</si>
  <si>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</si>
  <si>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</si>
  <si>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</si>
  <si>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</si>
  <si>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</si>
  <si>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</si>
  <si>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</si>
  <si>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</si>
  <si>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</si>
  <si>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</si>
  <si>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</si>
  <si>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</si>
  <si>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</si>
  <si>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</si>
  <si>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</si>
  <si>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</si>
  <si>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</si>
  <si>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</si>
  <si>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</si>
  <si>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</si>
  <si>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</si>
  <si>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</si>
  <si>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</si>
  <si>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</si>
  <si>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</si>
  <si>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</si>
  <si>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</si>
  <si>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</si>
  <si>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</si>
  <si>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</si>
  <si>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</si>
  <si>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</si>
  <si>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</si>
  <si>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</si>
  <si>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</si>
  <si>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</si>
  <si>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</si>
  <si>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</si>
  <si>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</si>
  <si>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</si>
  <si>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</si>
  <si>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</si>
  <si>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</si>
  <si>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</si>
  <si>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</si>
  <si>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</si>
  <si>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</si>
  <si>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</si>
  <si>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</si>
  <si>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</si>
  <si>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</si>
  <si>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</si>
  <si>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</si>
  <si>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</si>
  <si>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</si>
  <si>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</si>
  <si>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</si>
  <si>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</si>
  <si>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</si>
  <si>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</si>
  <si>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</si>
  <si>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</si>
  <si>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</si>
  <si>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</si>
  <si>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</si>
  <si>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</si>
  <si>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</si>
  <si>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</si>
  <si>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</si>
  <si>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</si>
  <si>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</si>
  <si>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</si>
  <si>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</si>
  <si>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</si>
  <si>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</si>
  <si>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</si>
  <si>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</si>
  <si>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</si>
  <si>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</si>
  <si>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</si>
  <si>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</si>
  <si>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</si>
  <si>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</si>
  <si>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</si>
  <si>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</si>
  <si>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</si>
  <si>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</si>
  <si>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</si>
  <si>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</si>
  <si>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</si>
  <si>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</si>
  <si>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</si>
  <si>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</si>
  <si>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</si>
  <si>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</si>
  <si>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</si>
  <si>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</si>
  <si>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</si>
  <si>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</si>
  <si>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</si>
  <si>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</si>
  <si>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</si>
  <si>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</si>
  <si>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</si>
  <si>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</si>
  <si>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</si>
  <si>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</si>
  <si>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</si>
  <si>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</si>
  <si>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</si>
  <si>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</si>
  <si>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</si>
  <si>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</si>
  <si>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</si>
  <si>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</si>
  <si>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</si>
  <si>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</si>
  <si>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</si>
  <si>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</si>
  <si>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</si>
  <si>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</si>
  <si>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</si>
  <si>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</si>
  <si>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</si>
  <si>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</si>
  <si>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</si>
  <si>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</si>
  <si>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</si>
  <si>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</si>
  <si>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</si>
  <si>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</si>
  <si>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</si>
  <si>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</si>
  <si>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</si>
  <si>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</si>
  <si>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</si>
  <si>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</si>
  <si>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</si>
  <si>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</si>
  <si>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</si>
  <si>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</si>
  <si>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</si>
  <si>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</si>
  <si>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</si>
  <si>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</si>
  <si>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</si>
  <si>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</si>
  <si>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</si>
  <si>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</si>
  <si>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</si>
  <si>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</si>
  <si>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</si>
  <si>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</si>
  <si>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</si>
  <si>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</si>
  <si>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</si>
  <si>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</si>
  <si>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</si>
  <si>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</si>
  <si>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</si>
  <si>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</si>
  <si>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</si>
  <si>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</si>
  <si>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</si>
  <si>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</si>
  <si>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</si>
  <si>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</si>
  <si>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</si>
  <si>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</si>
  <si>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</si>
  <si>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</si>
  <si>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</si>
  <si>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</si>
  <si>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</si>
  <si>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</si>
  <si>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</si>
  <si>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</si>
  <si>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</si>
  <si>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</si>
  <si>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</si>
  <si>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</si>
  <si>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</si>
  <si>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</si>
  <si>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</si>
  <si>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</si>
  <si>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</si>
  <si>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</si>
  <si>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</si>
  <si>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</si>
  <si>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</si>
  <si>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</si>
  <si>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</si>
  <si>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</si>
  <si>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</si>
  <si>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</si>
  <si>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</si>
  <si>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</si>
  <si>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</si>
  <si>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</si>
  <si>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</si>
  <si>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</si>
  <si>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</si>
  <si>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</si>
  <si>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</si>
  <si>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</si>
  <si>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</si>
  <si>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</si>
  <si>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</si>
  <si>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</si>
  <si>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</si>
  <si>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</si>
  <si>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</si>
  <si>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</si>
  <si>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</si>
  <si>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</si>
  <si>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</si>
  <si>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</si>
  <si>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</si>
  <si>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</si>
  <si>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</si>
  <si>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</si>
  <si>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</si>
  <si>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</si>
  <si>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</si>
  <si>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</si>
  <si>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</si>
  <si>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</si>
  <si>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</si>
  <si>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</si>
  <si>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</si>
  <si>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</si>
  <si>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</si>
  <si>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</si>
  <si>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</si>
  <si>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</si>
  <si>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</si>
  <si>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</si>
  <si>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</si>
  <si>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</si>
  <si>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</si>
  <si>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</si>
  <si>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</si>
  <si>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</si>
  <si>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</si>
  <si>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</si>
  <si>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</si>
  <si>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</si>
  <si>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</si>
  <si>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</si>
  <si>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</si>
  <si>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</si>
  <si>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</si>
  <si>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</si>
  <si>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</si>
  <si>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</si>
  <si>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</si>
  <si>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</si>
  <si>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</si>
  <si>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</si>
  <si>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</si>
  <si>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</si>
  <si>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</si>
  <si>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</si>
  <si>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</si>
  <si>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</si>
  <si>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</si>
  <si>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</si>
  <si>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</si>
  <si>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</si>
  <si>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</si>
  <si>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</si>
  <si>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</si>
  <si>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</si>
  <si>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</si>
  <si>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</si>
  <si>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</si>
  <si>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</si>
  <si>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</si>
  <si>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</si>
  <si>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</si>
  <si>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</si>
  <si>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</si>
  <si>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</si>
  <si>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</si>
  <si>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</si>
  <si>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</si>
  <si>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</si>
  <si>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</si>
  <si>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</si>
  <si>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</si>
  <si>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</si>
  <si>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</si>
  <si>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</si>
  <si>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</si>
  <si>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</si>
  <si>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</si>
  <si>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</si>
  <si>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</si>
  <si>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</si>
  <si>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</si>
  <si>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</si>
  <si>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</si>
  <si>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</si>
  <si>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</si>
  <si>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</si>
  <si>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</si>
  <si>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</si>
  <si>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</si>
  <si>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</si>
  <si>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</si>
  <si>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</si>
  <si>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</si>
  <si>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</si>
  <si>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</si>
  <si>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</si>
  <si>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</si>
  <si>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</si>
  <si>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</si>
  <si>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</si>
  <si>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</si>
  <si>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</si>
  <si>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</si>
  <si>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</si>
  <si>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</si>
  <si>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</si>
  <si>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</si>
  <si>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</si>
  <si>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</si>
  <si>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</si>
  <si>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</si>
  <si>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</si>
  <si>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</si>
  <si>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</si>
  <si>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</si>
  <si>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</si>
  <si>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</si>
  <si>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</si>
  <si>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</si>
  <si>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</si>
  <si>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</si>
  <si>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</si>
  <si>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</si>
  <si>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</si>
  <si>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</si>
  <si>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</si>
  <si>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</si>
  <si>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</si>
  <si>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</si>
  <si>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</si>
  <si>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</si>
  <si>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</si>
  <si>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</si>
  <si>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</si>
  <si>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</si>
  <si>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</si>
  <si>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</si>
  <si>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</si>
  <si>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</si>
  <si>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</si>
  <si>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</si>
  <si>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</si>
  <si>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</si>
  <si>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</si>
  <si>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</si>
  <si>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</si>
  <si>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</si>
  <si>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</si>
  <si>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</si>
  <si>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</si>
  <si>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</si>
  <si>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</si>
  <si>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</si>
  <si>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</si>
  <si>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</si>
  <si>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</si>
  <si>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</si>
  <si>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</si>
  <si>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</si>
  <si>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</si>
  <si>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</si>
  <si>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</si>
  <si>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</si>
  <si>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</si>
  <si>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</si>
  <si>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</si>
  <si>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</si>
  <si>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</si>
  <si>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</si>
  <si>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</si>
  <si>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</si>
  <si>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</si>
  <si>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</si>
  <si>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</si>
  <si>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</si>
  <si>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</si>
  <si>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</si>
  <si>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</si>
  <si>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</si>
  <si>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</si>
  <si>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</si>
  <si>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</si>
  <si>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</si>
  <si>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</si>
  <si>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</si>
  <si>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</si>
  <si>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</si>
  <si>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</si>
  <si>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</si>
  <si>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</si>
  <si>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</si>
  <si>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</si>
  <si>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</si>
  <si>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</si>
  <si>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</si>
  <si>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</si>
  <si>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</si>
  <si>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</si>
  <si>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</si>
  <si>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</si>
  <si>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</si>
  <si>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</si>
  <si>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</si>
  <si>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</si>
  <si>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</si>
  <si>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</si>
  <si>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</si>
  <si>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</si>
  <si>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</si>
  <si>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</si>
  <si>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</si>
  <si>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</si>
  <si>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</si>
  <si>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</si>
  <si>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</si>
  <si>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</si>
  <si>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</si>
  <si>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</si>
  <si>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</si>
  <si>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</si>
  <si>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</si>
  <si>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</si>
  <si>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</si>
  <si>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</si>
  <si>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</si>
  <si>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</si>
  <si>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</si>
  <si>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</si>
  <si>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</si>
  <si>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</si>
  <si>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</si>
  <si>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</si>
  <si>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</si>
  <si>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</si>
  <si>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</si>
  <si>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</si>
  <si>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</si>
  <si>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</si>
  <si>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</si>
  <si>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</si>
  <si>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</si>
  <si>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</si>
  <si>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</si>
  <si>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</si>
  <si>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</si>
  <si>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</si>
  <si>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</si>
  <si>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</si>
  <si>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</si>
  <si>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</si>
  <si>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</si>
  <si>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</si>
  <si>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</si>
  <si>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</si>
  <si>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</si>
  <si>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</si>
  <si>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</si>
  <si>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</si>
  <si>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</si>
  <si>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</si>
  <si>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</si>
  <si>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</si>
  <si>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</si>
  <si>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</si>
  <si>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</si>
  <si>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</si>
  <si>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</si>
  <si>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</si>
  <si>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</si>
  <si>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</si>
  <si>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</si>
  <si>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</si>
  <si>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</si>
  <si>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</si>
  <si>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</si>
  <si>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</si>
  <si>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</si>
  <si>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</si>
  <si>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</si>
  <si>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</si>
  <si>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</si>
  <si>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</si>
  <si>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</si>
  <si>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</si>
  <si>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</si>
  <si>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</si>
  <si>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</si>
  <si>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</si>
  <si>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</si>
  <si>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</si>
  <si>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</si>
  <si>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</si>
  <si>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</si>
  <si>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</si>
  <si>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</si>
  <si>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</si>
  <si>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</si>
  <si>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</si>
  <si>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</si>
  <si>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</si>
  <si>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</si>
  <si>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</si>
  <si>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</si>
  <si>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</si>
  <si>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</si>
  <si>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</si>
  <si>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</si>
  <si>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</si>
  <si>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</si>
  <si>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</si>
  <si>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رئيس البلدية </t>
  </si>
  <si>
    <t>الكاتب العام</t>
  </si>
  <si>
    <t xml:space="preserve">ادارة الشؤون الادارية العامة </t>
  </si>
  <si>
    <t xml:space="preserve">الادارة الفرعية للشؤون الادارية </t>
  </si>
  <si>
    <t xml:space="preserve">مصلحة الحالة المدنية و الانتخابات </t>
  </si>
  <si>
    <t xml:space="preserve">مصلحة النزاعات </t>
  </si>
  <si>
    <t xml:space="preserve">مصلحة التراتيب و الشؤون الاقتصادية </t>
  </si>
  <si>
    <t xml:space="preserve">مصلحة التوثيق </t>
  </si>
  <si>
    <t xml:space="preserve">الادارة الفرعية للاعوان و المالية </t>
  </si>
  <si>
    <t xml:space="preserve">مصلحة الاعوان </t>
  </si>
  <si>
    <t xml:space="preserve">مصلحة الحسابية و الميزانية </t>
  </si>
  <si>
    <t xml:space="preserve">مصلحة الاداءات و الاستخلاصات </t>
  </si>
  <si>
    <t>مصلحة التفقد</t>
  </si>
  <si>
    <t xml:space="preserve">قسم الضبط المركزي </t>
  </si>
  <si>
    <t xml:space="preserve">قسم العلاقات العامة </t>
  </si>
  <si>
    <t xml:space="preserve">قسم مراقبة التراتيب </t>
  </si>
  <si>
    <t xml:space="preserve">قسم تنسيق عمل الدوائر </t>
  </si>
  <si>
    <t>قسم شؤون المجلس</t>
  </si>
  <si>
    <t xml:space="preserve">وحدة الاعلامية </t>
  </si>
  <si>
    <t xml:space="preserve">الادارة الفرعية للعمل الاجتماعي و الثقافي </t>
  </si>
  <si>
    <t xml:space="preserve">مصلحة العمل الاجتماعي </t>
  </si>
  <si>
    <t xml:space="preserve">مصلحة الشباب </t>
  </si>
  <si>
    <t xml:space="preserve">مصلحة العمل الثقافي و المهرجانات </t>
  </si>
  <si>
    <t xml:space="preserve">الادارة الفنية </t>
  </si>
  <si>
    <t xml:space="preserve">الادارة الفرعية للاشغال </t>
  </si>
  <si>
    <t xml:space="preserve">مصلحة الاشغال و الصيانة </t>
  </si>
  <si>
    <t xml:space="preserve">مصلحة التنوير العمومي </t>
  </si>
  <si>
    <t xml:space="preserve">مصلحة الورشة </t>
  </si>
  <si>
    <t xml:space="preserve">الادارة الفرعية </t>
  </si>
  <si>
    <t xml:space="preserve">مصلحة التهيئة العمرانية و الدراسات </t>
  </si>
  <si>
    <t xml:space="preserve">مصلحة التراخيص العمرانية </t>
  </si>
  <si>
    <t>ادارة النظافة و المحيط</t>
  </si>
  <si>
    <t xml:space="preserve">الادارة الفرعية للتنظيف و التطهير </t>
  </si>
  <si>
    <t xml:space="preserve">مصلحة التنظيف </t>
  </si>
  <si>
    <t xml:space="preserve">مصلحة المراقبة الصحية و مقاومة الاوبئة </t>
  </si>
  <si>
    <t xml:space="preserve">مصلحة المناطق الخضراء و المنابت </t>
  </si>
  <si>
    <t>محمد بلقاسم</t>
  </si>
  <si>
    <t>منير عرفة</t>
  </si>
  <si>
    <t>السيد صوان</t>
  </si>
  <si>
    <t>توفيق الريغي</t>
  </si>
  <si>
    <t>عواطف ظاهري</t>
  </si>
  <si>
    <t>قيس بو يحيى</t>
  </si>
  <si>
    <t>رمزي التركي</t>
  </si>
  <si>
    <t>سوسن قاسمي</t>
  </si>
  <si>
    <t>اميرة العتيري</t>
  </si>
  <si>
    <t>مبروك ساعي</t>
  </si>
  <si>
    <t>نور الدين علايمي</t>
  </si>
  <si>
    <t>محمد الصغير ابراهمي</t>
  </si>
  <si>
    <t>جاء بالله الراشدي</t>
  </si>
  <si>
    <t>جلال مرزوقي</t>
  </si>
  <si>
    <t>ابتسام بن عمار</t>
  </si>
  <si>
    <t>حسين وشام</t>
  </si>
  <si>
    <t>رمزي التليلي</t>
  </si>
  <si>
    <t>صلاح الدين عمر</t>
  </si>
  <si>
    <t>تقني</t>
  </si>
  <si>
    <t>ممدوح وحادة</t>
  </si>
  <si>
    <t>حمودة خليفي</t>
  </si>
  <si>
    <t xml:space="preserve">امال قزيح </t>
  </si>
  <si>
    <t>علجية عثمان</t>
  </si>
  <si>
    <t>ميسون الامين</t>
  </si>
  <si>
    <t>لطفي اللافي</t>
  </si>
  <si>
    <t>مريم رجب</t>
  </si>
  <si>
    <t xml:space="preserve">صباح عمارة </t>
  </si>
  <si>
    <t>نزهة قداور</t>
  </si>
  <si>
    <t>عمر برهومي</t>
  </si>
  <si>
    <t>داود مسعي</t>
  </si>
  <si>
    <t>سامية عمايدية</t>
  </si>
  <si>
    <t>سعاد باللطيفة</t>
  </si>
  <si>
    <t>حبيبة عبد الله</t>
  </si>
  <si>
    <t>دليلة علوي</t>
  </si>
  <si>
    <t>شادلية الزاهي</t>
  </si>
  <si>
    <t>ريم فاخت</t>
  </si>
  <si>
    <t>خديجة الطيب</t>
  </si>
  <si>
    <t>منيرة بالحاج</t>
  </si>
  <si>
    <t xml:space="preserve">نعمة رزيقة </t>
  </si>
  <si>
    <t>عايدة زهيو</t>
  </si>
  <si>
    <t>منال حفيظ</t>
  </si>
  <si>
    <t>احلام حامدي</t>
  </si>
  <si>
    <t>محمد الهادي حويشي</t>
  </si>
  <si>
    <t>الطاهر برهومي</t>
  </si>
  <si>
    <t>منية بن ابراهيم</t>
  </si>
  <si>
    <t>فتحي اللافي</t>
  </si>
  <si>
    <t>عبد السلام الابيض</t>
  </si>
  <si>
    <t>سليم بو ريشة</t>
  </si>
  <si>
    <t>منية بالحولة</t>
  </si>
  <si>
    <t>جميلة بو بكر</t>
  </si>
  <si>
    <t>سميرة بو شيبة</t>
  </si>
  <si>
    <t>الصادق الاطرش</t>
  </si>
  <si>
    <t xml:space="preserve">جميلة سعد </t>
  </si>
  <si>
    <t>دلندة سنوسي</t>
  </si>
  <si>
    <t>عمر قروي</t>
  </si>
  <si>
    <t>بلقاسم بالناصر</t>
  </si>
  <si>
    <t>محمد زياني سعداوي</t>
  </si>
  <si>
    <t>نور الدين اليوسفي</t>
  </si>
  <si>
    <t>رستم بالربح</t>
  </si>
  <si>
    <t>هنيدة كلاحشي</t>
  </si>
  <si>
    <t xml:space="preserve">نعيمة موسى </t>
  </si>
  <si>
    <t>منية عباس</t>
  </si>
  <si>
    <t>مبروكة قوادر</t>
  </si>
  <si>
    <t>وفاء زريقة</t>
  </si>
  <si>
    <t>محمد الطاهر الصيد</t>
  </si>
  <si>
    <t>سعاد بن مسعود</t>
  </si>
  <si>
    <t>هدى الصماط</t>
  </si>
  <si>
    <t xml:space="preserve">شعبان بالقاسم </t>
  </si>
  <si>
    <t>عمران بوبكر</t>
  </si>
  <si>
    <t>هادية صويلح</t>
  </si>
  <si>
    <t>نجاح الدالي</t>
  </si>
  <si>
    <t>علي النفطي تاج</t>
  </si>
  <si>
    <t xml:space="preserve">سنية عائشة </t>
  </si>
  <si>
    <t>نجلاء زريبة</t>
  </si>
  <si>
    <t xml:space="preserve">تقوى عمار </t>
  </si>
  <si>
    <t>صباح جدلاوي</t>
  </si>
  <si>
    <t>فريحة بشاتنية</t>
  </si>
  <si>
    <t>ماجدة بالقاضي</t>
  </si>
  <si>
    <t>جميلة اسماعيل</t>
  </si>
  <si>
    <t>غيث الزيدي</t>
  </si>
  <si>
    <t>نهلة المؤدب</t>
  </si>
  <si>
    <t>محمد الصالح قروي</t>
  </si>
  <si>
    <t>وسام الدين بحري</t>
  </si>
  <si>
    <t>امال قمودي</t>
  </si>
  <si>
    <t>ريم زعيش</t>
  </si>
  <si>
    <t>نوال صالح</t>
  </si>
  <si>
    <t>سامي بوقبة</t>
  </si>
  <si>
    <t>سعيدة عليمي</t>
  </si>
  <si>
    <t>سعيدة عثمان</t>
  </si>
  <si>
    <t>علية عرفة</t>
  </si>
  <si>
    <t>شادلية سليمان</t>
  </si>
  <si>
    <t>امنة رجب</t>
  </si>
  <si>
    <t xml:space="preserve">رانية بو شقرة </t>
  </si>
  <si>
    <t>ليلى سعيد</t>
  </si>
  <si>
    <t>جمال افضال</t>
  </si>
  <si>
    <t>مصطفى عمارة</t>
  </si>
  <si>
    <t>ليلى حمدي</t>
  </si>
  <si>
    <t>سعاد رابح</t>
  </si>
  <si>
    <t>صباح يونس</t>
  </si>
  <si>
    <t xml:space="preserve">جيلاني منصورة </t>
  </si>
  <si>
    <t xml:space="preserve">خيرة موسى </t>
  </si>
  <si>
    <t>منيرة الصغير</t>
  </si>
  <si>
    <t>حامد بوعمراني</t>
  </si>
  <si>
    <t xml:space="preserve">سميرة بن سعيد </t>
  </si>
  <si>
    <t>عبد القادر شريف</t>
  </si>
  <si>
    <t>محمد العربي فرياني</t>
  </si>
  <si>
    <t>عبد الرؤوف دزيري</t>
  </si>
  <si>
    <t>علي بن صالح جاء بالله</t>
  </si>
  <si>
    <t>نصر الدين حفايضية</t>
  </si>
  <si>
    <t>صالح كرمادي</t>
  </si>
  <si>
    <t xml:space="preserve">لطفي وشير </t>
  </si>
  <si>
    <t xml:space="preserve">عبد المجيد معامرية </t>
  </si>
  <si>
    <t>قليعي عانسي</t>
  </si>
  <si>
    <t>منصور بلقاسم</t>
  </si>
  <si>
    <t xml:space="preserve">مصطفى افضال </t>
  </si>
  <si>
    <t xml:space="preserve">نصرة مبروك صالح </t>
  </si>
  <si>
    <t>صالح خليفة صويلح</t>
  </si>
  <si>
    <t>عمار ساعي</t>
  </si>
  <si>
    <t>فيصل خالد</t>
  </si>
  <si>
    <t>رشيد كرمادي</t>
  </si>
  <si>
    <t xml:space="preserve">وسيلة  كيدار </t>
  </si>
  <si>
    <t>سلوى بوحوش</t>
  </si>
  <si>
    <t>مصطفى طلال</t>
  </si>
  <si>
    <t xml:space="preserve">نعمان عميرة </t>
  </si>
  <si>
    <t xml:space="preserve">الطاهر النمصي </t>
  </si>
  <si>
    <t>عبد العزيز صويلح</t>
  </si>
  <si>
    <t>لطفي عمار</t>
  </si>
  <si>
    <t>منجي النفاتي</t>
  </si>
  <si>
    <t xml:space="preserve">محمد جيلاني بوضياف </t>
  </si>
  <si>
    <t>صالح نصيب</t>
  </si>
  <si>
    <t>جميلة عباس</t>
  </si>
  <si>
    <t>احمد الوردي السعيدي</t>
  </si>
  <si>
    <t>العادي الناصر</t>
  </si>
  <si>
    <t>علي عبيد</t>
  </si>
  <si>
    <t>ليلى  سوسي</t>
  </si>
  <si>
    <t>محمد الطاهر شوية</t>
  </si>
  <si>
    <t>عمار نفاتي</t>
  </si>
  <si>
    <t xml:space="preserve">ساسي صويلح </t>
  </si>
  <si>
    <t>علي الصالح التومي</t>
  </si>
  <si>
    <t>يونس حمودة بلقاسم</t>
  </si>
  <si>
    <t>شكري منصوري</t>
  </si>
  <si>
    <t>صلاح الدين قدور</t>
  </si>
  <si>
    <t>محمد بن يوسف قلنزة</t>
  </si>
  <si>
    <t>محمد المختار النمصي</t>
  </si>
  <si>
    <t>محمد زيدي</t>
  </si>
  <si>
    <t>نجيب شهلة</t>
  </si>
  <si>
    <t>محمد بوقبة</t>
  </si>
  <si>
    <t>عمر بن علي عثمان</t>
  </si>
  <si>
    <t>منجي خربوط</t>
  </si>
  <si>
    <t>يونس بن احمد بن بلقاسم</t>
  </si>
  <si>
    <t>عبد العزيز قطيف</t>
  </si>
  <si>
    <t>زياد السماوي</t>
  </si>
  <si>
    <t>نور الدين شوية</t>
  </si>
  <si>
    <t>عمر بلقاسم الصغير شوية</t>
  </si>
  <si>
    <t>لطفي قريمان</t>
  </si>
  <si>
    <t>محمد بن يونس عثمان</t>
  </si>
  <si>
    <t>حسن رشيد جلول</t>
  </si>
  <si>
    <t>بلقاسم بن عثمان بلقاسم</t>
  </si>
  <si>
    <t>بوبكر بن ابراهيم بلقاسم</t>
  </si>
  <si>
    <t>محمد الناصر شوية</t>
  </si>
  <si>
    <t>محمد الخامس الكبش</t>
  </si>
  <si>
    <t>عيدودي بو ضياف</t>
  </si>
  <si>
    <t xml:space="preserve">ساسي بن داود </t>
  </si>
  <si>
    <t>نجاة عاشور</t>
  </si>
  <si>
    <t>احمد بن صالح الناصر</t>
  </si>
  <si>
    <t xml:space="preserve">محمد الهادي بن سعد </t>
  </si>
  <si>
    <t>عمر بن ابراهيم كعباشي</t>
  </si>
  <si>
    <t>عبد الحكيم سودان</t>
  </si>
  <si>
    <t>زهرة بشير خذيري</t>
  </si>
  <si>
    <t>وحيد محمد الرويسي</t>
  </si>
  <si>
    <t>محمد العربي شوية</t>
  </si>
  <si>
    <t>نجاح محمد الهادي نصرة</t>
  </si>
  <si>
    <t>شريف مختار الجريدي</t>
  </si>
  <si>
    <t>نفطية سعيدة</t>
  </si>
  <si>
    <t>يوسف بن محمد الازهر متيطي</t>
  </si>
  <si>
    <t>محمد بن يوسف صويلح</t>
  </si>
  <si>
    <t>عبد الحفيظ خليفة</t>
  </si>
  <si>
    <t>زهرة عبادلية</t>
  </si>
  <si>
    <t>سمير الجزيري</t>
  </si>
  <si>
    <t>خيرة برهومي</t>
  </si>
  <si>
    <t>لطفي زيتوني</t>
  </si>
  <si>
    <t xml:space="preserve">حافظ العيفة </t>
  </si>
  <si>
    <t>عبد الكريم خليل</t>
  </si>
  <si>
    <t>شعبان بوكادي</t>
  </si>
  <si>
    <t>العادل قدور</t>
  </si>
  <si>
    <t>عز الدين قمودي</t>
  </si>
  <si>
    <t>بلقاسم كرمادي</t>
  </si>
  <si>
    <t>الطاهر بلقاسم</t>
  </si>
  <si>
    <t>اسماعيل نصيب</t>
  </si>
  <si>
    <t>نور الدين الراشدي</t>
  </si>
  <si>
    <t>ميلاد كيد</t>
  </si>
  <si>
    <t>ابراهيم بن محمد الصغير شوية</t>
  </si>
  <si>
    <t>بلقاسم الصغير عثمان</t>
  </si>
  <si>
    <t>صالح بن الاحول صويلح</t>
  </si>
  <si>
    <t>محي الدين ابراهيم منصري</t>
  </si>
  <si>
    <t>تاج الدين غلالة</t>
  </si>
  <si>
    <t>توهامي قووادرية</t>
  </si>
  <si>
    <t>حاتم مسعود</t>
  </si>
  <si>
    <t>فيصل خلف الله</t>
  </si>
  <si>
    <t>عمر بن ابراهيم عثمان</t>
  </si>
  <si>
    <t>عبد السلام بيه</t>
  </si>
  <si>
    <t>عبد الرحيم بالحولة</t>
  </si>
  <si>
    <t>عادل مختار زيدان</t>
  </si>
  <si>
    <t>محمد منصري</t>
  </si>
  <si>
    <t>محمد الدالي</t>
  </si>
  <si>
    <t>محمد الناصر رحايمية</t>
  </si>
  <si>
    <t>محمد الصالح بالضياف</t>
  </si>
  <si>
    <t>مبروك بن محمد عانسي</t>
  </si>
  <si>
    <t>بلقاسم بن مسعود صويلح</t>
  </si>
  <si>
    <t>بلقاسك العباسي</t>
  </si>
  <si>
    <t>سلامي يونس شوية</t>
  </si>
  <si>
    <t xml:space="preserve">كمال الصماط </t>
  </si>
  <si>
    <t>رجب كرمادي</t>
  </si>
  <si>
    <t>عبد الحفيظ شوية</t>
  </si>
  <si>
    <t>محمد بو ستة</t>
  </si>
  <si>
    <t xml:space="preserve">طالب جاء بالله </t>
  </si>
  <si>
    <t>عبد الحميد جاء بالله</t>
  </si>
  <si>
    <t>ابراهيم عبد الله</t>
  </si>
  <si>
    <t>انتصار الشريف</t>
  </si>
  <si>
    <t>محمد بن بلقاسم بن مسعود صويلح</t>
  </si>
  <si>
    <t>محمد بن حميدة صويلح</t>
  </si>
  <si>
    <t>الازهر بن عبد الله كرمادي</t>
  </si>
  <si>
    <t>ماجد بولعراس</t>
  </si>
  <si>
    <t>ابراهيم سليمان</t>
  </si>
  <si>
    <t xml:space="preserve">حسن بن عبد الله صويلح </t>
  </si>
  <si>
    <t xml:space="preserve">عبد السلام رحال </t>
  </si>
  <si>
    <t>عثمان صوالحية</t>
  </si>
  <si>
    <t>سامي كرمادي</t>
  </si>
  <si>
    <t>صالح طبابي</t>
  </si>
  <si>
    <t>حسن بوستة</t>
  </si>
  <si>
    <t>عادل كرمادي</t>
  </si>
  <si>
    <t>عبد اللطيف خذيري</t>
  </si>
  <si>
    <t>بلقاسم بنمحمد عانس</t>
  </si>
  <si>
    <t>نجاح ابراهيم</t>
  </si>
  <si>
    <t>نجيب عبيد</t>
  </si>
  <si>
    <t>شوقي سعد</t>
  </si>
  <si>
    <t xml:space="preserve">صالح بن محمدصويلح </t>
  </si>
  <si>
    <t xml:space="preserve">بوجمعة بن محمد ضياف </t>
  </si>
  <si>
    <t>قليعي بن محمد صويلح</t>
  </si>
  <si>
    <t>علي بن يوسف صويلح</t>
  </si>
  <si>
    <t xml:space="preserve">سالم بن عبد الله صويلح </t>
  </si>
  <si>
    <t>عادل الرداوي</t>
  </si>
  <si>
    <t>صالح بو لعراس</t>
  </si>
  <si>
    <t xml:space="preserve">جمال بن بلقاسم صويلح </t>
  </si>
  <si>
    <t>صالح بن يوسف صويلح</t>
  </si>
  <si>
    <t>سمير خميلة</t>
  </si>
  <si>
    <t>علي صماري</t>
  </si>
  <si>
    <t>محمد الناجي افضال</t>
  </si>
  <si>
    <t>سالم بن محمد الصغير بلقاسم</t>
  </si>
  <si>
    <t>زهير الساكري</t>
  </si>
  <si>
    <t>منجي قمودي</t>
  </si>
  <si>
    <t>المعز بو ترعة</t>
  </si>
  <si>
    <t>علي بن صويلح صويلح</t>
  </si>
  <si>
    <t>نجيب عانس</t>
  </si>
  <si>
    <t>الامجد نصيب</t>
  </si>
  <si>
    <t>توفيق كرمادي</t>
  </si>
  <si>
    <t>صالح بن علي عثمان</t>
  </si>
  <si>
    <t>جحين نصيب</t>
  </si>
  <si>
    <t>حسين عانس</t>
  </si>
  <si>
    <t>الازهر بن عبد السلام صويلح</t>
  </si>
  <si>
    <t>صالح بو ضياف</t>
  </si>
  <si>
    <t>حسن الصغير</t>
  </si>
  <si>
    <t>حيسن عبيدي</t>
  </si>
  <si>
    <t xml:space="preserve">عمار جاء بالله </t>
  </si>
  <si>
    <t xml:space="preserve">منيرة شوية </t>
  </si>
  <si>
    <t>ليلى نفاتي</t>
  </si>
  <si>
    <t>عبد الحليم بولعراس</t>
  </si>
  <si>
    <t>قليعية عانسي</t>
  </si>
  <si>
    <t>علي كعباشي</t>
  </si>
  <si>
    <t>محمد الناصر بلقاسم</t>
  </si>
  <si>
    <t>الزايرة برهومي</t>
  </si>
  <si>
    <t>عبد الحميد بو عوني</t>
  </si>
  <si>
    <t>علي صوالحية</t>
  </si>
  <si>
    <t>عبد الجليل قمودي</t>
  </si>
  <si>
    <t>عمار صويلح</t>
  </si>
  <si>
    <t xml:space="preserve">عادل صويلح </t>
  </si>
  <si>
    <t>عبد الحميد شوية</t>
  </si>
  <si>
    <t>عبد السلام شوية</t>
  </si>
  <si>
    <t>عبد الرحمان كعباشي</t>
  </si>
  <si>
    <t>عبد المجيد الاجري</t>
  </si>
  <si>
    <t xml:space="preserve">عكري بن مسعود </t>
  </si>
  <si>
    <t>عمر زروق</t>
  </si>
  <si>
    <t>عبد الحميد عمار</t>
  </si>
  <si>
    <t>علي صويلح</t>
  </si>
  <si>
    <t>عبد القادر جدلاوي</t>
  </si>
  <si>
    <t>عبد العزيز شوية</t>
  </si>
  <si>
    <t>عمر الراشدي</t>
  </si>
  <si>
    <t>عباس شوية</t>
  </si>
  <si>
    <t>علي كلاحشي</t>
  </si>
  <si>
    <t>عمار رحال</t>
  </si>
  <si>
    <t>مراد شوية</t>
  </si>
  <si>
    <t>محسن شوية</t>
  </si>
  <si>
    <t xml:space="preserve">محمد بن احمد عياشي </t>
  </si>
  <si>
    <t>محمد البشير صويلح</t>
  </si>
  <si>
    <t>محمد  السعيد الجبالي</t>
  </si>
  <si>
    <t>منجي غريب</t>
  </si>
  <si>
    <t>محمد كامرجي</t>
  </si>
  <si>
    <t>محمد صموت</t>
  </si>
  <si>
    <t>محمد بن يوسف شوية</t>
  </si>
  <si>
    <t>محمد بن عمار نفاتي</t>
  </si>
  <si>
    <t>محمد بن الصادق خنوسي</t>
  </si>
  <si>
    <t>محمد بن الطاهر فرجاني</t>
  </si>
  <si>
    <t>محمد الصالح عثمان</t>
  </si>
  <si>
    <t>محمد إبراهمي</t>
  </si>
  <si>
    <t>منصف ساعي</t>
  </si>
  <si>
    <t>مراد مكي</t>
  </si>
  <si>
    <t>مبروكة الشيحاوي</t>
  </si>
  <si>
    <t>محمد الطاهر عبد السلام</t>
  </si>
  <si>
    <t>مبروكة الماجوري</t>
  </si>
  <si>
    <t>لطفي سديرة</t>
  </si>
  <si>
    <t>لطفي الجندوبي</t>
  </si>
  <si>
    <t>يحى عابدي</t>
  </si>
  <si>
    <t>يونس صموت</t>
  </si>
  <si>
    <t>يونس بن احمد شوية</t>
  </si>
  <si>
    <t>حياة خنوسي</t>
  </si>
  <si>
    <t>حليمة صويلح</t>
  </si>
  <si>
    <t>حمادي بن سعد حمادي</t>
  </si>
  <si>
    <t>فتحي بلقاسم</t>
  </si>
  <si>
    <t>فاطمة خذيري</t>
  </si>
  <si>
    <t>فاخر خنوسي</t>
  </si>
  <si>
    <t>فتحي بن ابراهيم</t>
  </si>
  <si>
    <t>هشام حتيرة</t>
  </si>
  <si>
    <t>طارق ذياب</t>
  </si>
  <si>
    <t>نجاح الكاتب</t>
  </si>
  <si>
    <t>الطيب قوادرية</t>
  </si>
  <si>
    <t>ابراهيم عوة</t>
  </si>
  <si>
    <t>الازهر بن سالم جدي</t>
  </si>
  <si>
    <t>احمد بن عبد الله</t>
  </si>
  <si>
    <t>أمال قحيز</t>
  </si>
  <si>
    <t>امال السنوسي</t>
  </si>
  <si>
    <t xml:space="preserve">الناصر صويلح </t>
  </si>
  <si>
    <t>احمد بالليل</t>
  </si>
  <si>
    <t>الناصر شوية</t>
  </si>
  <si>
    <t>الكامل صويلح</t>
  </si>
  <si>
    <t>اجمد حفايضية</t>
  </si>
  <si>
    <t>جازية صبة</t>
  </si>
  <si>
    <t>احمد الصغير كرمادي</t>
  </si>
  <si>
    <t>الوردي عمراني</t>
  </si>
  <si>
    <t>الحسين حفايضية</t>
  </si>
  <si>
    <t>ابراهيم شوية</t>
  </si>
  <si>
    <t>الاسعد السماط</t>
  </si>
  <si>
    <t>الازهر جدلاوي</t>
  </si>
  <si>
    <t>النووي شوية</t>
  </si>
  <si>
    <t>جمال خنوسي</t>
  </si>
  <si>
    <t>توفيق عميد</t>
  </si>
  <si>
    <t>توفيق الفرياني</t>
  </si>
  <si>
    <t>بلقاسم رحال</t>
  </si>
  <si>
    <t>بلقاسم عثمان</t>
  </si>
  <si>
    <t>سليم  ابراهيم</t>
  </si>
  <si>
    <t>سليمان عرفة</t>
  </si>
  <si>
    <t>سليمان بلقاسم</t>
  </si>
  <si>
    <t>سامي اولاد سليمان</t>
  </si>
  <si>
    <t>كمال صويلح</t>
  </si>
  <si>
    <t>زينة صموت</t>
  </si>
  <si>
    <t xml:space="preserve">زكية عبود </t>
  </si>
  <si>
    <t>شوقي محرز</t>
  </si>
  <si>
    <t>شهلة سلامي</t>
  </si>
  <si>
    <t>شوقي بن شريط</t>
  </si>
  <si>
    <t>شادلية التواتي</t>
  </si>
  <si>
    <t>قليعي عمارة</t>
  </si>
  <si>
    <t>صالح الاخضر</t>
  </si>
  <si>
    <t>صابر ساعي</t>
  </si>
  <si>
    <t>صالح سليمان</t>
  </si>
  <si>
    <t>صالح بلقاسم</t>
  </si>
  <si>
    <t>صباح بن يحيى</t>
  </si>
  <si>
    <t>صالح كعباشي</t>
  </si>
  <si>
    <t>محمد فوزي كراولي</t>
  </si>
  <si>
    <t>جميلة خالد</t>
  </si>
  <si>
    <t>ميساء نصيب</t>
  </si>
  <si>
    <t>علي بخايرية</t>
  </si>
  <si>
    <t>عبد الرزاق خذير</t>
  </si>
  <si>
    <t>عامر شوية</t>
  </si>
  <si>
    <t>ميلود العباسي</t>
  </si>
  <si>
    <t xml:space="preserve">محمد الناصر بن مسعود </t>
  </si>
  <si>
    <t>زياد سليمان</t>
  </si>
  <si>
    <t>شادية اولاد محمد</t>
  </si>
  <si>
    <t>شكري حسناوي</t>
  </si>
  <si>
    <t>شوقي لطيف</t>
  </si>
  <si>
    <t>نورة السوفي</t>
  </si>
  <si>
    <t>نزار سماوي</t>
  </si>
  <si>
    <t>حمزة شهلة</t>
  </si>
  <si>
    <t>ضياء عبد السلام</t>
  </si>
  <si>
    <t>صابر بن عمار</t>
  </si>
  <si>
    <t>صالح جاء يالله</t>
  </si>
  <si>
    <t>فهمي كرمادي</t>
  </si>
  <si>
    <t>رابح تلي</t>
  </si>
  <si>
    <t>جمعة عبد السلام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</si>
</sst>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5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  <xf numFmtId="165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0" t="s">
        <v>60</v>
      </c>
      <c r="B2" s="170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8" t="s">
        <v>62</v>
      </c>
      <c r="B114" s="16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4" t="s">
        <v>60</v>
      </c>
      <c r="B257" s="155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0" t="s">
        <v>266</v>
      </c>
      <c r="B258" s="15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8" t="s">
        <v>267</v>
      </c>
      <c r="B259" s="14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2" t="s">
        <v>268</v>
      </c>
      <c r="B260" s="15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2" t="s">
        <v>269</v>
      </c>
      <c r="B263" s="15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2" t="s">
        <v>390</v>
      </c>
      <c r="B484" s="15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410</v>
      </c>
      <c r="B504" s="153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8" t="s">
        <v>456</v>
      </c>
      <c r="B551" s="14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2" t="s">
        <v>457</v>
      </c>
      <c r="B552" s="153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0" t="s">
        <v>464</v>
      </c>
      <c r="B560" s="15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2" t="s">
        <v>466</v>
      </c>
      <c r="B562" s="153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2" t="s">
        <v>480</v>
      </c>
      <c r="B576" s="15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2" t="s">
        <v>481</v>
      </c>
      <c r="B577" s="15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2" t="s">
        <v>485</v>
      </c>
      <c r="B581" s="15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2" t="s">
        <v>488</v>
      </c>
      <c r="B584" s="15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2" t="s">
        <v>489</v>
      </c>
      <c r="B585" s="15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2" t="s">
        <v>490</v>
      </c>
      <c r="B586" s="15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2" t="s">
        <v>491</v>
      </c>
      <c r="B587" s="15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2" t="s">
        <v>506</v>
      </c>
      <c r="B603" s="15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2" t="s">
        <v>513</v>
      </c>
      <c r="B610" s="15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2" t="s">
        <v>519</v>
      </c>
      <c r="B616" s="15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2" t="s">
        <v>531</v>
      </c>
      <c r="B628" s="15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8" t="s">
        <v>571</v>
      </c>
      <c r="B717" s="14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6" t="s">
        <v>851</v>
      </c>
      <c r="B718" s="14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8" sqref="B88:B10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71" t="s">
        <v>68</v>
      </c>
      <c r="B1" s="171" t="s">
        <v>793</v>
      </c>
      <c r="C1" s="171" t="s">
        <v>794</v>
      </c>
      <c r="D1" s="172" t="s">
        <v>792</v>
      </c>
      <c r="E1" s="174" t="s">
        <v>739</v>
      </c>
      <c r="F1" s="175"/>
      <c r="G1" s="175"/>
      <c r="H1" s="176"/>
      <c r="I1" s="171" t="s">
        <v>799</v>
      </c>
    </row>
    <row r="2" spans="1:9" s="113" customFormat="1" ht="23.25" customHeight="1">
      <c r="A2" s="171"/>
      <c r="B2" s="171"/>
      <c r="C2" s="171"/>
      <c r="D2" s="173"/>
      <c r="E2" s="143" t="s">
        <v>788</v>
      </c>
      <c r="F2" s="143" t="s">
        <v>789</v>
      </c>
      <c r="G2" s="143" t="s">
        <v>790</v>
      </c>
      <c r="H2" s="143" t="s">
        <v>791</v>
      </c>
      <c r="I2" s="171"/>
    </row>
    <row r="3" spans="1:9" s="113" customFormat="1">
      <c r="A3" s="137" t="s">
        <v>900</v>
      </c>
      <c r="B3" s="101" t="s">
        <v>685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901</v>
      </c>
      <c r="B4" s="103" t="s">
        <v>686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902</v>
      </c>
      <c r="B5" s="103" t="s">
        <v>672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903</v>
      </c>
      <c r="B6" s="104" t="s">
        <v>688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904</v>
      </c>
      <c r="B7" s="104" t="s">
        <v>672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905</v>
      </c>
      <c r="B8" s="103" t="s">
        <v>685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906</v>
      </c>
      <c r="B9" s="103" t="s">
        <v>686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907</v>
      </c>
      <c r="B10" s="103" t="s">
        <v>694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908</v>
      </c>
      <c r="B11" s="103" t="s">
        <v>686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909</v>
      </c>
      <c r="B12" s="103" t="s">
        <v>713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910</v>
      </c>
      <c r="B13" s="103" t="s">
        <v>689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911</v>
      </c>
      <c r="B14" s="103" t="s">
        <v>674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912</v>
      </c>
      <c r="B15" s="103" t="s">
        <v>674</v>
      </c>
      <c r="C15" s="103"/>
      <c r="D15" s="103"/>
      <c r="E15" s="102"/>
      <c r="F15" s="105"/>
      <c r="G15" s="96"/>
      <c r="H15" s="96"/>
      <c r="I15" s="103"/>
    </row>
    <row r="16" spans="1:9" s="113" customFormat="1">
      <c r="A16" s="103" t="s">
        <v>913</v>
      </c>
      <c r="B16" s="103" t="s">
        <v>674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 t="s">
        <v>914</v>
      </c>
      <c r="B17" s="103" t="s">
        <v>674</v>
      </c>
      <c r="C17" s="103"/>
      <c r="D17" s="103"/>
      <c r="E17" s="105"/>
      <c r="F17" s="105"/>
      <c r="G17" s="96"/>
      <c r="H17" s="96"/>
      <c r="I17" s="103"/>
    </row>
    <row r="18" spans="1:9" s="113" customFormat="1">
      <c r="A18" s="103" t="s">
        <v>915</v>
      </c>
      <c r="B18" s="103" t="s">
        <v>674</v>
      </c>
      <c r="C18" s="103"/>
      <c r="D18" s="103"/>
      <c r="E18" s="105"/>
      <c r="F18" s="105"/>
      <c r="G18" s="96"/>
      <c r="H18" s="96"/>
      <c r="I18" s="103"/>
    </row>
    <row r="19" spans="1:9" s="113" customFormat="1">
      <c r="A19" s="103" t="s">
        <v>916</v>
      </c>
      <c r="B19" s="103" t="s">
        <v>674</v>
      </c>
      <c r="C19" s="103"/>
      <c r="D19" s="103"/>
      <c r="E19" s="105"/>
      <c r="F19" s="105"/>
      <c r="G19" s="96"/>
      <c r="H19" s="96"/>
      <c r="I19" s="103"/>
    </row>
    <row r="20" spans="1:9" s="113" customFormat="1">
      <c r="A20" s="103" t="s">
        <v>917</v>
      </c>
      <c r="B20" s="103" t="s">
        <v>918</v>
      </c>
      <c r="C20" s="103"/>
      <c r="D20" s="103"/>
      <c r="E20" s="105"/>
      <c r="F20" s="105"/>
      <c r="G20" s="96"/>
      <c r="H20" s="96"/>
      <c r="I20" s="103"/>
    </row>
    <row r="21" spans="1:9" s="113" customFormat="1">
      <c r="A21" s="103" t="s">
        <v>919</v>
      </c>
      <c r="B21" s="103" t="s">
        <v>918</v>
      </c>
      <c r="C21" s="103"/>
      <c r="D21" s="103"/>
      <c r="E21" s="105"/>
      <c r="F21" s="105"/>
      <c r="G21" s="96"/>
      <c r="H21" s="96"/>
      <c r="I21" s="103"/>
    </row>
    <row r="22" spans="1:9" s="113" customFormat="1">
      <c r="A22" s="103" t="s">
        <v>920</v>
      </c>
      <c r="B22" s="103" t="s">
        <v>918</v>
      </c>
      <c r="C22" s="103"/>
      <c r="D22" s="103"/>
      <c r="E22" s="105"/>
      <c r="F22" s="105"/>
      <c r="G22" s="96"/>
      <c r="H22" s="96"/>
      <c r="I22" s="103"/>
    </row>
    <row r="23" spans="1:9" s="113" customFormat="1">
      <c r="A23" s="103" t="s">
        <v>921</v>
      </c>
      <c r="B23" s="103" t="s">
        <v>675</v>
      </c>
      <c r="C23" s="103"/>
      <c r="D23" s="103"/>
      <c r="E23" s="105"/>
      <c r="F23" s="105"/>
      <c r="G23" s="96"/>
      <c r="H23" s="96"/>
      <c r="I23" s="103"/>
    </row>
    <row r="24" spans="1:9" s="113" customFormat="1">
      <c r="A24" s="103" t="s">
        <v>922</v>
      </c>
      <c r="B24" s="103" t="s">
        <v>675</v>
      </c>
      <c r="C24" s="103"/>
      <c r="D24" s="103"/>
      <c r="E24" s="102"/>
      <c r="F24" s="96"/>
      <c r="G24" s="96"/>
      <c r="H24" s="96"/>
      <c r="I24" s="103"/>
    </row>
    <row r="25" spans="1:9" s="113" customFormat="1">
      <c r="A25" s="103" t="s">
        <v>923</v>
      </c>
      <c r="B25" s="103" t="s">
        <v>704</v>
      </c>
      <c r="C25" s="103"/>
      <c r="D25" s="103"/>
      <c r="E25" s="102"/>
      <c r="F25" s="96"/>
      <c r="G25" s="96"/>
      <c r="H25" s="96"/>
      <c r="I25" s="103"/>
    </row>
    <row r="26" spans="1:9" s="113" customFormat="1">
      <c r="A26" s="103" t="s">
        <v>924</v>
      </c>
      <c r="B26" s="103" t="s">
        <v>704</v>
      </c>
      <c r="C26" s="103"/>
      <c r="D26" s="103"/>
      <c r="E26" s="102"/>
      <c r="F26" s="96"/>
      <c r="G26" s="96"/>
      <c r="H26" s="96"/>
      <c r="I26" s="103"/>
    </row>
    <row r="27" spans="1:9" s="113" customFormat="1">
      <c r="A27" s="107" t="s">
        <v>925</v>
      </c>
      <c r="B27" s="103" t="s">
        <v>704</v>
      </c>
      <c r="C27" s="107"/>
      <c r="D27" s="107"/>
      <c r="E27" s="102"/>
      <c r="F27" s="96"/>
      <c r="G27" s="96"/>
      <c r="H27" s="96"/>
      <c r="I27" s="107"/>
    </row>
    <row r="28" spans="1:9" s="113" customFormat="1" ht="28">
      <c r="A28" s="99" t="s">
        <v>926</v>
      </c>
      <c r="B28" s="100" t="s">
        <v>732</v>
      </c>
      <c r="C28" s="100"/>
      <c r="D28" s="100"/>
      <c r="E28" s="105"/>
      <c r="F28" s="96"/>
      <c r="G28" s="96"/>
      <c r="H28" s="96"/>
      <c r="I28" s="100"/>
    </row>
    <row r="29" spans="1:9" s="113" customFormat="1" ht="28">
      <c r="A29" s="99" t="s">
        <v>927</v>
      </c>
      <c r="B29" s="100" t="s">
        <v>732</v>
      </c>
      <c r="C29" s="100"/>
      <c r="D29" s="100"/>
      <c r="E29" s="102"/>
      <c r="F29" s="96"/>
      <c r="G29" s="96"/>
      <c r="H29" s="96"/>
      <c r="I29" s="100"/>
    </row>
    <row r="30" spans="1:9" s="113" customFormat="1" ht="28">
      <c r="A30" s="99" t="s">
        <v>928</v>
      </c>
      <c r="B30" s="100" t="s">
        <v>732</v>
      </c>
      <c r="C30" s="100"/>
      <c r="D30" s="100"/>
      <c r="E30" s="105"/>
      <c r="F30" s="96"/>
      <c r="G30" s="96"/>
      <c r="H30" s="96"/>
      <c r="I30" s="100"/>
    </row>
    <row r="31" spans="1:9" s="113" customFormat="1" ht="28">
      <c r="A31" s="99" t="s">
        <v>929</v>
      </c>
      <c r="B31" s="100" t="s">
        <v>732</v>
      </c>
      <c r="C31" s="100"/>
      <c r="D31" s="100"/>
      <c r="E31" s="102"/>
      <c r="F31" s="96"/>
      <c r="G31" s="96"/>
      <c r="H31" s="96"/>
      <c r="I31" s="100"/>
    </row>
    <row r="32" spans="1:9" s="113" customFormat="1" ht="28">
      <c r="A32" s="99" t="s">
        <v>930</v>
      </c>
      <c r="B32" s="100" t="s">
        <v>732</v>
      </c>
      <c r="C32" s="100"/>
      <c r="D32" s="100"/>
      <c r="E32" s="105"/>
      <c r="F32" s="96"/>
      <c r="G32" s="96"/>
      <c r="H32" s="96"/>
      <c r="I32" s="100"/>
    </row>
    <row r="33" spans="1:9" s="113" customFormat="1" ht="28">
      <c r="A33" s="99" t="s">
        <v>931</v>
      </c>
      <c r="B33" s="100" t="s">
        <v>732</v>
      </c>
      <c r="C33" s="100"/>
      <c r="D33" s="100"/>
      <c r="E33" s="105"/>
      <c r="F33" s="96"/>
      <c r="G33" s="96"/>
      <c r="H33" s="96"/>
      <c r="I33" s="100"/>
    </row>
    <row r="34" spans="1:9" s="113" customFormat="1" ht="28">
      <c r="A34" s="99" t="s">
        <v>932</v>
      </c>
      <c r="B34" s="100" t="s">
        <v>732</v>
      </c>
      <c r="C34" s="100"/>
      <c r="D34" s="100"/>
      <c r="E34" s="102"/>
      <c r="F34" s="96"/>
      <c r="G34" s="96"/>
      <c r="H34" s="96"/>
      <c r="I34" s="100"/>
    </row>
    <row r="35" spans="1:9" s="113" customFormat="1" ht="28">
      <c r="A35" s="99" t="s">
        <v>933</v>
      </c>
      <c r="B35" s="100" t="s">
        <v>732</v>
      </c>
      <c r="C35" s="100"/>
      <c r="D35" s="100"/>
      <c r="E35" s="105"/>
      <c r="F35" s="96"/>
      <c r="G35" s="96"/>
      <c r="H35" s="96"/>
      <c r="I35" s="100"/>
    </row>
    <row r="36" spans="1:9" s="113" customFormat="1" ht="28">
      <c r="A36" s="99" t="s">
        <v>934</v>
      </c>
      <c r="B36" s="100" t="s">
        <v>732</v>
      </c>
      <c r="C36" s="100"/>
      <c r="D36" s="100"/>
      <c r="E36" s="105"/>
      <c r="F36" s="96"/>
      <c r="G36" s="96"/>
      <c r="H36" s="96"/>
      <c r="I36" s="100"/>
    </row>
    <row r="37" spans="1:9" s="113" customFormat="1" ht="28">
      <c r="A37" s="99" t="s">
        <v>935</v>
      </c>
      <c r="B37" s="100" t="s">
        <v>732</v>
      </c>
      <c r="C37" s="100"/>
      <c r="D37" s="100"/>
      <c r="E37" s="96"/>
      <c r="F37" s="96"/>
      <c r="G37" s="96"/>
      <c r="H37" s="96"/>
      <c r="I37" s="100"/>
    </row>
    <row r="38" spans="1:9" s="113" customFormat="1" ht="28">
      <c r="A38" s="99" t="s">
        <v>936</v>
      </c>
      <c r="B38" s="100" t="s">
        <v>732</v>
      </c>
      <c r="C38" s="100"/>
      <c r="D38" s="100"/>
      <c r="E38" s="102"/>
      <c r="F38" s="96"/>
      <c r="G38" s="96"/>
      <c r="H38" s="96"/>
      <c r="I38" s="100"/>
    </row>
    <row r="39" spans="1:9" s="113" customFormat="1" ht="28">
      <c r="A39" s="99" t="s">
        <v>937</v>
      </c>
      <c r="B39" s="100" t="s">
        <v>732</v>
      </c>
      <c r="C39" s="100"/>
      <c r="D39" s="100"/>
      <c r="E39" s="102"/>
      <c r="F39" s="96"/>
      <c r="G39" s="96"/>
      <c r="H39" s="96"/>
      <c r="I39" s="100"/>
    </row>
    <row r="40" spans="1:9" s="113" customFormat="1" ht="28">
      <c r="A40" s="108" t="s">
        <v>938</v>
      </c>
      <c r="B40" s="100" t="s">
        <v>732</v>
      </c>
      <c r="C40" s="108"/>
      <c r="D40" s="108"/>
      <c r="E40" s="105"/>
      <c r="F40" s="96"/>
      <c r="G40" s="96"/>
      <c r="H40" s="96"/>
      <c r="I40" s="108"/>
    </row>
    <row r="41" spans="1:9" s="113" customFormat="1" ht="28">
      <c r="A41" s="108" t="s">
        <v>939</v>
      </c>
      <c r="B41" s="100" t="s">
        <v>732</v>
      </c>
      <c r="C41" s="108"/>
      <c r="D41" s="108"/>
      <c r="E41" s="102"/>
      <c r="F41" s="96"/>
      <c r="G41" s="96"/>
      <c r="H41" s="96"/>
      <c r="I41" s="108"/>
    </row>
    <row r="42" spans="1:9" s="113" customFormat="1">
      <c r="A42" s="108" t="s">
        <v>940</v>
      </c>
      <c r="B42" s="108" t="s">
        <v>705</v>
      </c>
      <c r="C42" s="108"/>
      <c r="D42" s="108"/>
      <c r="E42" s="102"/>
      <c r="F42" s="96"/>
      <c r="G42" s="96"/>
      <c r="H42" s="96"/>
      <c r="I42" s="108"/>
    </row>
    <row r="43" spans="1:9" s="113" customFormat="1">
      <c r="A43" s="108" t="s">
        <v>941</v>
      </c>
      <c r="B43" s="108" t="s">
        <v>678</v>
      </c>
      <c r="C43" s="108"/>
      <c r="D43" s="108"/>
      <c r="E43" s="102"/>
      <c r="F43" s="96"/>
      <c r="G43" s="96"/>
      <c r="H43" s="96"/>
      <c r="I43" s="108"/>
    </row>
    <row r="44" spans="1:9" s="113" customFormat="1">
      <c r="A44" s="108" t="s">
        <v>942</v>
      </c>
      <c r="B44" s="108" t="s">
        <v>678</v>
      </c>
      <c r="C44" s="108"/>
      <c r="D44" s="108"/>
      <c r="E44" s="102"/>
      <c r="F44" s="96"/>
      <c r="G44" s="96"/>
      <c r="H44" s="96"/>
      <c r="I44" s="108"/>
    </row>
    <row r="45" spans="1:9" s="113" customFormat="1">
      <c r="A45" s="108" t="s">
        <v>943</v>
      </c>
      <c r="B45" s="108" t="s">
        <v>678</v>
      </c>
      <c r="C45" s="108"/>
      <c r="D45" s="108"/>
      <c r="E45" s="102"/>
      <c r="F45" s="96"/>
      <c r="G45" s="96"/>
      <c r="H45" s="96"/>
      <c r="I45" s="108"/>
    </row>
    <row r="46" spans="1:9" s="113" customFormat="1">
      <c r="A46" s="108" t="s">
        <v>944</v>
      </c>
      <c r="B46" s="108" t="s">
        <v>678</v>
      </c>
      <c r="C46" s="108"/>
      <c r="D46" s="108"/>
      <c r="E46" s="102"/>
      <c r="F46" s="96"/>
      <c r="G46" s="96"/>
      <c r="H46" s="96"/>
      <c r="I46" s="108"/>
    </row>
    <row r="47" spans="1:9" s="113" customFormat="1">
      <c r="A47" s="108" t="s">
        <v>945</v>
      </c>
      <c r="B47" s="108" t="s">
        <v>678</v>
      </c>
      <c r="C47" s="108"/>
      <c r="D47" s="108"/>
      <c r="E47" s="102"/>
      <c r="F47" s="96"/>
      <c r="G47" s="96"/>
      <c r="H47" s="96"/>
      <c r="I47" s="108"/>
    </row>
    <row r="48" spans="1:9" s="113" customFormat="1">
      <c r="A48" s="97" t="s">
        <v>946</v>
      </c>
      <c r="B48" s="108" t="s">
        <v>678</v>
      </c>
      <c r="C48" s="97"/>
      <c r="D48" s="97"/>
      <c r="E48" s="105"/>
      <c r="F48" s="105"/>
      <c r="G48" s="96"/>
      <c r="H48" s="96"/>
      <c r="I48" s="97"/>
    </row>
    <row r="49" spans="1:9" s="113" customFormat="1">
      <c r="A49" s="97" t="s">
        <v>947</v>
      </c>
      <c r="B49" s="108" t="s">
        <v>678</v>
      </c>
      <c r="C49" s="97"/>
      <c r="D49" s="97"/>
      <c r="E49" s="105"/>
      <c r="F49" s="96"/>
      <c r="G49" s="96"/>
      <c r="H49" s="96"/>
      <c r="I49" s="97"/>
    </row>
    <row r="50" spans="1:9" s="113" customFormat="1">
      <c r="A50" s="91" t="s">
        <v>948</v>
      </c>
      <c r="B50" s="108" t="s">
        <v>678</v>
      </c>
      <c r="C50" s="96"/>
      <c r="D50" s="96"/>
      <c r="E50" s="105"/>
      <c r="F50" s="96"/>
      <c r="G50" s="96"/>
      <c r="H50" s="96"/>
      <c r="I50" s="96"/>
    </row>
    <row r="51" spans="1:9" s="113" customFormat="1">
      <c r="A51" s="91" t="s">
        <v>949</v>
      </c>
      <c r="B51" s="108" t="s">
        <v>678</v>
      </c>
      <c r="C51" s="96"/>
      <c r="D51" s="96"/>
      <c r="E51" s="105"/>
      <c r="F51" s="96"/>
      <c r="G51" s="96"/>
      <c r="H51" s="96"/>
      <c r="I51" s="96"/>
    </row>
    <row r="52" spans="1:9" s="113" customFormat="1">
      <c r="A52" s="91" t="s">
        <v>950</v>
      </c>
      <c r="B52" s="108" t="s">
        <v>678</v>
      </c>
      <c r="C52" s="96"/>
      <c r="D52" s="96"/>
      <c r="E52" s="102"/>
      <c r="F52" s="96"/>
      <c r="G52" s="96"/>
      <c r="H52" s="96"/>
      <c r="I52" s="96"/>
    </row>
    <row r="53" spans="1:9" s="113" customFormat="1">
      <c r="A53" s="91" t="s">
        <v>951</v>
      </c>
      <c r="B53" s="108" t="s">
        <v>678</v>
      </c>
      <c r="C53" s="96"/>
      <c r="D53" s="96"/>
      <c r="E53" s="102"/>
      <c r="F53" s="96"/>
      <c r="G53" s="96"/>
      <c r="H53" s="96"/>
      <c r="I53" s="96"/>
    </row>
    <row r="54" spans="1:9" s="113" customFormat="1">
      <c r="A54" s="91" t="s">
        <v>952</v>
      </c>
      <c r="B54" s="96" t="s">
        <v>679</v>
      </c>
      <c r="C54" s="96"/>
      <c r="D54" s="96"/>
      <c r="E54" s="102"/>
      <c r="F54" s="96"/>
      <c r="G54" s="96"/>
      <c r="H54" s="96"/>
      <c r="I54" s="96"/>
    </row>
    <row r="55" spans="1:9" s="113" customFormat="1">
      <c r="A55" s="91" t="s">
        <v>953</v>
      </c>
      <c r="B55" s="96" t="s">
        <v>679</v>
      </c>
      <c r="C55" s="96"/>
      <c r="D55" s="96"/>
      <c r="E55" s="102"/>
      <c r="F55" s="96"/>
      <c r="G55" s="96"/>
      <c r="H55" s="96"/>
      <c r="I55" s="96"/>
    </row>
    <row r="56" spans="1:9" s="113" customFormat="1">
      <c r="A56" s="91" t="s">
        <v>954</v>
      </c>
      <c r="B56" s="96" t="s">
        <v>679</v>
      </c>
      <c r="C56" s="96"/>
      <c r="D56" s="96"/>
      <c r="E56" s="102"/>
      <c r="F56" s="96"/>
      <c r="G56" s="96"/>
      <c r="H56" s="96"/>
      <c r="I56" s="96"/>
    </row>
    <row r="57" spans="1:9" s="113" customFormat="1">
      <c r="A57" s="91" t="s">
        <v>955</v>
      </c>
      <c r="B57" s="96" t="s">
        <v>679</v>
      </c>
      <c r="C57" s="96"/>
      <c r="D57" s="96"/>
      <c r="E57" s="105"/>
      <c r="F57" s="96"/>
      <c r="G57" s="96"/>
      <c r="H57" s="96"/>
      <c r="I57" s="96"/>
    </row>
    <row r="58" spans="1:9" s="113" customFormat="1">
      <c r="A58" s="104" t="s">
        <v>956</v>
      </c>
      <c r="B58" s="96" t="s">
        <v>679</v>
      </c>
      <c r="C58" s="104"/>
      <c r="D58" s="104"/>
      <c r="E58" s="105"/>
      <c r="F58" s="106"/>
      <c r="G58" s="96"/>
      <c r="H58" s="96"/>
      <c r="I58" s="104"/>
    </row>
    <row r="59" spans="1:9" s="113" customFormat="1">
      <c r="A59" s="103" t="s">
        <v>957</v>
      </c>
      <c r="B59" s="96" t="s">
        <v>679</v>
      </c>
      <c r="C59" s="103"/>
      <c r="D59" s="103"/>
      <c r="E59" s="105"/>
      <c r="F59" s="102"/>
      <c r="G59" s="96"/>
      <c r="H59" s="96"/>
      <c r="I59" s="103"/>
    </row>
    <row r="60" spans="1:9" s="113" customFormat="1">
      <c r="A60" s="103" t="s">
        <v>958</v>
      </c>
      <c r="B60" s="96" t="s">
        <v>679</v>
      </c>
      <c r="C60" s="103"/>
      <c r="D60" s="103"/>
      <c r="E60" s="102"/>
      <c r="F60" s="102"/>
      <c r="G60" s="96"/>
      <c r="H60" s="96"/>
      <c r="I60" s="103"/>
    </row>
    <row r="61" spans="1:9" s="113" customFormat="1">
      <c r="A61" s="103" t="s">
        <v>959</v>
      </c>
      <c r="B61" s="96" t="s">
        <v>679</v>
      </c>
      <c r="C61" s="103"/>
      <c r="D61" s="103"/>
      <c r="E61" s="102"/>
      <c r="F61" s="102"/>
      <c r="G61" s="105"/>
      <c r="H61" s="96"/>
      <c r="I61" s="103"/>
    </row>
    <row r="62" spans="1:9" s="113" customFormat="1">
      <c r="A62" s="103" t="s">
        <v>960</v>
      </c>
      <c r="B62" s="96" t="s">
        <v>679</v>
      </c>
      <c r="C62" s="103"/>
      <c r="D62" s="103"/>
      <c r="E62" s="105"/>
      <c r="F62" s="105"/>
      <c r="G62" s="96"/>
      <c r="H62" s="96"/>
      <c r="I62" s="103"/>
    </row>
    <row r="63" spans="1:9" s="113" customFormat="1">
      <c r="A63" s="103" t="s">
        <v>961</v>
      </c>
      <c r="B63" s="96" t="s">
        <v>679</v>
      </c>
      <c r="C63" s="103"/>
      <c r="D63" s="103"/>
      <c r="E63" s="105"/>
      <c r="F63" s="102"/>
      <c r="G63" s="96"/>
      <c r="H63" s="96"/>
      <c r="I63" s="103"/>
    </row>
    <row r="64" spans="1:9" s="113" customFormat="1">
      <c r="A64" s="103" t="s">
        <v>962</v>
      </c>
      <c r="B64" s="96" t="s">
        <v>679</v>
      </c>
      <c r="C64" s="103"/>
      <c r="D64" s="103"/>
      <c r="E64" s="105"/>
      <c r="F64" s="105"/>
      <c r="G64" s="96"/>
      <c r="H64" s="96"/>
      <c r="I64" s="103"/>
    </row>
    <row r="65" spans="1:9" s="113" customFormat="1">
      <c r="A65" s="103" t="s">
        <v>963</v>
      </c>
      <c r="B65" s="96" t="s">
        <v>679</v>
      </c>
      <c r="C65" s="103"/>
      <c r="D65" s="103"/>
      <c r="E65" s="105"/>
      <c r="F65" s="102"/>
      <c r="G65" s="96"/>
      <c r="H65" s="96"/>
      <c r="I65" s="103"/>
    </row>
    <row r="66" spans="1:9" s="113" customFormat="1">
      <c r="A66" s="103" t="s">
        <v>964</v>
      </c>
      <c r="B66" s="96" t="s">
        <v>679</v>
      </c>
      <c r="C66" s="103"/>
      <c r="D66" s="103"/>
      <c r="E66" s="102"/>
      <c r="F66" s="105"/>
      <c r="G66" s="96"/>
      <c r="H66" s="96"/>
      <c r="I66" s="103"/>
    </row>
    <row r="67" spans="1:9" s="113" customFormat="1">
      <c r="A67" s="103" t="s">
        <v>965</v>
      </c>
      <c r="B67" s="96" t="s">
        <v>679</v>
      </c>
      <c r="C67" s="103"/>
      <c r="D67" s="103"/>
      <c r="E67" s="105"/>
      <c r="F67" s="102"/>
      <c r="G67" s="96"/>
      <c r="H67" s="96"/>
      <c r="I67" s="103"/>
    </row>
    <row r="68" spans="1:9" s="113" customFormat="1">
      <c r="A68" s="103" t="s">
        <v>966</v>
      </c>
      <c r="B68" s="96" t="s">
        <v>679</v>
      </c>
      <c r="C68" s="103"/>
      <c r="D68" s="103"/>
      <c r="E68" s="105"/>
      <c r="F68" s="105"/>
      <c r="G68" s="96"/>
      <c r="H68" s="96"/>
      <c r="I68" s="103"/>
    </row>
    <row r="69" spans="1:9" s="113" customFormat="1">
      <c r="A69" s="103" t="s">
        <v>967</v>
      </c>
      <c r="B69" s="96" t="s">
        <v>679</v>
      </c>
      <c r="C69" s="103"/>
      <c r="D69" s="103"/>
      <c r="E69" s="105"/>
      <c r="F69" s="105"/>
      <c r="G69" s="96"/>
      <c r="H69" s="96"/>
      <c r="I69" s="103"/>
    </row>
    <row r="70" spans="1:9" s="113" customFormat="1">
      <c r="A70" s="103" t="s">
        <v>968</v>
      </c>
      <c r="B70" s="96" t="s">
        <v>679</v>
      </c>
      <c r="C70" s="103"/>
      <c r="D70" s="103"/>
      <c r="E70" s="105"/>
      <c r="F70" s="105"/>
      <c r="G70" s="96"/>
      <c r="H70" s="96"/>
      <c r="I70" s="103"/>
    </row>
    <row r="71" spans="1:9" s="113" customFormat="1">
      <c r="A71" s="103" t="s">
        <v>969</v>
      </c>
      <c r="B71" s="96" t="s">
        <v>679</v>
      </c>
      <c r="C71" s="103"/>
      <c r="D71" s="103"/>
      <c r="E71" s="105"/>
      <c r="F71" s="105"/>
      <c r="G71" s="96"/>
      <c r="H71" s="96"/>
      <c r="I71" s="103"/>
    </row>
    <row r="72" spans="1:9" s="113" customFormat="1">
      <c r="A72" s="103" t="s">
        <v>970</v>
      </c>
      <c r="B72" s="96" t="s">
        <v>679</v>
      </c>
      <c r="C72" s="103"/>
      <c r="D72" s="103"/>
      <c r="E72" s="105"/>
      <c r="F72" s="105"/>
      <c r="G72" s="96"/>
      <c r="H72" s="96"/>
      <c r="I72" s="103"/>
    </row>
    <row r="73" spans="1:9" s="113" customFormat="1">
      <c r="A73" s="103" t="s">
        <v>971</v>
      </c>
      <c r="B73" s="96" t="s">
        <v>679</v>
      </c>
      <c r="C73" s="103"/>
      <c r="D73" s="103"/>
      <c r="E73" s="105"/>
      <c r="F73" s="105"/>
      <c r="G73" s="96"/>
      <c r="H73" s="96"/>
      <c r="I73" s="103"/>
    </row>
    <row r="74" spans="1:9" s="113" customFormat="1">
      <c r="A74" s="103" t="s">
        <v>972</v>
      </c>
      <c r="B74" s="96" t="s">
        <v>679</v>
      </c>
      <c r="C74" s="103"/>
      <c r="D74" s="103"/>
      <c r="E74" s="105"/>
      <c r="F74" s="105"/>
      <c r="G74" s="96"/>
      <c r="H74" s="96"/>
      <c r="I74" s="103"/>
    </row>
    <row r="75" spans="1:9" s="113" customFormat="1">
      <c r="A75" s="103" t="s">
        <v>973</v>
      </c>
      <c r="B75" s="96" t="s">
        <v>679</v>
      </c>
      <c r="C75" s="103"/>
      <c r="D75" s="103"/>
      <c r="E75" s="102"/>
      <c r="F75" s="96"/>
      <c r="G75" s="96"/>
      <c r="H75" s="96"/>
      <c r="I75" s="103"/>
    </row>
    <row r="76" spans="1:9" s="113" customFormat="1">
      <c r="A76" s="103" t="s">
        <v>974</v>
      </c>
      <c r="B76" s="96" t="s">
        <v>679</v>
      </c>
      <c r="C76" s="103"/>
      <c r="D76" s="103"/>
      <c r="E76" s="102"/>
      <c r="F76" s="96"/>
      <c r="G76" s="96"/>
      <c r="H76" s="96"/>
      <c r="I76" s="103"/>
    </row>
    <row r="77" spans="1:9" s="113" customFormat="1">
      <c r="A77" s="103" t="s">
        <v>975</v>
      </c>
      <c r="B77" s="96" t="s">
        <v>679</v>
      </c>
      <c r="C77" s="103"/>
      <c r="D77" s="103"/>
      <c r="E77" s="102"/>
      <c r="F77" s="96"/>
      <c r="G77" s="96"/>
      <c r="H77" s="96"/>
      <c r="I77" s="103"/>
    </row>
    <row r="78" spans="1:9" s="113" customFormat="1">
      <c r="A78" s="104" t="s">
        <v>976</v>
      </c>
      <c r="B78" s="96" t="s">
        <v>679</v>
      </c>
      <c r="C78" s="104"/>
      <c r="D78" s="104"/>
      <c r="E78" s="105"/>
      <c r="F78" s="106"/>
      <c r="G78" s="96"/>
      <c r="H78" s="96"/>
      <c r="I78" s="104"/>
    </row>
    <row r="79" spans="1:9" s="113" customFormat="1">
      <c r="A79" s="103" t="s">
        <v>977</v>
      </c>
      <c r="B79" s="96" t="s">
        <v>679</v>
      </c>
      <c r="C79" s="103"/>
      <c r="D79" s="103"/>
      <c r="E79" s="105"/>
      <c r="F79" s="102"/>
      <c r="G79" s="96"/>
      <c r="H79" s="96"/>
      <c r="I79" s="103"/>
    </row>
    <row r="80" spans="1:9" s="113" customFormat="1">
      <c r="A80" s="103" t="s">
        <v>978</v>
      </c>
      <c r="B80" s="96" t="s">
        <v>679</v>
      </c>
      <c r="C80" s="103"/>
      <c r="D80" s="103"/>
      <c r="E80" s="102"/>
      <c r="F80" s="102"/>
      <c r="G80" s="96"/>
      <c r="H80" s="96"/>
      <c r="I80" s="103"/>
    </row>
    <row r="81" spans="1:9" s="113" customFormat="1">
      <c r="A81" s="103" t="s">
        <v>979</v>
      </c>
      <c r="B81" s="96" t="s">
        <v>679</v>
      </c>
      <c r="C81" s="103"/>
      <c r="D81" s="103"/>
      <c r="E81" s="102"/>
      <c r="F81" s="102"/>
      <c r="G81" s="105"/>
      <c r="H81" s="96"/>
      <c r="I81" s="103"/>
    </row>
    <row r="82" spans="1:9" s="113" customFormat="1">
      <c r="A82" s="103" t="s">
        <v>980</v>
      </c>
      <c r="B82" s="96" t="s">
        <v>679</v>
      </c>
      <c r="C82" s="103"/>
      <c r="D82" s="103"/>
      <c r="E82" s="105"/>
      <c r="F82" s="105"/>
      <c r="G82" s="96"/>
      <c r="H82" s="96"/>
      <c r="I82" s="103"/>
    </row>
    <row r="83" spans="1:9" s="113" customFormat="1">
      <c r="A83" s="103" t="s">
        <v>981</v>
      </c>
      <c r="B83" s="96" t="s">
        <v>679</v>
      </c>
      <c r="C83" s="103"/>
      <c r="D83" s="103"/>
      <c r="E83" s="105"/>
      <c r="F83" s="102"/>
      <c r="G83" s="96"/>
      <c r="H83" s="96"/>
      <c r="I83" s="103"/>
    </row>
    <row r="84" spans="1:9" s="113" customFormat="1">
      <c r="A84" s="103" t="s">
        <v>982</v>
      </c>
      <c r="B84" s="96" t="s">
        <v>679</v>
      </c>
      <c r="C84" s="103"/>
      <c r="D84" s="103"/>
      <c r="E84" s="105"/>
      <c r="F84" s="105"/>
      <c r="G84" s="96"/>
      <c r="H84" s="96"/>
      <c r="I84" s="103"/>
    </row>
    <row r="85" spans="1:9" s="113" customFormat="1">
      <c r="A85" s="103" t="s">
        <v>983</v>
      </c>
      <c r="B85" s="96" t="s">
        <v>679</v>
      </c>
      <c r="C85" s="103"/>
      <c r="D85" s="103"/>
      <c r="E85" s="105"/>
      <c r="F85" s="102"/>
      <c r="G85" s="96"/>
      <c r="H85" s="96"/>
      <c r="I85" s="103"/>
    </row>
    <row r="86" spans="1:9" s="113" customFormat="1">
      <c r="A86" s="103" t="s">
        <v>984</v>
      </c>
      <c r="B86" s="96" t="s">
        <v>679</v>
      </c>
      <c r="C86" s="103"/>
      <c r="D86" s="103"/>
      <c r="E86" s="102"/>
      <c r="F86" s="105"/>
      <c r="G86" s="96"/>
      <c r="H86" s="96"/>
      <c r="I86" s="103"/>
    </row>
    <row r="87" spans="1:9" s="113" customFormat="1">
      <c r="A87" s="103" t="s">
        <v>985</v>
      </c>
      <c r="B87" s="96" t="s">
        <v>679</v>
      </c>
      <c r="C87" s="103"/>
      <c r="D87" s="103"/>
      <c r="E87" s="105"/>
      <c r="F87" s="102"/>
      <c r="G87" s="96"/>
      <c r="H87" s="96"/>
      <c r="I87" s="103"/>
    </row>
    <row r="88" spans="1:9" s="113" customFormat="1">
      <c r="A88" s="103" t="s">
        <v>986</v>
      </c>
      <c r="B88" s="103" t="s">
        <v>724</v>
      </c>
      <c r="C88" s="103"/>
      <c r="D88" s="103"/>
      <c r="E88" s="105"/>
      <c r="F88" s="105"/>
      <c r="G88" s="96"/>
      <c r="H88" s="96"/>
      <c r="I88" s="103"/>
    </row>
    <row r="89" spans="1:9" s="113" customFormat="1">
      <c r="A89" s="103" t="s">
        <v>987</v>
      </c>
      <c r="B89" s="103" t="s">
        <v>724</v>
      </c>
      <c r="C89" s="103"/>
      <c r="D89" s="103"/>
      <c r="E89" s="105"/>
      <c r="F89" s="105"/>
      <c r="G89" s="96"/>
      <c r="H89" s="96"/>
      <c r="I89" s="103"/>
    </row>
    <row r="90" spans="1:9" s="113" customFormat="1">
      <c r="A90" s="103" t="s">
        <v>988</v>
      </c>
      <c r="B90" s="103" t="s">
        <v>724</v>
      </c>
      <c r="C90" s="103"/>
      <c r="D90" s="103"/>
      <c r="E90" s="105"/>
      <c r="F90" s="105"/>
      <c r="G90" s="96"/>
      <c r="H90" s="96"/>
      <c r="I90" s="103"/>
    </row>
    <row r="91" spans="1:9" s="113" customFormat="1">
      <c r="A91" s="103" t="s">
        <v>989</v>
      </c>
      <c r="B91" s="103" t="s">
        <v>724</v>
      </c>
      <c r="C91" s="103"/>
      <c r="D91" s="103"/>
      <c r="E91" s="105"/>
      <c r="F91" s="105"/>
      <c r="G91" s="96"/>
      <c r="H91" s="96"/>
      <c r="I91" s="103"/>
    </row>
    <row r="92" spans="1:9" s="113" customFormat="1">
      <c r="A92" s="103" t="s">
        <v>990</v>
      </c>
      <c r="B92" s="103" t="s">
        <v>724</v>
      </c>
      <c r="C92" s="103"/>
      <c r="D92" s="103"/>
      <c r="E92" s="105"/>
      <c r="F92" s="105"/>
      <c r="G92" s="96"/>
      <c r="H92" s="96"/>
      <c r="I92" s="103"/>
    </row>
    <row r="93" spans="1:9" s="113" customFormat="1">
      <c r="A93" s="103" t="s">
        <v>991</v>
      </c>
      <c r="B93" s="103" t="s">
        <v>724</v>
      </c>
      <c r="C93" s="103"/>
      <c r="D93" s="103"/>
      <c r="E93" s="105"/>
      <c r="F93" s="105"/>
      <c r="G93" s="96"/>
      <c r="H93" s="96"/>
      <c r="I93" s="103"/>
    </row>
    <row r="94" spans="1:9" s="113" customFormat="1">
      <c r="A94" s="103" t="s">
        <v>992</v>
      </c>
      <c r="B94" s="103" t="s">
        <v>724</v>
      </c>
      <c r="C94" s="103"/>
      <c r="D94" s="103"/>
      <c r="E94" s="105"/>
      <c r="F94" s="105"/>
      <c r="G94" s="96"/>
      <c r="H94" s="96"/>
      <c r="I94" s="103"/>
    </row>
    <row r="95" spans="1:9" s="113" customFormat="1">
      <c r="A95" s="103" t="s">
        <v>993</v>
      </c>
      <c r="B95" s="103" t="s">
        <v>724</v>
      </c>
      <c r="C95" s="103"/>
      <c r="D95" s="103"/>
      <c r="E95" s="102"/>
      <c r="F95" s="96"/>
      <c r="G95" s="96"/>
      <c r="H95" s="96"/>
      <c r="I95" s="103"/>
    </row>
    <row r="96" spans="1:9" s="113" customFormat="1">
      <c r="A96" s="103" t="s">
        <v>994</v>
      </c>
      <c r="B96" s="103" t="s">
        <v>724</v>
      </c>
      <c r="C96" s="103"/>
      <c r="D96" s="103"/>
      <c r="E96" s="102"/>
      <c r="F96" s="96"/>
      <c r="G96" s="96"/>
      <c r="H96" s="96"/>
      <c r="I96" s="103"/>
    </row>
    <row r="97" spans="1:9" s="113" customFormat="1">
      <c r="A97" s="103" t="s">
        <v>995</v>
      </c>
      <c r="B97" s="103" t="s">
        <v>724</v>
      </c>
      <c r="C97" s="103"/>
      <c r="D97" s="103"/>
      <c r="E97" s="102"/>
      <c r="F97" s="96"/>
      <c r="G97" s="96"/>
      <c r="H97" s="96"/>
      <c r="I97" s="103"/>
    </row>
    <row r="98" spans="1:9" s="113" customFormat="1">
      <c r="A98" s="104" t="s">
        <v>996</v>
      </c>
      <c r="B98" s="103" t="s">
        <v>724</v>
      </c>
      <c r="C98" s="104"/>
      <c r="D98" s="104"/>
      <c r="E98" s="105"/>
      <c r="F98" s="106"/>
      <c r="G98" s="96"/>
      <c r="H98" s="96"/>
      <c r="I98" s="104"/>
    </row>
    <row r="99" spans="1:9" s="113" customFormat="1">
      <c r="A99" s="103" t="s">
        <v>997</v>
      </c>
      <c r="B99" s="103" t="s">
        <v>724</v>
      </c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 t="s">
        <v>998</v>
      </c>
      <c r="B100" s="103" t="s">
        <v>724</v>
      </c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 t="s">
        <v>999</v>
      </c>
      <c r="B101" s="103" t="s">
        <v>724</v>
      </c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 t="s">
        <v>1000</v>
      </c>
      <c r="B102" s="103" t="s">
        <v>724</v>
      </c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 t="s">
        <v>1001</v>
      </c>
      <c r="B103" s="103" t="s">
        <v>724</v>
      </c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C1:C2"/>
    <mergeCell ref="D1:D2"/>
    <mergeCell ref="E1:H1"/>
  </mergeCells>
  <conditionalFormatting sqref="A3:H56 A57 C57:H57 B57:B87">
    <cfRule type="cellIs" dxfId="66" priority="28" operator="equal">
      <formula>0</formula>
    </cfRule>
  </conditionalFormatting>
  <conditionalFormatting sqref="A58:A77 C58:H77">
    <cfRule type="cellIs" dxfId="65" priority="27" operator="equal">
      <formula>0</formula>
    </cfRule>
  </conditionalFormatting>
  <conditionalFormatting sqref="A88:H88 A78:A87 C78:H87 A89:A97 C89:H97 B89:B103">
    <cfRule type="cellIs" dxfId="64" priority="26" operator="equal">
      <formula>0</formula>
    </cfRule>
  </conditionalFormatting>
  <conditionalFormatting sqref="A104:H117 A98:A103 C98:H103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90" sqref="A290"/>
    </sheetView>
  </sheetViews>
  <sheetFormatPr defaultColWidth="9.1796875" defaultRowHeight="14.5"/>
  <cols>
    <col min="1" max="1" width="27.269531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71" t="s">
        <v>68</v>
      </c>
      <c r="B1" s="171" t="s">
        <v>793</v>
      </c>
      <c r="C1" s="171" t="s">
        <v>795</v>
      </c>
      <c r="D1" s="171" t="s">
        <v>799</v>
      </c>
    </row>
    <row r="2" spans="1:10" s="113" customFormat="1" ht="23.25" customHeight="1">
      <c r="A2" s="171"/>
      <c r="B2" s="171"/>
      <c r="C2" s="171"/>
      <c r="D2" s="171"/>
    </row>
    <row r="3" spans="1:10" s="113" customFormat="1">
      <c r="A3" s="137" t="s">
        <v>1002</v>
      </c>
      <c r="B3" s="103">
        <v>8</v>
      </c>
      <c r="C3" s="101"/>
      <c r="D3" s="101"/>
      <c r="J3" s="113" t="s">
        <v>796</v>
      </c>
    </row>
    <row r="4" spans="1:10" s="113" customFormat="1">
      <c r="A4" s="103" t="s">
        <v>1003</v>
      </c>
      <c r="B4" s="103">
        <v>3</v>
      </c>
      <c r="C4" s="103"/>
      <c r="D4" s="103"/>
      <c r="J4" s="113" t="s">
        <v>797</v>
      </c>
    </row>
    <row r="5" spans="1:10" s="113" customFormat="1">
      <c r="A5" s="103" t="s">
        <v>1004</v>
      </c>
      <c r="B5" s="103">
        <v>7</v>
      </c>
      <c r="C5" s="103"/>
      <c r="D5" s="103"/>
      <c r="J5" s="113" t="s">
        <v>798</v>
      </c>
    </row>
    <row r="6" spans="1:10" s="113" customFormat="1">
      <c r="A6" s="104" t="s">
        <v>1005</v>
      </c>
      <c r="B6" s="103">
        <v>4</v>
      </c>
      <c r="C6" s="104"/>
      <c r="D6" s="104"/>
      <c r="J6" s="113" t="s">
        <v>779</v>
      </c>
    </row>
    <row r="7" spans="1:10" s="113" customFormat="1">
      <c r="A7" s="104" t="s">
        <v>1006</v>
      </c>
      <c r="B7" s="103">
        <v>9</v>
      </c>
      <c r="C7" s="104"/>
      <c r="D7" s="104"/>
    </row>
    <row r="8" spans="1:10" s="113" customFormat="1">
      <c r="A8" s="103" t="s">
        <v>1007</v>
      </c>
      <c r="B8" s="103">
        <v>6</v>
      </c>
      <c r="C8" s="103"/>
      <c r="D8" s="103"/>
    </row>
    <row r="9" spans="1:10" s="113" customFormat="1">
      <c r="A9" s="103" t="s">
        <v>1008</v>
      </c>
      <c r="B9" s="103">
        <v>6</v>
      </c>
      <c r="C9" s="103"/>
      <c r="D9" s="103"/>
    </row>
    <row r="10" spans="1:10" s="113" customFormat="1">
      <c r="A10" s="103" t="s">
        <v>1009</v>
      </c>
      <c r="B10" s="103">
        <v>6</v>
      </c>
      <c r="C10" s="103"/>
      <c r="D10" s="103"/>
    </row>
    <row r="11" spans="1:10" s="113" customFormat="1">
      <c r="A11" s="103" t="s">
        <v>1010</v>
      </c>
      <c r="B11" s="103">
        <v>4</v>
      </c>
      <c r="C11" s="103"/>
      <c r="D11" s="103"/>
    </row>
    <row r="12" spans="1:10" s="113" customFormat="1">
      <c r="A12" s="103" t="s">
        <v>1011</v>
      </c>
      <c r="B12" s="103">
        <v>5</v>
      </c>
      <c r="C12" s="103"/>
      <c r="D12" s="103"/>
    </row>
    <row r="13" spans="1:10" s="113" customFormat="1">
      <c r="A13" s="103" t="s">
        <v>1012</v>
      </c>
      <c r="B13" s="103">
        <v>6</v>
      </c>
      <c r="C13" s="103"/>
      <c r="D13" s="103"/>
    </row>
    <row r="14" spans="1:10" s="113" customFormat="1">
      <c r="A14" s="103" t="s">
        <v>1013</v>
      </c>
      <c r="B14" s="103">
        <v>6</v>
      </c>
      <c r="C14" s="103"/>
      <c r="D14" s="103"/>
    </row>
    <row r="15" spans="1:10" s="113" customFormat="1">
      <c r="A15" s="103" t="s">
        <v>1014</v>
      </c>
      <c r="B15" s="103">
        <v>7</v>
      </c>
      <c r="C15" s="103"/>
      <c r="D15" s="103"/>
    </row>
    <row r="16" spans="1:10" s="113" customFormat="1">
      <c r="A16" s="103" t="s">
        <v>1015</v>
      </c>
      <c r="B16" s="103">
        <v>7</v>
      </c>
      <c r="C16" s="103"/>
      <c r="D16" s="103"/>
    </row>
    <row r="17" spans="1:4" s="113" customFormat="1">
      <c r="A17" s="103" t="s">
        <v>1016</v>
      </c>
      <c r="B17" s="103">
        <v>4</v>
      </c>
      <c r="C17" s="103"/>
      <c r="D17" s="103"/>
    </row>
    <row r="18" spans="1:4" s="113" customFormat="1">
      <c r="A18" s="103" t="s">
        <v>1017</v>
      </c>
      <c r="B18" s="103">
        <v>5</v>
      </c>
      <c r="C18" s="103"/>
      <c r="D18" s="103"/>
    </row>
    <row r="19" spans="1:4" s="113" customFormat="1">
      <c r="A19" s="103" t="s">
        <v>1018</v>
      </c>
      <c r="B19" s="103">
        <v>4</v>
      </c>
      <c r="C19" s="103"/>
      <c r="D19" s="103"/>
    </row>
    <row r="20" spans="1:4" s="113" customFormat="1">
      <c r="A20" s="103" t="s">
        <v>1019</v>
      </c>
      <c r="B20" s="103">
        <v>4</v>
      </c>
      <c r="C20" s="103"/>
      <c r="D20" s="103"/>
    </row>
    <row r="21" spans="1:4" s="113" customFormat="1">
      <c r="A21" s="103" t="s">
        <v>1020</v>
      </c>
      <c r="B21" s="103">
        <v>7</v>
      </c>
      <c r="C21" s="103"/>
      <c r="D21" s="103"/>
    </row>
    <row r="22" spans="1:4" s="113" customFormat="1">
      <c r="A22" s="103" t="s">
        <v>1021</v>
      </c>
      <c r="B22" s="103">
        <v>4</v>
      </c>
      <c r="C22" s="103"/>
      <c r="D22" s="103"/>
    </row>
    <row r="23" spans="1:4" s="113" customFormat="1">
      <c r="A23" s="103" t="s">
        <v>1022</v>
      </c>
      <c r="B23" s="103">
        <v>7</v>
      </c>
      <c r="C23" s="103"/>
      <c r="D23" s="103"/>
    </row>
    <row r="24" spans="1:4" s="113" customFormat="1">
      <c r="A24" s="103" t="s">
        <v>1023</v>
      </c>
      <c r="B24" s="103">
        <v>5</v>
      </c>
      <c r="C24" s="103"/>
      <c r="D24" s="103"/>
    </row>
    <row r="25" spans="1:4" s="113" customFormat="1">
      <c r="A25" s="103" t="s">
        <v>1024</v>
      </c>
      <c r="B25" s="103">
        <v>5</v>
      </c>
      <c r="C25" s="103"/>
      <c r="D25" s="103"/>
    </row>
    <row r="26" spans="1:4" s="113" customFormat="1">
      <c r="A26" s="103" t="s">
        <v>1025</v>
      </c>
      <c r="B26" s="103">
        <v>4</v>
      </c>
      <c r="C26" s="103"/>
      <c r="D26" s="103"/>
    </row>
    <row r="27" spans="1:4" s="113" customFormat="1">
      <c r="A27" s="107" t="s">
        <v>1026</v>
      </c>
      <c r="B27" s="103">
        <v>4</v>
      </c>
      <c r="C27" s="107"/>
      <c r="D27" s="107"/>
    </row>
    <row r="28" spans="1:4" s="113" customFormat="1">
      <c r="A28" s="99" t="s">
        <v>1027</v>
      </c>
      <c r="B28" s="103">
        <v>6</v>
      </c>
      <c r="C28" s="100"/>
      <c r="D28" s="100"/>
    </row>
    <row r="29" spans="1:4" s="113" customFormat="1">
      <c r="A29" s="99" t="s">
        <v>1028</v>
      </c>
      <c r="B29" s="103">
        <v>3</v>
      </c>
      <c r="C29" s="100"/>
      <c r="D29" s="100"/>
    </row>
    <row r="30" spans="1:4" s="113" customFormat="1">
      <c r="A30" s="99" t="s">
        <v>1029</v>
      </c>
      <c r="B30" s="103">
        <v>3</v>
      </c>
      <c r="C30" s="100"/>
      <c r="D30" s="100"/>
    </row>
    <row r="31" spans="1:4" s="113" customFormat="1">
      <c r="A31" s="99" t="s">
        <v>1030</v>
      </c>
      <c r="B31" s="103">
        <v>3</v>
      </c>
      <c r="C31" s="100"/>
      <c r="D31" s="100"/>
    </row>
    <row r="32" spans="1:4" s="113" customFormat="1">
      <c r="A32" s="99" t="s">
        <v>1031</v>
      </c>
      <c r="B32" s="103">
        <v>4</v>
      </c>
      <c r="C32" s="100"/>
      <c r="D32" s="100"/>
    </row>
    <row r="33" spans="1:4" s="113" customFormat="1">
      <c r="A33" s="99" t="s">
        <v>1032</v>
      </c>
      <c r="B33" s="103">
        <v>4</v>
      </c>
      <c r="C33" s="100"/>
      <c r="D33" s="100"/>
    </row>
    <row r="34" spans="1:4" s="113" customFormat="1">
      <c r="A34" s="99" t="s">
        <v>1033</v>
      </c>
      <c r="B34" s="103">
        <v>4</v>
      </c>
      <c r="C34" s="100"/>
      <c r="D34" s="100"/>
    </row>
    <row r="35" spans="1:4" s="113" customFormat="1">
      <c r="A35" s="99" t="s">
        <v>1034</v>
      </c>
      <c r="B35" s="103">
        <v>4</v>
      </c>
      <c r="C35" s="100"/>
      <c r="D35" s="100"/>
    </row>
    <row r="36" spans="1:4" s="113" customFormat="1">
      <c r="A36" s="99" t="s">
        <v>1035</v>
      </c>
      <c r="B36" s="103">
        <v>4</v>
      </c>
      <c r="C36" s="100"/>
      <c r="D36" s="100"/>
    </row>
    <row r="37" spans="1:4" s="113" customFormat="1">
      <c r="A37" s="99" t="s">
        <v>1036</v>
      </c>
      <c r="B37" s="103">
        <v>4</v>
      </c>
      <c r="C37" s="100"/>
      <c r="D37" s="100"/>
    </row>
    <row r="38" spans="1:4" s="113" customFormat="1">
      <c r="A38" s="99" t="s">
        <v>1037</v>
      </c>
      <c r="B38" s="103">
        <v>3</v>
      </c>
      <c r="C38" s="100"/>
      <c r="D38" s="100"/>
    </row>
    <row r="39" spans="1:4" s="113" customFormat="1">
      <c r="A39" s="99" t="s">
        <v>1038</v>
      </c>
      <c r="B39" s="103">
        <v>3</v>
      </c>
      <c r="C39" s="100"/>
      <c r="D39" s="100"/>
    </row>
    <row r="40" spans="1:4" s="113" customFormat="1">
      <c r="A40" s="108" t="s">
        <v>1039</v>
      </c>
      <c r="B40" s="103">
        <v>5</v>
      </c>
      <c r="C40" s="108"/>
      <c r="D40" s="108"/>
    </row>
    <row r="41" spans="1:4" s="113" customFormat="1">
      <c r="A41" s="108" t="s">
        <v>1040</v>
      </c>
      <c r="B41" s="103">
        <v>8</v>
      </c>
      <c r="C41" s="108"/>
      <c r="D41" s="108"/>
    </row>
    <row r="42" spans="1:4" s="113" customFormat="1">
      <c r="A42" s="108" t="s">
        <v>1041</v>
      </c>
      <c r="B42" s="103">
        <v>7</v>
      </c>
      <c r="C42" s="108"/>
      <c r="D42" s="108"/>
    </row>
    <row r="43" spans="1:4" s="113" customFormat="1">
      <c r="A43" s="108" t="s">
        <v>1042</v>
      </c>
      <c r="B43" s="103">
        <v>5</v>
      </c>
      <c r="C43" s="108"/>
      <c r="D43" s="108"/>
    </row>
    <row r="44" spans="1:4" s="113" customFormat="1">
      <c r="A44" s="108" t="s">
        <v>1043</v>
      </c>
      <c r="B44" s="103">
        <v>8</v>
      </c>
      <c r="C44" s="108"/>
      <c r="D44" s="108"/>
    </row>
    <row r="45" spans="1:4" s="113" customFormat="1">
      <c r="A45" s="108" t="s">
        <v>1044</v>
      </c>
      <c r="B45" s="103">
        <v>5</v>
      </c>
      <c r="C45" s="108"/>
      <c r="D45" s="108"/>
    </row>
    <row r="46" spans="1:4" s="113" customFormat="1">
      <c r="A46" s="108" t="s">
        <v>1045</v>
      </c>
      <c r="B46" s="103">
        <v>5</v>
      </c>
      <c r="C46" s="108"/>
      <c r="D46" s="108"/>
    </row>
    <row r="47" spans="1:4" s="113" customFormat="1">
      <c r="A47" s="108" t="s">
        <v>1046</v>
      </c>
      <c r="B47" s="103">
        <v>6</v>
      </c>
      <c r="C47" s="108"/>
      <c r="D47" s="108"/>
    </row>
    <row r="48" spans="1:4" s="113" customFormat="1">
      <c r="A48" s="65" t="s">
        <v>1047</v>
      </c>
      <c r="B48" s="103">
        <v>6</v>
      </c>
      <c r="C48" s="97"/>
      <c r="D48" s="97"/>
    </row>
    <row r="49" spans="1:4" s="113" customFormat="1">
      <c r="A49" s="65" t="s">
        <v>1048</v>
      </c>
      <c r="B49" s="103">
        <v>8</v>
      </c>
      <c r="C49" s="97"/>
      <c r="D49" s="97"/>
    </row>
    <row r="50" spans="1:4" s="113" customFormat="1">
      <c r="A50" s="138" t="s">
        <v>1049</v>
      </c>
      <c r="B50" s="103">
        <v>5</v>
      </c>
      <c r="C50" s="96"/>
      <c r="D50" s="96"/>
    </row>
    <row r="51" spans="1:4" s="113" customFormat="1">
      <c r="A51" s="138" t="s">
        <v>1050</v>
      </c>
      <c r="B51" s="103">
        <v>6</v>
      </c>
      <c r="C51" s="96"/>
      <c r="D51" s="96"/>
    </row>
    <row r="52" spans="1:4" s="113" customFormat="1">
      <c r="A52" s="138" t="s">
        <v>1051</v>
      </c>
      <c r="B52" s="103">
        <v>3</v>
      </c>
      <c r="C52" s="96"/>
      <c r="D52" s="96"/>
    </row>
    <row r="53" spans="1:4" s="113" customFormat="1">
      <c r="A53" s="138" t="s">
        <v>1052</v>
      </c>
      <c r="B53" s="103">
        <v>3</v>
      </c>
      <c r="C53" s="96"/>
      <c r="D53" s="96"/>
    </row>
    <row r="54" spans="1:4" s="113" customFormat="1">
      <c r="A54" s="138" t="s">
        <v>1053</v>
      </c>
      <c r="B54" s="103">
        <v>3</v>
      </c>
      <c r="C54" s="96"/>
      <c r="D54" s="96"/>
    </row>
    <row r="55" spans="1:4" s="113" customFormat="1">
      <c r="A55" s="91" t="s">
        <v>1054</v>
      </c>
      <c r="B55" s="103">
        <v>6</v>
      </c>
      <c r="C55" s="96"/>
      <c r="D55" s="96"/>
    </row>
    <row r="56" spans="1:4" s="113" customFormat="1">
      <c r="A56" s="91" t="s">
        <v>1055</v>
      </c>
      <c r="B56" s="103">
        <v>5</v>
      </c>
      <c r="C56" s="96"/>
      <c r="D56" s="96"/>
    </row>
    <row r="57" spans="1:4" s="113" customFormat="1">
      <c r="A57" s="91" t="s">
        <v>1056</v>
      </c>
      <c r="B57" s="103">
        <v>5</v>
      </c>
      <c r="C57" s="96"/>
      <c r="D57" s="96"/>
    </row>
    <row r="58" spans="1:4" s="113" customFormat="1">
      <c r="A58" s="104" t="s">
        <v>1057</v>
      </c>
      <c r="B58" s="103">
        <v>3</v>
      </c>
      <c r="C58" s="104"/>
      <c r="D58" s="104"/>
    </row>
    <row r="59" spans="1:4" s="113" customFormat="1">
      <c r="A59" s="103" t="s">
        <v>1058</v>
      </c>
      <c r="B59" s="103">
        <v>3</v>
      </c>
      <c r="C59" s="103"/>
      <c r="D59" s="103"/>
    </row>
    <row r="60" spans="1:4" s="113" customFormat="1">
      <c r="A60" s="103" t="s">
        <v>1059</v>
      </c>
      <c r="B60" s="103">
        <v>3</v>
      </c>
      <c r="C60" s="103"/>
      <c r="D60" s="103"/>
    </row>
    <row r="61" spans="1:4" s="113" customFormat="1">
      <c r="A61" s="103" t="s">
        <v>1060</v>
      </c>
      <c r="B61" s="103">
        <v>3</v>
      </c>
      <c r="C61" s="103"/>
      <c r="D61" s="103"/>
    </row>
    <row r="62" spans="1:4" s="113" customFormat="1">
      <c r="A62" s="103" t="s">
        <v>1061</v>
      </c>
      <c r="B62" s="103">
        <v>3</v>
      </c>
      <c r="C62" s="103"/>
      <c r="D62" s="103"/>
    </row>
    <row r="63" spans="1:4" s="113" customFormat="1">
      <c r="A63" s="103" t="s">
        <v>1062</v>
      </c>
      <c r="B63" s="103">
        <v>4</v>
      </c>
      <c r="C63" s="103"/>
      <c r="D63" s="103"/>
    </row>
    <row r="64" spans="1:4" s="113" customFormat="1">
      <c r="A64" s="103" t="s">
        <v>1063</v>
      </c>
      <c r="B64" s="103">
        <v>3</v>
      </c>
      <c r="C64" s="103"/>
      <c r="D64" s="103"/>
    </row>
    <row r="65" spans="1:4" s="113" customFormat="1">
      <c r="A65" s="103" t="s">
        <v>1064</v>
      </c>
      <c r="B65" s="103">
        <v>6</v>
      </c>
      <c r="C65" s="103"/>
      <c r="D65" s="103"/>
    </row>
    <row r="66" spans="1:4" s="113" customFormat="1">
      <c r="A66" s="103" t="s">
        <v>1065</v>
      </c>
      <c r="B66" s="103">
        <v>3</v>
      </c>
      <c r="C66" s="103"/>
      <c r="D66" s="103"/>
    </row>
    <row r="67" spans="1:4" s="113" customFormat="1">
      <c r="A67" s="103" t="s">
        <v>1066</v>
      </c>
      <c r="B67" s="103">
        <v>3</v>
      </c>
      <c r="C67" s="103"/>
      <c r="D67" s="103"/>
    </row>
    <row r="68" spans="1:4" s="113" customFormat="1">
      <c r="A68" s="103" t="s">
        <v>1067</v>
      </c>
      <c r="B68" s="103">
        <v>3</v>
      </c>
      <c r="C68" s="103"/>
      <c r="D68" s="103"/>
    </row>
    <row r="69" spans="1:4" s="113" customFormat="1">
      <c r="A69" s="103" t="s">
        <v>1068</v>
      </c>
      <c r="B69" s="103">
        <v>3</v>
      </c>
      <c r="C69" s="103"/>
      <c r="D69" s="103"/>
    </row>
    <row r="70" spans="1:4" s="113" customFormat="1">
      <c r="A70" s="103" t="s">
        <v>1069</v>
      </c>
      <c r="B70" s="103">
        <v>3</v>
      </c>
      <c r="C70" s="103"/>
      <c r="D70" s="103"/>
    </row>
    <row r="71" spans="1:4" s="113" customFormat="1">
      <c r="A71" s="103" t="s">
        <v>1070</v>
      </c>
      <c r="B71" s="103">
        <v>4</v>
      </c>
      <c r="C71" s="103"/>
      <c r="D71" s="103"/>
    </row>
    <row r="72" spans="1:4" s="113" customFormat="1">
      <c r="A72" s="103" t="s">
        <v>1071</v>
      </c>
      <c r="B72" s="103">
        <v>3</v>
      </c>
      <c r="C72" s="103"/>
      <c r="D72" s="103"/>
    </row>
    <row r="73" spans="1:4" s="113" customFormat="1">
      <c r="A73" s="103" t="s">
        <v>1072</v>
      </c>
      <c r="B73" s="103">
        <v>4</v>
      </c>
      <c r="C73" s="103"/>
      <c r="D73" s="103"/>
    </row>
    <row r="74" spans="1:4" s="113" customFormat="1">
      <c r="A74" s="103" t="s">
        <v>1073</v>
      </c>
      <c r="B74" s="103">
        <v>3</v>
      </c>
      <c r="C74" s="103"/>
      <c r="D74" s="103"/>
    </row>
    <row r="75" spans="1:4" s="113" customFormat="1">
      <c r="A75" s="103" t="s">
        <v>1074</v>
      </c>
      <c r="B75" s="103">
        <v>3</v>
      </c>
      <c r="C75" s="103"/>
      <c r="D75" s="103"/>
    </row>
    <row r="76" spans="1:4" s="113" customFormat="1">
      <c r="A76" s="103" t="s">
        <v>1075</v>
      </c>
      <c r="B76" s="103">
        <v>3</v>
      </c>
      <c r="C76" s="103"/>
      <c r="D76" s="103"/>
    </row>
    <row r="77" spans="1:4" s="113" customFormat="1">
      <c r="A77" s="103" t="s">
        <v>1076</v>
      </c>
      <c r="B77" s="103">
        <v>3</v>
      </c>
      <c r="C77" s="103"/>
      <c r="D77" s="103"/>
    </row>
    <row r="78" spans="1:4" s="113" customFormat="1">
      <c r="A78" s="104" t="s">
        <v>1077</v>
      </c>
      <c r="B78" s="103">
        <v>3</v>
      </c>
      <c r="C78" s="104"/>
      <c r="D78" s="104"/>
    </row>
    <row r="79" spans="1:4" s="113" customFormat="1">
      <c r="A79" s="103" t="s">
        <v>1078</v>
      </c>
      <c r="B79" s="103">
        <v>4</v>
      </c>
      <c r="C79" s="103"/>
      <c r="D79" s="103"/>
    </row>
    <row r="80" spans="1:4" s="113" customFormat="1">
      <c r="A80" s="103" t="s">
        <v>1079</v>
      </c>
      <c r="B80" s="103">
        <v>3</v>
      </c>
      <c r="C80" s="103"/>
      <c r="D80" s="103"/>
    </row>
    <row r="81" spans="1:4" s="113" customFormat="1">
      <c r="A81" s="103" t="s">
        <v>1080</v>
      </c>
      <c r="B81" s="103">
        <v>3</v>
      </c>
      <c r="C81" s="103"/>
      <c r="D81" s="103"/>
    </row>
    <row r="82" spans="1:4" s="113" customFormat="1">
      <c r="A82" s="103" t="s">
        <v>1081</v>
      </c>
      <c r="B82" s="103">
        <v>3</v>
      </c>
      <c r="C82" s="103"/>
      <c r="D82" s="103"/>
    </row>
    <row r="83" spans="1:4" s="113" customFormat="1">
      <c r="A83" s="103" t="s">
        <v>1082</v>
      </c>
      <c r="B83" s="103">
        <v>3</v>
      </c>
      <c r="C83" s="103"/>
      <c r="D83" s="103"/>
    </row>
    <row r="84" spans="1:4" s="113" customFormat="1">
      <c r="A84" s="103" t="s">
        <v>1083</v>
      </c>
      <c r="B84" s="103">
        <v>3</v>
      </c>
      <c r="C84" s="103"/>
      <c r="D84" s="103"/>
    </row>
    <row r="85" spans="1:4" s="113" customFormat="1">
      <c r="A85" s="103" t="s">
        <v>1084</v>
      </c>
      <c r="B85" s="103">
        <v>3</v>
      </c>
      <c r="C85" s="103"/>
      <c r="D85" s="103"/>
    </row>
    <row r="86" spans="1:4" s="113" customFormat="1">
      <c r="A86" s="103" t="s">
        <v>1085</v>
      </c>
      <c r="B86" s="103">
        <v>6</v>
      </c>
      <c r="C86" s="103"/>
      <c r="D86" s="103"/>
    </row>
    <row r="87" spans="1:4" s="113" customFormat="1">
      <c r="A87" s="103" t="s">
        <v>1086</v>
      </c>
      <c r="B87" s="103">
        <v>4</v>
      </c>
      <c r="C87" s="103"/>
      <c r="D87" s="103"/>
    </row>
    <row r="88" spans="1:4" s="113" customFormat="1">
      <c r="A88" s="103" t="s">
        <v>1087</v>
      </c>
      <c r="B88" s="103">
        <v>4</v>
      </c>
      <c r="C88" s="103"/>
      <c r="D88" s="103"/>
    </row>
    <row r="89" spans="1:4" s="113" customFormat="1">
      <c r="A89" s="103" t="s">
        <v>1088</v>
      </c>
      <c r="B89" s="103">
        <v>3</v>
      </c>
      <c r="C89" s="103"/>
      <c r="D89" s="103"/>
    </row>
    <row r="90" spans="1:4" s="113" customFormat="1">
      <c r="A90" s="103" t="s">
        <v>1089</v>
      </c>
      <c r="B90" s="103">
        <v>3</v>
      </c>
      <c r="C90" s="103"/>
      <c r="D90" s="103"/>
    </row>
    <row r="91" spans="1:4" s="113" customFormat="1">
      <c r="A91" s="103" t="s">
        <v>1090</v>
      </c>
      <c r="B91" s="103">
        <v>3</v>
      </c>
      <c r="C91" s="103"/>
      <c r="D91" s="103"/>
    </row>
    <row r="92" spans="1:4" s="113" customFormat="1">
      <c r="A92" s="103" t="s">
        <v>1091</v>
      </c>
      <c r="B92" s="103">
        <v>4</v>
      </c>
      <c r="C92" s="103"/>
      <c r="D92" s="103"/>
    </row>
    <row r="93" spans="1:4" s="113" customFormat="1">
      <c r="A93" s="103" t="s">
        <v>1092</v>
      </c>
      <c r="B93" s="103">
        <v>3</v>
      </c>
      <c r="C93" s="103"/>
      <c r="D93" s="103"/>
    </row>
    <row r="94" spans="1:4" s="113" customFormat="1">
      <c r="A94" s="103" t="s">
        <v>1093</v>
      </c>
      <c r="B94" s="103">
        <v>3</v>
      </c>
      <c r="C94" s="103"/>
      <c r="D94" s="103"/>
    </row>
    <row r="95" spans="1:4" s="113" customFormat="1">
      <c r="A95" s="103" t="s">
        <v>1094</v>
      </c>
      <c r="B95" s="103">
        <v>3</v>
      </c>
      <c r="C95" s="103"/>
      <c r="D95" s="103"/>
    </row>
    <row r="96" spans="1:4" s="113" customFormat="1">
      <c r="A96" s="103" t="s">
        <v>1095</v>
      </c>
      <c r="B96" s="103">
        <v>3</v>
      </c>
      <c r="C96" s="103"/>
      <c r="D96" s="103"/>
    </row>
    <row r="97" spans="1:4" s="113" customFormat="1">
      <c r="A97" s="103" t="s">
        <v>1096</v>
      </c>
      <c r="B97" s="103">
        <v>4</v>
      </c>
      <c r="C97" s="103"/>
      <c r="D97" s="103"/>
    </row>
    <row r="98" spans="1:4" s="113" customFormat="1">
      <c r="A98" s="104" t="s">
        <v>1097</v>
      </c>
      <c r="B98" s="103">
        <v>3</v>
      </c>
      <c r="C98" s="104"/>
      <c r="D98" s="104"/>
    </row>
    <row r="99" spans="1:4" s="113" customFormat="1">
      <c r="A99" s="103" t="s">
        <v>1098</v>
      </c>
      <c r="B99" s="103">
        <v>4</v>
      </c>
      <c r="C99" s="103"/>
      <c r="D99" s="103"/>
    </row>
    <row r="100" spans="1:4" s="113" customFormat="1">
      <c r="A100" s="103" t="s">
        <v>1099</v>
      </c>
      <c r="B100" s="103">
        <v>3</v>
      </c>
      <c r="C100" s="103"/>
      <c r="D100" s="103"/>
    </row>
    <row r="101" spans="1:4" s="113" customFormat="1">
      <c r="A101" s="103" t="s">
        <v>1100</v>
      </c>
      <c r="B101" s="103">
        <v>4</v>
      </c>
      <c r="C101" s="103"/>
      <c r="D101" s="103"/>
    </row>
    <row r="102" spans="1:4" s="113" customFormat="1">
      <c r="A102" s="103" t="s">
        <v>1101</v>
      </c>
      <c r="B102" s="103">
        <v>3</v>
      </c>
      <c r="C102" s="103"/>
      <c r="D102" s="103"/>
    </row>
    <row r="103" spans="1:4" s="113" customFormat="1">
      <c r="A103" s="103" t="s">
        <v>1102</v>
      </c>
      <c r="B103" s="103">
        <v>3</v>
      </c>
      <c r="C103" s="103"/>
      <c r="D103" s="103"/>
    </row>
    <row r="104" spans="1:4" s="113" customFormat="1">
      <c r="A104" s="103" t="s">
        <v>1103</v>
      </c>
      <c r="B104" s="103">
        <v>4</v>
      </c>
      <c r="C104" s="103"/>
      <c r="D104" s="103"/>
    </row>
    <row r="105" spans="1:4" s="113" customFormat="1">
      <c r="A105" s="103" t="s">
        <v>1104</v>
      </c>
      <c r="B105" s="103">
        <v>3</v>
      </c>
      <c r="C105" s="103"/>
      <c r="D105" s="103"/>
    </row>
    <row r="106" spans="1:4" s="113" customFormat="1">
      <c r="A106" s="103" t="s">
        <v>1105</v>
      </c>
      <c r="B106" s="103">
        <v>4</v>
      </c>
      <c r="C106" s="103"/>
      <c r="D106" s="103"/>
    </row>
    <row r="107" spans="1:4" s="113" customFormat="1">
      <c r="A107" s="103" t="s">
        <v>1106</v>
      </c>
      <c r="B107" s="103">
        <v>3</v>
      </c>
      <c r="C107" s="103"/>
      <c r="D107" s="103"/>
    </row>
    <row r="108" spans="1:4" s="113" customFormat="1">
      <c r="A108" s="103" t="s">
        <v>1107</v>
      </c>
      <c r="B108" s="103">
        <v>3</v>
      </c>
      <c r="C108" s="103"/>
      <c r="D108" s="103"/>
    </row>
    <row r="109" spans="1:4" s="113" customFormat="1">
      <c r="A109" s="103" t="s">
        <v>1108</v>
      </c>
      <c r="B109" s="103">
        <v>3</v>
      </c>
      <c r="C109" s="103"/>
      <c r="D109" s="103"/>
    </row>
    <row r="110" spans="1:4" s="113" customFormat="1">
      <c r="A110" s="103" t="s">
        <v>1109</v>
      </c>
      <c r="B110" s="103">
        <v>6</v>
      </c>
      <c r="C110" s="103"/>
      <c r="D110" s="103"/>
    </row>
    <row r="111" spans="1:4" s="113" customFormat="1">
      <c r="A111" s="103" t="s">
        <v>1110</v>
      </c>
      <c r="B111" s="103">
        <v>4</v>
      </c>
      <c r="C111" s="103"/>
      <c r="D111" s="103"/>
    </row>
    <row r="112" spans="1:4" s="113" customFormat="1">
      <c r="A112" s="103" t="s">
        <v>1111</v>
      </c>
      <c r="B112" s="103">
        <v>3</v>
      </c>
      <c r="C112" s="103"/>
      <c r="D112" s="103"/>
    </row>
    <row r="113" spans="1:4" s="113" customFormat="1">
      <c r="A113" s="103" t="s">
        <v>1112</v>
      </c>
      <c r="B113" s="103">
        <v>4</v>
      </c>
      <c r="C113" s="103"/>
      <c r="D113" s="103"/>
    </row>
    <row r="114" spans="1:4" s="113" customFormat="1">
      <c r="A114" s="103" t="s">
        <v>1113</v>
      </c>
      <c r="B114" s="103">
        <v>4</v>
      </c>
      <c r="C114" s="103"/>
      <c r="D114" s="103"/>
    </row>
    <row r="115" spans="1:4" s="113" customFormat="1">
      <c r="A115" s="103" t="s">
        <v>1114</v>
      </c>
      <c r="B115" s="103">
        <v>6</v>
      </c>
      <c r="C115" s="103"/>
      <c r="D115" s="103"/>
    </row>
    <row r="116" spans="1:4" s="113" customFormat="1">
      <c r="A116" s="103" t="s">
        <v>1115</v>
      </c>
      <c r="B116" s="103">
        <v>6</v>
      </c>
      <c r="C116" s="103"/>
      <c r="D116" s="103"/>
    </row>
    <row r="117" spans="1:4" s="113" customFormat="1">
      <c r="A117" s="103" t="s">
        <v>1116</v>
      </c>
      <c r="B117" s="103">
        <v>6</v>
      </c>
      <c r="C117" s="103"/>
      <c r="D117" s="103"/>
    </row>
    <row r="118" spans="1:4" s="113" customFormat="1">
      <c r="A118" s="104" t="s">
        <v>1117</v>
      </c>
      <c r="B118" s="103">
        <v>5</v>
      </c>
      <c r="C118" s="104"/>
      <c r="D118" s="104"/>
    </row>
    <row r="119" spans="1:4" s="113" customFormat="1">
      <c r="A119" s="103" t="s">
        <v>1118</v>
      </c>
      <c r="B119" s="103">
        <v>4</v>
      </c>
      <c r="C119" s="103"/>
      <c r="D119" s="103"/>
    </row>
    <row r="120" spans="1:4" s="113" customFormat="1">
      <c r="A120" s="103" t="s">
        <v>1119</v>
      </c>
      <c r="B120" s="103">
        <v>6</v>
      </c>
      <c r="C120" s="103"/>
      <c r="D120" s="103"/>
    </row>
    <row r="121" spans="1:4" s="113" customFormat="1">
      <c r="A121" s="103" t="s">
        <v>1120</v>
      </c>
      <c r="B121" s="103">
        <v>5</v>
      </c>
      <c r="C121" s="103"/>
      <c r="D121" s="103"/>
    </row>
    <row r="122" spans="1:4" s="113" customFormat="1">
      <c r="A122" s="103" t="s">
        <v>1121</v>
      </c>
      <c r="B122" s="103">
        <v>5</v>
      </c>
      <c r="C122" s="103"/>
      <c r="D122" s="103"/>
    </row>
    <row r="123" spans="1:4" s="113" customFormat="1">
      <c r="A123" s="103" t="s">
        <v>1122</v>
      </c>
      <c r="B123" s="103">
        <v>5</v>
      </c>
      <c r="C123" s="103"/>
      <c r="D123" s="103"/>
    </row>
    <row r="124" spans="1:4" s="113" customFormat="1">
      <c r="A124" s="103" t="s">
        <v>1123</v>
      </c>
      <c r="B124" s="103">
        <v>3</v>
      </c>
      <c r="C124" s="103"/>
      <c r="D124" s="103"/>
    </row>
    <row r="125" spans="1:4" s="113" customFormat="1">
      <c r="A125" s="103" t="s">
        <v>1124</v>
      </c>
      <c r="B125" s="103">
        <v>5</v>
      </c>
      <c r="C125" s="103"/>
      <c r="D125" s="103"/>
    </row>
    <row r="126" spans="1:4" s="113" customFormat="1">
      <c r="A126" s="103" t="s">
        <v>1125</v>
      </c>
      <c r="B126" s="103">
        <v>5</v>
      </c>
      <c r="C126" s="103"/>
      <c r="D126" s="103"/>
    </row>
    <row r="127" spans="1:4" s="113" customFormat="1">
      <c r="A127" s="103" t="s">
        <v>1126</v>
      </c>
      <c r="B127" s="103">
        <v>3</v>
      </c>
      <c r="C127" s="103"/>
      <c r="D127" s="103"/>
    </row>
    <row r="128" spans="1:4" s="113" customFormat="1">
      <c r="A128" s="103" t="s">
        <v>1127</v>
      </c>
      <c r="B128" s="103">
        <v>3</v>
      </c>
      <c r="C128" s="103"/>
      <c r="D128" s="103"/>
    </row>
    <row r="129" spans="1:4" s="113" customFormat="1">
      <c r="A129" s="103" t="s">
        <v>1128</v>
      </c>
      <c r="B129" s="103">
        <v>3</v>
      </c>
      <c r="C129" s="103"/>
      <c r="D129" s="103"/>
    </row>
    <row r="130" spans="1:4" s="113" customFormat="1">
      <c r="A130" s="103" t="s">
        <v>1129</v>
      </c>
      <c r="B130" s="103">
        <v>6</v>
      </c>
      <c r="C130" s="103"/>
      <c r="D130" s="103"/>
    </row>
    <row r="131" spans="1:4" s="113" customFormat="1">
      <c r="A131" s="103" t="s">
        <v>1130</v>
      </c>
      <c r="B131" s="103">
        <v>3</v>
      </c>
      <c r="C131" s="103"/>
      <c r="D131" s="103"/>
    </row>
    <row r="132" spans="1:4" s="113" customFormat="1">
      <c r="A132" s="103" t="s">
        <v>1131</v>
      </c>
      <c r="B132" s="103">
        <v>4</v>
      </c>
      <c r="C132" s="103"/>
      <c r="D132" s="103"/>
    </row>
    <row r="133" spans="1:4" s="113" customFormat="1">
      <c r="A133" s="103" t="s">
        <v>1132</v>
      </c>
      <c r="B133" s="103">
        <v>4</v>
      </c>
      <c r="C133" s="103"/>
      <c r="D133" s="103"/>
    </row>
    <row r="134" spans="1:4" s="113" customFormat="1">
      <c r="A134" s="103" t="s">
        <v>1133</v>
      </c>
      <c r="B134" s="103">
        <v>3</v>
      </c>
      <c r="C134" s="103"/>
      <c r="D134" s="103"/>
    </row>
    <row r="135" spans="1:4" s="113" customFormat="1">
      <c r="A135" s="103" t="s">
        <v>1134</v>
      </c>
      <c r="B135" s="103">
        <v>3</v>
      </c>
      <c r="C135" s="103"/>
      <c r="D135" s="103"/>
    </row>
    <row r="136" spans="1:4" s="113" customFormat="1">
      <c r="A136" s="103" t="s">
        <v>1135</v>
      </c>
      <c r="B136" s="103">
        <v>5</v>
      </c>
      <c r="C136" s="103"/>
      <c r="D136" s="103"/>
    </row>
    <row r="137" spans="1:4" s="113" customFormat="1">
      <c r="A137" s="103" t="s">
        <v>1136</v>
      </c>
      <c r="B137" s="103">
        <v>6</v>
      </c>
      <c r="C137" s="103"/>
      <c r="D137" s="103"/>
    </row>
    <row r="138" spans="1:4" s="113" customFormat="1">
      <c r="A138" s="104" t="s">
        <v>1137</v>
      </c>
      <c r="B138" s="103">
        <v>3</v>
      </c>
      <c r="C138" s="104"/>
      <c r="D138" s="104"/>
    </row>
    <row r="139" spans="1:4" s="113" customFormat="1">
      <c r="A139" s="103" t="s">
        <v>1138</v>
      </c>
      <c r="B139" s="103">
        <v>3</v>
      </c>
      <c r="C139" s="103"/>
      <c r="D139" s="103"/>
    </row>
    <row r="140" spans="1:4" s="113" customFormat="1">
      <c r="A140" s="103" t="s">
        <v>1139</v>
      </c>
      <c r="B140" s="103">
        <v>6</v>
      </c>
      <c r="C140" s="103"/>
      <c r="D140" s="103"/>
    </row>
    <row r="141" spans="1:4" s="113" customFormat="1">
      <c r="A141" s="103" t="s">
        <v>1140</v>
      </c>
      <c r="B141" s="103">
        <v>3</v>
      </c>
      <c r="C141" s="103"/>
      <c r="D141" s="103"/>
    </row>
    <row r="142" spans="1:4" s="113" customFormat="1">
      <c r="A142" s="103" t="s">
        <v>1141</v>
      </c>
      <c r="B142" s="103">
        <v>3</v>
      </c>
      <c r="C142" s="103"/>
      <c r="D142" s="103"/>
    </row>
    <row r="143" spans="1:4" s="113" customFormat="1">
      <c r="A143" s="103" t="s">
        <v>1142</v>
      </c>
      <c r="B143" s="103">
        <v>4</v>
      </c>
      <c r="C143" s="103"/>
      <c r="D143" s="103"/>
    </row>
    <row r="144" spans="1:4" s="113" customFormat="1">
      <c r="A144" s="103" t="s">
        <v>1143</v>
      </c>
      <c r="B144" s="103">
        <v>3</v>
      </c>
      <c r="C144" s="103"/>
      <c r="D144" s="103"/>
    </row>
    <row r="145" spans="1:4" s="113" customFormat="1">
      <c r="A145" s="103" t="s">
        <v>1144</v>
      </c>
      <c r="B145" s="103">
        <v>4</v>
      </c>
      <c r="C145" s="103"/>
      <c r="D145" s="103"/>
    </row>
    <row r="146" spans="1:4" s="113" customFormat="1">
      <c r="A146" s="103" t="s">
        <v>1145</v>
      </c>
      <c r="B146" s="103">
        <v>6</v>
      </c>
      <c r="C146" s="103"/>
      <c r="D146" s="103"/>
    </row>
    <row r="147" spans="1:4" s="113" customFormat="1">
      <c r="A147" s="103" t="s">
        <v>1146</v>
      </c>
      <c r="B147" s="103">
        <v>6</v>
      </c>
      <c r="C147" s="103"/>
      <c r="D147" s="103"/>
    </row>
    <row r="148" spans="1:4" s="113" customFormat="1">
      <c r="A148" s="103" t="s">
        <v>1147</v>
      </c>
      <c r="B148" s="103">
        <v>3</v>
      </c>
      <c r="C148" s="103"/>
      <c r="D148" s="103"/>
    </row>
    <row r="149" spans="1:4" s="113" customFormat="1">
      <c r="A149" s="103" t="s">
        <v>1148</v>
      </c>
      <c r="B149" s="103">
        <v>4</v>
      </c>
      <c r="C149" s="103"/>
      <c r="D149" s="103"/>
    </row>
    <row r="150" spans="1:4" s="113" customFormat="1">
      <c r="A150" s="103" t="s">
        <v>1149</v>
      </c>
      <c r="B150" s="103">
        <v>5</v>
      </c>
      <c r="C150" s="103"/>
      <c r="D150" s="103"/>
    </row>
    <row r="151" spans="1:4" s="113" customFormat="1">
      <c r="A151" s="103" t="s">
        <v>1150</v>
      </c>
      <c r="B151" s="103">
        <v>4</v>
      </c>
      <c r="C151" s="103"/>
      <c r="D151" s="103"/>
    </row>
    <row r="152" spans="1:4" s="113" customFormat="1">
      <c r="A152" s="103" t="s">
        <v>1151</v>
      </c>
      <c r="B152" s="103">
        <v>2</v>
      </c>
      <c r="C152" s="103"/>
      <c r="D152" s="103"/>
    </row>
    <row r="153" spans="1:4" s="113" customFormat="1">
      <c r="A153" s="103" t="s">
        <v>1152</v>
      </c>
      <c r="B153" s="103">
        <v>3</v>
      </c>
      <c r="C153" s="103"/>
      <c r="D153" s="103"/>
    </row>
    <row r="154" spans="1:4" s="113" customFormat="1">
      <c r="A154" s="103" t="s">
        <v>1153</v>
      </c>
      <c r="B154" s="103">
        <v>3</v>
      </c>
      <c r="C154" s="103"/>
      <c r="D154" s="103"/>
    </row>
    <row r="155" spans="1:4" s="113" customFormat="1">
      <c r="A155" s="103" t="s">
        <v>1154</v>
      </c>
      <c r="B155" s="103">
        <v>3</v>
      </c>
      <c r="C155" s="103"/>
      <c r="D155" s="103"/>
    </row>
    <row r="156" spans="1:4" s="113" customFormat="1">
      <c r="A156" s="103" t="s">
        <v>1155</v>
      </c>
      <c r="B156" s="103">
        <v>5</v>
      </c>
      <c r="C156" s="103"/>
      <c r="D156" s="103"/>
    </row>
    <row r="157" spans="1:4" s="113" customFormat="1">
      <c r="A157" s="103" t="s">
        <v>1156</v>
      </c>
      <c r="B157" s="103">
        <v>3</v>
      </c>
      <c r="C157" s="103"/>
      <c r="D157" s="103"/>
    </row>
    <row r="158" spans="1:4" s="113" customFormat="1">
      <c r="A158" s="103" t="s">
        <v>1157</v>
      </c>
      <c r="B158" s="103">
        <v>3</v>
      </c>
      <c r="C158" s="104"/>
      <c r="D158" s="104"/>
    </row>
    <row r="159" spans="1:4" s="113" customFormat="1">
      <c r="A159" s="103" t="s">
        <v>1158</v>
      </c>
      <c r="B159" s="103">
        <v>4</v>
      </c>
      <c r="C159" s="103"/>
      <c r="D159" s="103"/>
    </row>
    <row r="160" spans="1:4" s="113" customFormat="1">
      <c r="A160" s="103" t="s">
        <v>1159</v>
      </c>
      <c r="B160" s="103">
        <v>3</v>
      </c>
      <c r="C160" s="103"/>
      <c r="D160" s="103"/>
    </row>
    <row r="161" spans="1:4" s="113" customFormat="1">
      <c r="A161" s="103" t="s">
        <v>1160</v>
      </c>
      <c r="B161" s="103">
        <v>3</v>
      </c>
      <c r="C161" s="103"/>
      <c r="D161" s="103"/>
    </row>
    <row r="162" spans="1:4" s="113" customFormat="1">
      <c r="A162" s="103" t="s">
        <v>1161</v>
      </c>
      <c r="B162" s="103">
        <v>3</v>
      </c>
      <c r="C162" s="103"/>
      <c r="D162" s="103"/>
    </row>
    <row r="163" spans="1:4" s="113" customFormat="1">
      <c r="A163" s="103" t="s">
        <v>1162</v>
      </c>
      <c r="B163" s="103">
        <v>3</v>
      </c>
      <c r="C163" s="103"/>
      <c r="D163" s="103"/>
    </row>
    <row r="164" spans="1:4" s="113" customFormat="1">
      <c r="A164" s="103" t="s">
        <v>1163</v>
      </c>
      <c r="B164" s="103">
        <v>3</v>
      </c>
      <c r="C164" s="103"/>
      <c r="D164" s="103"/>
    </row>
    <row r="165" spans="1:4" s="113" customFormat="1">
      <c r="A165" s="103" t="s">
        <v>1164</v>
      </c>
      <c r="B165" s="103">
        <v>3</v>
      </c>
      <c r="C165" s="103"/>
      <c r="D165" s="103"/>
    </row>
    <row r="166" spans="1:4" s="113" customFormat="1">
      <c r="A166" s="103" t="s">
        <v>1165</v>
      </c>
      <c r="B166" s="103">
        <v>3</v>
      </c>
      <c r="C166" s="103"/>
      <c r="D166" s="103"/>
    </row>
    <row r="167" spans="1:4" s="113" customFormat="1">
      <c r="A167" s="103" t="s">
        <v>1166</v>
      </c>
      <c r="B167" s="103">
        <v>3</v>
      </c>
      <c r="C167" s="103"/>
      <c r="D167" s="103"/>
    </row>
    <row r="168" spans="1:4" s="113" customFormat="1">
      <c r="A168" s="103" t="s">
        <v>1167</v>
      </c>
      <c r="B168" s="103">
        <v>3</v>
      </c>
      <c r="C168" s="103"/>
      <c r="D168" s="103"/>
    </row>
    <row r="169" spans="1:4" s="113" customFormat="1">
      <c r="A169" s="103" t="s">
        <v>1168</v>
      </c>
      <c r="B169" s="103">
        <v>3</v>
      </c>
      <c r="C169" s="103"/>
      <c r="D169" s="103"/>
    </row>
    <row r="170" spans="1:4" s="113" customFormat="1">
      <c r="A170" s="103" t="s">
        <v>1169</v>
      </c>
      <c r="B170" s="103">
        <v>3</v>
      </c>
      <c r="C170" s="103"/>
      <c r="D170" s="103"/>
    </row>
    <row r="171" spans="1:4" s="113" customFormat="1">
      <c r="A171" s="103" t="s">
        <v>1170</v>
      </c>
      <c r="B171" s="103">
        <v>3</v>
      </c>
      <c r="C171" s="103"/>
      <c r="D171" s="103"/>
    </row>
    <row r="172" spans="1:4" s="113" customFormat="1">
      <c r="A172" s="103" t="s">
        <v>1171</v>
      </c>
      <c r="B172" s="103">
        <v>3</v>
      </c>
      <c r="C172" s="103"/>
      <c r="D172" s="103"/>
    </row>
    <row r="173" spans="1:4" s="113" customFormat="1">
      <c r="A173" s="103" t="s">
        <v>1172</v>
      </c>
      <c r="B173" s="103">
        <v>3</v>
      </c>
      <c r="C173" s="103"/>
      <c r="D173" s="103"/>
    </row>
    <row r="174" spans="1:4" s="113" customFormat="1">
      <c r="A174" s="103" t="s">
        <v>1173</v>
      </c>
      <c r="B174" s="103">
        <v>3</v>
      </c>
      <c r="C174" s="103"/>
      <c r="D174" s="103"/>
    </row>
    <row r="175" spans="1:4" s="113" customFormat="1">
      <c r="A175" s="103" t="s">
        <v>1174</v>
      </c>
      <c r="B175" s="103">
        <v>3</v>
      </c>
      <c r="C175" s="103"/>
      <c r="D175" s="103"/>
    </row>
    <row r="176" spans="1:4" s="113" customFormat="1">
      <c r="A176" s="103" t="s">
        <v>1175</v>
      </c>
      <c r="B176" s="103">
        <v>3</v>
      </c>
      <c r="C176" s="103"/>
      <c r="D176" s="103"/>
    </row>
    <row r="177" spans="1:4" s="113" customFormat="1">
      <c r="A177" s="103" t="s">
        <v>1176</v>
      </c>
      <c r="B177" s="103">
        <v>3</v>
      </c>
      <c r="C177" s="103"/>
      <c r="D177" s="103"/>
    </row>
    <row r="178" spans="1:4" s="113" customFormat="1">
      <c r="A178" s="103" t="s">
        <v>1177</v>
      </c>
      <c r="B178" s="103">
        <v>3</v>
      </c>
      <c r="C178" s="104"/>
      <c r="D178" s="104"/>
    </row>
    <row r="179" spans="1:4" s="113" customFormat="1">
      <c r="A179" s="103" t="s">
        <v>1178</v>
      </c>
      <c r="B179" s="103">
        <v>3</v>
      </c>
      <c r="C179" s="103"/>
      <c r="D179" s="103"/>
    </row>
    <row r="180" spans="1:4" s="113" customFormat="1">
      <c r="A180" s="103" t="s">
        <v>1179</v>
      </c>
      <c r="B180" s="103">
        <v>3</v>
      </c>
      <c r="C180" s="103"/>
      <c r="D180" s="103"/>
    </row>
    <row r="181" spans="1:4" s="113" customFormat="1">
      <c r="A181" s="103" t="s">
        <v>1180</v>
      </c>
      <c r="B181" s="103">
        <v>3</v>
      </c>
      <c r="C181" s="103"/>
      <c r="D181" s="103"/>
    </row>
    <row r="182" spans="1:4" s="113" customFormat="1">
      <c r="A182" s="103" t="s">
        <v>1181</v>
      </c>
      <c r="B182" s="103">
        <v>3</v>
      </c>
      <c r="C182" s="103"/>
      <c r="D182" s="103"/>
    </row>
    <row r="183" spans="1:4" s="113" customFormat="1">
      <c r="A183" s="103" t="s">
        <v>1182</v>
      </c>
      <c r="B183" s="103">
        <v>3</v>
      </c>
      <c r="C183" s="103"/>
      <c r="D183" s="103"/>
    </row>
    <row r="184" spans="1:4" s="113" customFormat="1">
      <c r="A184" s="103" t="s">
        <v>1183</v>
      </c>
      <c r="B184" s="103">
        <v>3</v>
      </c>
      <c r="C184" s="103"/>
      <c r="D184" s="103"/>
    </row>
    <row r="185" spans="1:4" s="113" customFormat="1">
      <c r="A185" s="103" t="s">
        <v>1184</v>
      </c>
      <c r="B185" s="103">
        <v>4</v>
      </c>
      <c r="C185" s="103"/>
      <c r="D185" s="103"/>
    </row>
    <row r="186" spans="1:4" s="113" customFormat="1">
      <c r="A186" s="103" t="s">
        <v>1185</v>
      </c>
      <c r="B186" s="103">
        <v>3</v>
      </c>
      <c r="C186" s="103"/>
      <c r="D186" s="103"/>
    </row>
    <row r="187" spans="1:4" s="113" customFormat="1">
      <c r="A187" s="103" t="s">
        <v>1186</v>
      </c>
      <c r="B187" s="103">
        <v>3</v>
      </c>
      <c r="C187" s="103"/>
      <c r="D187" s="103"/>
    </row>
    <row r="188" spans="1:4" s="113" customFormat="1">
      <c r="A188" s="103" t="s">
        <v>1187</v>
      </c>
      <c r="B188" s="103">
        <v>3</v>
      </c>
      <c r="C188" s="103"/>
      <c r="D188" s="103"/>
    </row>
    <row r="189" spans="1:4" s="113" customFormat="1">
      <c r="A189" s="103" t="s">
        <v>1188</v>
      </c>
      <c r="B189" s="103">
        <v>3</v>
      </c>
      <c r="C189" s="103"/>
      <c r="D189" s="103"/>
    </row>
    <row r="190" spans="1:4" s="113" customFormat="1">
      <c r="A190" s="103" t="s">
        <v>1183</v>
      </c>
      <c r="B190" s="103">
        <v>3</v>
      </c>
      <c r="C190" s="103"/>
      <c r="D190" s="103"/>
    </row>
    <row r="191" spans="1:4" s="113" customFormat="1">
      <c r="A191" s="103" t="s">
        <v>1189</v>
      </c>
      <c r="B191" s="103">
        <v>3</v>
      </c>
      <c r="C191" s="103"/>
      <c r="D191" s="103"/>
    </row>
    <row r="192" spans="1:4" s="113" customFormat="1">
      <c r="A192" s="103" t="s">
        <v>1190</v>
      </c>
      <c r="B192" s="103">
        <v>3</v>
      </c>
      <c r="C192" s="103"/>
      <c r="D192" s="103"/>
    </row>
    <row r="193" spans="1:4" s="113" customFormat="1">
      <c r="A193" s="103" t="s">
        <v>1191</v>
      </c>
      <c r="B193" s="103">
        <v>3</v>
      </c>
      <c r="C193" s="103"/>
      <c r="D193" s="103"/>
    </row>
    <row r="194" spans="1:4" s="113" customFormat="1">
      <c r="A194" s="103" t="s">
        <v>1192</v>
      </c>
      <c r="B194" s="103">
        <v>3</v>
      </c>
      <c r="C194" s="103"/>
      <c r="D194" s="103"/>
    </row>
    <row r="195" spans="1:4" s="113" customFormat="1">
      <c r="A195" s="103" t="s">
        <v>1193</v>
      </c>
      <c r="B195" s="103">
        <v>3</v>
      </c>
      <c r="C195" s="103"/>
      <c r="D195" s="103"/>
    </row>
    <row r="196" spans="1:4" s="113" customFormat="1">
      <c r="A196" s="103" t="s">
        <v>1194</v>
      </c>
      <c r="B196" s="103">
        <v>3</v>
      </c>
      <c r="C196" s="103"/>
      <c r="D196" s="103"/>
    </row>
    <row r="197" spans="1:4" s="113" customFormat="1">
      <c r="A197" s="103" t="s">
        <v>1195</v>
      </c>
      <c r="B197" s="103">
        <v>3</v>
      </c>
      <c r="C197" s="103"/>
      <c r="D197" s="103"/>
    </row>
    <row r="198" spans="1:4" s="113" customFormat="1">
      <c r="A198" s="104" t="s">
        <v>1196</v>
      </c>
      <c r="B198" s="103">
        <v>3</v>
      </c>
      <c r="C198" s="104"/>
      <c r="D198" s="104"/>
    </row>
    <row r="199" spans="1:4" s="113" customFormat="1">
      <c r="A199" s="103" t="s">
        <v>1197</v>
      </c>
      <c r="B199" s="103">
        <v>3</v>
      </c>
      <c r="C199" s="103"/>
      <c r="D199" s="103"/>
    </row>
    <row r="200" spans="1:4" s="113" customFormat="1">
      <c r="A200" s="103" t="s">
        <v>1198</v>
      </c>
      <c r="B200" s="103">
        <v>3</v>
      </c>
      <c r="C200" s="103"/>
      <c r="D200" s="103"/>
    </row>
    <row r="201" spans="1:4" s="113" customFormat="1">
      <c r="A201" s="103" t="s">
        <v>1199</v>
      </c>
      <c r="B201" s="103">
        <v>3</v>
      </c>
      <c r="C201" s="103"/>
      <c r="D201" s="103"/>
    </row>
    <row r="202" spans="1:4" s="113" customFormat="1">
      <c r="A202" s="103" t="s">
        <v>1200</v>
      </c>
      <c r="B202" s="103">
        <v>4</v>
      </c>
      <c r="C202" s="103"/>
      <c r="D202" s="103"/>
    </row>
    <row r="203" spans="1:4" s="113" customFormat="1">
      <c r="A203" s="103" t="s">
        <v>1201</v>
      </c>
      <c r="B203" s="103">
        <v>3</v>
      </c>
      <c r="C203" s="103"/>
      <c r="D203" s="103"/>
    </row>
    <row r="204" spans="1:4" s="113" customFormat="1">
      <c r="A204" s="103" t="s">
        <v>1202</v>
      </c>
      <c r="B204" s="103">
        <v>3</v>
      </c>
      <c r="C204" s="103"/>
      <c r="D204" s="103"/>
    </row>
    <row r="205" spans="1:4" s="113" customFormat="1">
      <c r="A205" s="103" t="s">
        <v>1203</v>
      </c>
      <c r="B205" s="103">
        <v>3</v>
      </c>
      <c r="C205" s="103"/>
      <c r="D205" s="103"/>
    </row>
    <row r="206" spans="1:4" s="113" customFormat="1">
      <c r="A206" s="103" t="s">
        <v>1204</v>
      </c>
      <c r="B206" s="103">
        <v>3</v>
      </c>
      <c r="C206" s="103"/>
      <c r="D206" s="103"/>
    </row>
    <row r="207" spans="1:4" s="113" customFormat="1">
      <c r="A207" s="103" t="s">
        <v>1205</v>
      </c>
      <c r="B207" s="103">
        <v>3</v>
      </c>
      <c r="C207" s="103"/>
      <c r="D207" s="103"/>
    </row>
    <row r="208" spans="1:4" s="113" customFormat="1">
      <c r="A208" s="103" t="s">
        <v>1206</v>
      </c>
      <c r="B208" s="103">
        <v>3</v>
      </c>
      <c r="C208" s="103"/>
      <c r="D208" s="103"/>
    </row>
    <row r="209" spans="1:4" s="113" customFormat="1">
      <c r="A209" s="103" t="s">
        <v>1207</v>
      </c>
      <c r="B209" s="103">
        <v>2</v>
      </c>
      <c r="C209" s="103"/>
      <c r="D209" s="103"/>
    </row>
    <row r="210" spans="1:4" s="113" customFormat="1">
      <c r="A210" s="103" t="s">
        <v>1208</v>
      </c>
      <c r="B210" s="103">
        <v>3</v>
      </c>
      <c r="C210" s="103"/>
      <c r="D210" s="103"/>
    </row>
    <row r="211" spans="1:4" s="113" customFormat="1">
      <c r="A211" s="103" t="s">
        <v>1209</v>
      </c>
      <c r="B211" s="103">
        <v>3</v>
      </c>
      <c r="C211" s="103"/>
      <c r="D211" s="103"/>
    </row>
    <row r="212" spans="1:4" s="113" customFormat="1">
      <c r="A212" s="103" t="s">
        <v>1210</v>
      </c>
      <c r="B212" s="103">
        <v>3</v>
      </c>
      <c r="C212" s="103"/>
      <c r="D212" s="103"/>
    </row>
    <row r="213" spans="1:4" s="113" customFormat="1">
      <c r="A213" s="103" t="s">
        <v>1211</v>
      </c>
      <c r="B213" s="103">
        <v>3</v>
      </c>
      <c r="C213" s="103"/>
      <c r="D213" s="103"/>
    </row>
    <row r="214" spans="1:4" s="113" customFormat="1">
      <c r="A214" s="103" t="s">
        <v>1212</v>
      </c>
      <c r="B214" s="103">
        <v>3</v>
      </c>
      <c r="C214" s="103"/>
      <c r="D214" s="103"/>
    </row>
    <row r="215" spans="1:4" s="113" customFormat="1">
      <c r="A215" s="103" t="s">
        <v>1213</v>
      </c>
      <c r="B215" s="103">
        <v>3</v>
      </c>
      <c r="C215" s="103"/>
      <c r="D215" s="103"/>
    </row>
    <row r="216" spans="1:4" s="113" customFormat="1">
      <c r="A216" s="103" t="s">
        <v>1214</v>
      </c>
      <c r="B216" s="103">
        <v>3</v>
      </c>
      <c r="C216" s="103"/>
      <c r="D216" s="103"/>
    </row>
    <row r="217" spans="1:4" s="113" customFormat="1">
      <c r="A217" s="103" t="s">
        <v>1215</v>
      </c>
      <c r="B217" s="103">
        <v>3</v>
      </c>
      <c r="C217" s="103"/>
      <c r="D217" s="103"/>
    </row>
    <row r="218" spans="1:4" s="113" customFormat="1">
      <c r="A218" s="104" t="s">
        <v>1216</v>
      </c>
      <c r="B218" s="103">
        <v>3</v>
      </c>
      <c r="C218" s="104"/>
      <c r="D218" s="104"/>
    </row>
    <row r="219" spans="1:4" s="113" customFormat="1">
      <c r="A219" s="103" t="s">
        <v>1217</v>
      </c>
      <c r="B219" s="103">
        <v>3</v>
      </c>
      <c r="C219" s="103"/>
      <c r="D219" s="103"/>
    </row>
    <row r="220" spans="1:4" s="113" customFormat="1">
      <c r="A220" s="103" t="s">
        <v>1218</v>
      </c>
      <c r="B220" s="103">
        <v>3</v>
      </c>
      <c r="C220" s="103"/>
      <c r="D220" s="103"/>
    </row>
    <row r="221" spans="1:4" s="113" customFormat="1">
      <c r="A221" s="103" t="s">
        <v>1219</v>
      </c>
      <c r="B221" s="103">
        <v>4</v>
      </c>
      <c r="C221" s="103"/>
      <c r="D221" s="103"/>
    </row>
    <row r="222" spans="1:4" s="113" customFormat="1">
      <c r="A222" s="103" t="s">
        <v>1220</v>
      </c>
      <c r="B222" s="103">
        <v>3</v>
      </c>
      <c r="C222" s="103"/>
      <c r="D222" s="103"/>
    </row>
    <row r="223" spans="1:4" s="113" customFormat="1">
      <c r="A223" s="103" t="s">
        <v>1221</v>
      </c>
      <c r="B223" s="103">
        <v>3</v>
      </c>
      <c r="C223" s="103"/>
      <c r="D223" s="103"/>
    </row>
    <row r="224" spans="1:4" s="113" customFormat="1">
      <c r="A224" s="103" t="s">
        <v>1222</v>
      </c>
      <c r="B224" s="103">
        <v>3</v>
      </c>
      <c r="C224" s="103"/>
      <c r="D224" s="103"/>
    </row>
    <row r="225" spans="1:4" s="113" customFormat="1">
      <c r="A225" s="103" t="s">
        <v>1223</v>
      </c>
      <c r="B225" s="103">
        <v>3</v>
      </c>
      <c r="C225" s="103"/>
      <c r="D225" s="103"/>
    </row>
    <row r="226" spans="1:4" s="113" customFormat="1">
      <c r="A226" s="103" t="s">
        <v>1224</v>
      </c>
      <c r="B226" s="103">
        <v>3</v>
      </c>
      <c r="C226" s="103"/>
      <c r="D226" s="103"/>
    </row>
    <row r="227" spans="1:4" s="113" customFormat="1">
      <c r="A227" s="103" t="s">
        <v>1225</v>
      </c>
      <c r="B227" s="103">
        <v>2</v>
      </c>
      <c r="C227" s="103"/>
      <c r="D227" s="103"/>
    </row>
    <row r="228" spans="1:4" s="113" customFormat="1">
      <c r="A228" s="103" t="s">
        <v>1226</v>
      </c>
      <c r="B228" s="103">
        <v>3</v>
      </c>
      <c r="C228" s="103"/>
      <c r="D228" s="103"/>
    </row>
    <row r="229" spans="1:4" s="113" customFormat="1">
      <c r="A229" s="103" t="s">
        <v>1227</v>
      </c>
      <c r="B229" s="103">
        <v>3</v>
      </c>
      <c r="C229" s="103"/>
      <c r="D229" s="103"/>
    </row>
    <row r="230" spans="1:4" s="113" customFormat="1">
      <c r="A230" s="103" t="s">
        <v>1228</v>
      </c>
      <c r="B230" s="103">
        <v>3</v>
      </c>
      <c r="C230" s="103"/>
      <c r="D230" s="103"/>
    </row>
    <row r="231" spans="1:4" s="113" customFormat="1">
      <c r="A231" s="103" t="s">
        <v>1229</v>
      </c>
      <c r="B231" s="103">
        <v>3</v>
      </c>
      <c r="C231" s="103"/>
      <c r="D231" s="103"/>
    </row>
    <row r="232" spans="1:4" s="113" customFormat="1">
      <c r="A232" s="103" t="s">
        <v>1230</v>
      </c>
      <c r="B232" s="103">
        <v>3</v>
      </c>
      <c r="C232" s="103"/>
      <c r="D232" s="103"/>
    </row>
    <row r="233" spans="1:4" s="113" customFormat="1">
      <c r="A233" s="103" t="s">
        <v>1231</v>
      </c>
      <c r="B233" s="103">
        <v>3</v>
      </c>
      <c r="C233" s="103"/>
      <c r="D233" s="103"/>
    </row>
    <row r="234" spans="1:4" s="113" customFormat="1">
      <c r="A234" s="103" t="s">
        <v>1232</v>
      </c>
      <c r="B234" s="103">
        <v>3</v>
      </c>
      <c r="C234" s="103"/>
      <c r="D234" s="103"/>
    </row>
    <row r="235" spans="1:4" s="113" customFormat="1">
      <c r="A235" s="103" t="s">
        <v>1233</v>
      </c>
      <c r="B235" s="103">
        <v>5</v>
      </c>
      <c r="C235" s="103"/>
      <c r="D235" s="103"/>
    </row>
    <row r="236" spans="1:4" s="113" customFormat="1">
      <c r="A236" s="103" t="s">
        <v>1234</v>
      </c>
      <c r="B236" s="103">
        <v>3</v>
      </c>
      <c r="C236" s="103"/>
      <c r="D236" s="103"/>
    </row>
    <row r="237" spans="1:4" s="113" customFormat="1">
      <c r="A237" s="103" t="s">
        <v>1235</v>
      </c>
      <c r="B237" s="103">
        <v>3</v>
      </c>
      <c r="C237" s="103"/>
      <c r="D237" s="103"/>
    </row>
    <row r="238" spans="1:4" s="113" customFormat="1">
      <c r="A238" s="104" t="s">
        <v>1236</v>
      </c>
      <c r="B238" s="103">
        <v>3</v>
      </c>
      <c r="C238" s="104"/>
      <c r="D238" s="104"/>
    </row>
    <row r="239" spans="1:4" s="113" customFormat="1">
      <c r="A239" s="103" t="s">
        <v>1237</v>
      </c>
      <c r="B239" s="103">
        <v>3</v>
      </c>
      <c r="C239" s="103"/>
      <c r="D239" s="103"/>
    </row>
    <row r="240" spans="1:4" s="113" customFormat="1">
      <c r="A240" s="103" t="s">
        <v>1238</v>
      </c>
      <c r="B240" s="103">
        <v>3</v>
      </c>
      <c r="C240" s="103"/>
      <c r="D240" s="103"/>
    </row>
    <row r="241" spans="1:4" s="113" customFormat="1">
      <c r="A241" s="103" t="s">
        <v>1239</v>
      </c>
      <c r="B241" s="103">
        <v>3</v>
      </c>
      <c r="C241" s="103"/>
      <c r="D241" s="103"/>
    </row>
    <row r="242" spans="1:4" s="113" customFormat="1">
      <c r="A242" s="103" t="s">
        <v>1240</v>
      </c>
      <c r="B242" s="103">
        <v>3</v>
      </c>
      <c r="C242" s="103"/>
      <c r="D242" s="103"/>
    </row>
    <row r="243" spans="1:4" s="113" customFormat="1">
      <c r="A243" s="103" t="s">
        <v>1241</v>
      </c>
      <c r="B243" s="103">
        <v>3</v>
      </c>
      <c r="C243" s="103"/>
      <c r="D243" s="103"/>
    </row>
    <row r="244" spans="1:4" s="113" customFormat="1">
      <c r="A244" s="103" t="s">
        <v>1242</v>
      </c>
      <c r="B244" s="103">
        <v>3</v>
      </c>
      <c r="C244" s="103"/>
      <c r="D244" s="103"/>
    </row>
    <row r="245" spans="1:4" s="113" customFormat="1">
      <c r="A245" s="103" t="s">
        <v>1221</v>
      </c>
      <c r="B245" s="103">
        <v>3</v>
      </c>
      <c r="C245" s="103"/>
      <c r="D245" s="103"/>
    </row>
    <row r="246" spans="1:4" s="113" customFormat="1">
      <c r="A246" s="103" t="s">
        <v>1243</v>
      </c>
      <c r="B246" s="103">
        <v>3</v>
      </c>
      <c r="C246" s="103"/>
      <c r="D246" s="103"/>
    </row>
    <row r="247" spans="1:4" s="113" customFormat="1">
      <c r="A247" s="103" t="s">
        <v>1244</v>
      </c>
      <c r="B247" s="103">
        <v>3</v>
      </c>
      <c r="C247" s="103"/>
      <c r="D247" s="103"/>
    </row>
    <row r="248" spans="1:4" s="113" customFormat="1">
      <c r="A248" s="103" t="s">
        <v>1245</v>
      </c>
      <c r="B248" s="103">
        <v>3</v>
      </c>
      <c r="C248" s="103"/>
      <c r="D248" s="103"/>
    </row>
    <row r="249" spans="1:4" s="113" customFormat="1">
      <c r="A249" s="103" t="s">
        <v>1246</v>
      </c>
      <c r="B249" s="103">
        <v>3</v>
      </c>
      <c r="C249" s="103"/>
      <c r="D249" s="103"/>
    </row>
    <row r="250" spans="1:4" s="113" customFormat="1">
      <c r="A250" s="103" t="s">
        <v>1247</v>
      </c>
      <c r="B250" s="103">
        <v>3</v>
      </c>
      <c r="C250" s="103"/>
      <c r="D250" s="103"/>
    </row>
    <row r="251" spans="1:4" s="113" customFormat="1">
      <c r="A251" s="103" t="s">
        <v>1248</v>
      </c>
      <c r="B251" s="103">
        <v>3</v>
      </c>
      <c r="C251" s="103"/>
      <c r="D251" s="103"/>
    </row>
    <row r="252" spans="1:4" s="113" customFormat="1">
      <c r="A252" s="103" t="s">
        <v>1249</v>
      </c>
      <c r="B252" s="103">
        <v>3</v>
      </c>
      <c r="C252" s="103"/>
      <c r="D252" s="103"/>
    </row>
    <row r="253" spans="1:4" s="113" customFormat="1">
      <c r="A253" s="103" t="s">
        <v>1250</v>
      </c>
      <c r="B253" s="103">
        <v>3</v>
      </c>
      <c r="C253" s="103"/>
      <c r="D253" s="103"/>
    </row>
    <row r="254" spans="1:4" s="113" customFormat="1">
      <c r="A254" s="103" t="s">
        <v>1251</v>
      </c>
      <c r="B254" s="103">
        <v>4</v>
      </c>
      <c r="C254" s="103"/>
      <c r="D254" s="103"/>
    </row>
    <row r="255" spans="1:4" s="113" customFormat="1">
      <c r="A255" s="103" t="s">
        <v>1252</v>
      </c>
      <c r="B255" s="103">
        <v>3</v>
      </c>
      <c r="C255" s="103"/>
      <c r="D255" s="103"/>
    </row>
    <row r="256" spans="1:4" s="113" customFormat="1">
      <c r="A256" s="103" t="s">
        <v>1253</v>
      </c>
      <c r="B256" s="103">
        <v>3</v>
      </c>
      <c r="C256" s="103"/>
      <c r="D256" s="103"/>
    </row>
    <row r="257" spans="1:4" s="113" customFormat="1">
      <c r="A257" s="103" t="s">
        <v>1254</v>
      </c>
      <c r="B257" s="103">
        <v>3</v>
      </c>
      <c r="C257" s="103"/>
      <c r="D257" s="103"/>
    </row>
    <row r="258" spans="1:4" s="113" customFormat="1">
      <c r="A258" s="103" t="s">
        <v>1255</v>
      </c>
      <c r="B258" s="103">
        <v>5</v>
      </c>
      <c r="C258" s="104"/>
      <c r="D258" s="104"/>
    </row>
    <row r="259" spans="1:4" s="113" customFormat="1">
      <c r="A259" s="103" t="s">
        <v>1256</v>
      </c>
      <c r="B259" s="103">
        <v>3</v>
      </c>
      <c r="C259" s="103"/>
      <c r="D259" s="103"/>
    </row>
    <row r="260" spans="1:4" s="113" customFormat="1">
      <c r="A260" s="103" t="s">
        <v>1257</v>
      </c>
      <c r="B260" s="103">
        <v>3</v>
      </c>
      <c r="C260" s="103"/>
      <c r="D260" s="103"/>
    </row>
    <row r="261" spans="1:4" s="113" customFormat="1">
      <c r="A261" s="103" t="s">
        <v>1258</v>
      </c>
      <c r="B261" s="103">
        <v>3</v>
      </c>
      <c r="C261" s="103"/>
      <c r="D261" s="103"/>
    </row>
    <row r="262" spans="1:4" s="113" customFormat="1">
      <c r="A262" s="103" t="s">
        <v>1259</v>
      </c>
      <c r="B262" s="103">
        <v>3</v>
      </c>
      <c r="C262" s="103"/>
      <c r="D262" s="103"/>
    </row>
    <row r="263" spans="1:4" s="113" customFormat="1">
      <c r="A263" s="103" t="s">
        <v>1260</v>
      </c>
      <c r="B263" s="103">
        <v>3</v>
      </c>
      <c r="C263" s="103"/>
      <c r="D263" s="103"/>
    </row>
    <row r="264" spans="1:4" s="113" customFormat="1">
      <c r="A264" s="103" t="s">
        <v>1261</v>
      </c>
      <c r="B264" s="103">
        <v>3</v>
      </c>
      <c r="C264" s="103"/>
      <c r="D264" s="103"/>
    </row>
    <row r="265" spans="1:4" s="113" customFormat="1">
      <c r="A265" s="103" t="s">
        <v>1262</v>
      </c>
      <c r="B265" s="103">
        <v>3</v>
      </c>
      <c r="C265" s="103"/>
      <c r="D265" s="103"/>
    </row>
    <row r="266" spans="1:4" s="113" customFormat="1">
      <c r="A266" s="103" t="s">
        <v>1263</v>
      </c>
      <c r="B266" s="103">
        <v>6</v>
      </c>
      <c r="C266" s="103"/>
      <c r="D266" s="103"/>
    </row>
    <row r="267" spans="1:4" s="113" customFormat="1">
      <c r="A267" s="103" t="s">
        <v>1264</v>
      </c>
      <c r="B267" s="103">
        <v>3</v>
      </c>
      <c r="C267" s="103"/>
      <c r="D267" s="103"/>
    </row>
    <row r="268" spans="1:4" s="113" customFormat="1">
      <c r="A268" s="103" t="s">
        <v>1265</v>
      </c>
      <c r="B268" s="103">
        <v>3</v>
      </c>
      <c r="C268" s="103"/>
      <c r="D268" s="103"/>
    </row>
    <row r="269" spans="1:4" s="113" customFormat="1">
      <c r="A269" s="103" t="s">
        <v>1266</v>
      </c>
      <c r="B269" s="103">
        <v>6</v>
      </c>
      <c r="C269" s="103"/>
      <c r="D269" s="103"/>
    </row>
    <row r="270" spans="1:4" s="113" customFormat="1">
      <c r="A270" s="103" t="s">
        <v>1267</v>
      </c>
      <c r="B270" s="103">
        <v>3</v>
      </c>
      <c r="C270" s="103"/>
      <c r="D270" s="103"/>
    </row>
    <row r="271" spans="1:4" s="113" customFormat="1">
      <c r="A271" s="103" t="s">
        <v>1268</v>
      </c>
      <c r="B271" s="103">
        <v>5</v>
      </c>
      <c r="C271" s="103"/>
      <c r="D271" s="103"/>
    </row>
    <row r="272" spans="1:4" s="113" customFormat="1">
      <c r="A272" s="103" t="s">
        <v>1269</v>
      </c>
      <c r="B272" s="103">
        <v>3</v>
      </c>
      <c r="C272" s="103"/>
      <c r="D272" s="103"/>
    </row>
    <row r="273" spans="1:4" s="113" customFormat="1">
      <c r="A273" s="103" t="s">
        <v>1270</v>
      </c>
      <c r="B273" s="103">
        <v>3</v>
      </c>
      <c r="C273" s="103"/>
      <c r="D273" s="103"/>
    </row>
    <row r="274" spans="1:4" s="113" customFormat="1">
      <c r="A274" s="103" t="s">
        <v>1271</v>
      </c>
      <c r="B274" s="103">
        <v>3</v>
      </c>
      <c r="C274" s="103"/>
      <c r="D274" s="103"/>
    </row>
    <row r="275" spans="1:4" s="113" customFormat="1">
      <c r="A275" s="103" t="s">
        <v>1272</v>
      </c>
      <c r="B275" s="103">
        <v>5</v>
      </c>
      <c r="C275" s="103"/>
      <c r="D275" s="103"/>
    </row>
    <row r="276" spans="1:4" s="113" customFormat="1">
      <c r="A276" s="103" t="s">
        <v>1273</v>
      </c>
      <c r="B276" s="103">
        <v>6</v>
      </c>
      <c r="C276" s="103"/>
      <c r="D276" s="103"/>
    </row>
    <row r="277" spans="1:4" s="113" customFormat="1">
      <c r="A277" s="103" t="s">
        <v>1274</v>
      </c>
      <c r="B277" s="103">
        <v>4</v>
      </c>
      <c r="C277" s="103"/>
      <c r="D277" s="103"/>
    </row>
    <row r="278" spans="1:4" s="113" customFormat="1">
      <c r="A278" s="103" t="s">
        <v>1275</v>
      </c>
      <c r="B278" s="103">
        <v>5</v>
      </c>
      <c r="C278" s="104"/>
      <c r="D278" s="104"/>
    </row>
    <row r="279" spans="1:4" s="113" customFormat="1">
      <c r="A279" s="103" t="s">
        <v>1276</v>
      </c>
      <c r="B279" s="103">
        <v>5</v>
      </c>
      <c r="C279" s="103"/>
      <c r="D279" s="103"/>
    </row>
    <row r="280" spans="1:4" s="113" customFormat="1">
      <c r="A280" s="103" t="s">
        <v>1277</v>
      </c>
      <c r="B280" s="103">
        <v>3</v>
      </c>
      <c r="C280" s="103"/>
      <c r="D280" s="103"/>
    </row>
    <row r="281" spans="1:4" s="113" customFormat="1">
      <c r="A281" s="103" t="s">
        <v>1278</v>
      </c>
      <c r="B281" s="103">
        <v>3</v>
      </c>
      <c r="C281" s="103"/>
      <c r="D281" s="103"/>
    </row>
    <row r="282" spans="1:4" s="113" customFormat="1">
      <c r="A282" s="103" t="s">
        <v>1279</v>
      </c>
      <c r="B282" s="103">
        <v>4</v>
      </c>
      <c r="C282" s="103"/>
      <c r="D282" s="103"/>
    </row>
    <row r="283" spans="1:4" s="113" customFormat="1">
      <c r="A283" s="103" t="s">
        <v>1280</v>
      </c>
      <c r="B283" s="103">
        <v>5</v>
      </c>
      <c r="C283" s="103"/>
      <c r="D283" s="103"/>
    </row>
    <row r="284" spans="1:4" s="113" customFormat="1">
      <c r="A284" s="103" t="s">
        <v>1281</v>
      </c>
      <c r="B284" s="103">
        <v>5</v>
      </c>
      <c r="C284" s="103"/>
      <c r="D284" s="103"/>
    </row>
    <row r="285" spans="1:4" s="113" customFormat="1">
      <c r="A285" s="103" t="s">
        <v>1282</v>
      </c>
      <c r="B285" s="103">
        <v>3</v>
      </c>
      <c r="C285" s="103"/>
      <c r="D285" s="103"/>
    </row>
    <row r="286" spans="1:4" s="113" customFormat="1">
      <c r="A286" s="103" t="s">
        <v>1283</v>
      </c>
      <c r="B286" s="103">
        <v>5</v>
      </c>
      <c r="C286" s="103"/>
      <c r="D286" s="103"/>
    </row>
    <row r="287" spans="1:4" s="113" customFormat="1">
      <c r="A287" s="103" t="s">
        <v>1284</v>
      </c>
      <c r="B287" s="103">
        <v>3</v>
      </c>
      <c r="C287" s="103"/>
      <c r="D287" s="103"/>
    </row>
    <row r="288" spans="1:4" s="113" customFormat="1">
      <c r="A288" s="103" t="s">
        <v>1285</v>
      </c>
      <c r="B288" s="103">
        <v>3</v>
      </c>
      <c r="C288" s="103"/>
      <c r="D288" s="103"/>
    </row>
    <row r="289" spans="1:4" s="113" customFormat="1">
      <c r="A289" s="103" t="s">
        <v>1286</v>
      </c>
      <c r="B289" s="103">
        <v>3</v>
      </c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3"/>
      <c r="B298" s="103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03"/>
      <c r="B318" s="103"/>
      <c r="C318" s="116"/>
      <c r="D318" s="116"/>
    </row>
    <row r="319" spans="1:4" s="113" customFormat="1">
      <c r="A319" s="103"/>
      <c r="B319" s="103"/>
      <c r="C319" s="116"/>
      <c r="D319" s="116"/>
    </row>
    <row r="320" spans="1:4" s="113" customFormat="1">
      <c r="A320" s="103"/>
      <c r="B320" s="103"/>
      <c r="C320" s="116"/>
      <c r="D320" s="116"/>
    </row>
    <row r="321" spans="1:4" s="113" customFormat="1">
      <c r="A321" s="103"/>
      <c r="B321" s="103"/>
      <c r="C321" s="116"/>
      <c r="D321" s="116"/>
    </row>
    <row r="322" spans="1:4" s="113" customFormat="1">
      <c r="A322" s="103"/>
      <c r="B322" s="103"/>
      <c r="C322" s="116"/>
      <c r="D322" s="116"/>
    </row>
    <row r="323" spans="1:4" s="113" customFormat="1">
      <c r="A323" s="103"/>
      <c r="B323" s="103"/>
      <c r="C323" s="116"/>
      <c r="D323" s="116"/>
    </row>
    <row r="324" spans="1:4" s="113" customFormat="1">
      <c r="A324" s="103"/>
      <c r="B324" s="103"/>
      <c r="C324" s="116"/>
      <c r="D324" s="116"/>
    </row>
    <row r="325" spans="1:4" s="113" customFormat="1">
      <c r="A325" s="103"/>
      <c r="B325" s="103"/>
      <c r="C325" s="116"/>
      <c r="D325" s="116"/>
    </row>
    <row r="326" spans="1:4" s="113" customFormat="1">
      <c r="A326" s="103"/>
      <c r="B326" s="103"/>
      <c r="C326" s="116"/>
      <c r="D326" s="116"/>
    </row>
    <row r="327" spans="1:4" s="113" customFormat="1">
      <c r="A327" s="103"/>
      <c r="B327" s="103"/>
      <c r="C327" s="116"/>
      <c r="D327" s="116"/>
    </row>
    <row r="328" spans="1:4" s="113" customFormat="1">
      <c r="A328" s="103"/>
      <c r="B328" s="103"/>
      <c r="C328" s="116"/>
      <c r="D328" s="116"/>
    </row>
    <row r="329" spans="1:4" s="113" customFormat="1">
      <c r="A329" s="103"/>
      <c r="B329" s="103"/>
      <c r="C329" s="116"/>
      <c r="D329" s="116"/>
    </row>
    <row r="330" spans="1:4" s="113" customFormat="1">
      <c r="A330" s="103"/>
      <c r="B330" s="103"/>
      <c r="C330" s="116"/>
      <c r="D330" s="116"/>
    </row>
    <row r="331" spans="1:4" s="113" customFormat="1">
      <c r="A331" s="103"/>
      <c r="B331" s="103"/>
      <c r="C331" s="116"/>
      <c r="D331" s="116"/>
    </row>
    <row r="332" spans="1:4" s="113" customFormat="1">
      <c r="A332" s="103"/>
      <c r="B332" s="103"/>
      <c r="C332" s="116"/>
      <c r="D332" s="116"/>
    </row>
    <row r="333" spans="1:4" s="113" customFormat="1">
      <c r="A333" s="103"/>
      <c r="B333" s="103"/>
      <c r="C333" s="116"/>
      <c r="D333" s="116"/>
    </row>
    <row r="334" spans="1:4" s="113" customFormat="1">
      <c r="A334" s="103"/>
      <c r="B334" s="103"/>
      <c r="C334" s="116"/>
      <c r="D334" s="116"/>
    </row>
    <row r="335" spans="1:4" s="113" customFormat="1">
      <c r="A335" s="103"/>
      <c r="B335" s="103"/>
      <c r="C335" s="116"/>
      <c r="D335" s="116"/>
    </row>
    <row r="336" spans="1:4" s="113" customFormat="1">
      <c r="A336" s="103"/>
      <c r="B336" s="103"/>
      <c r="C336" s="116"/>
      <c r="D336" s="116"/>
    </row>
    <row r="337" spans="1:4" s="113" customFormat="1">
      <c r="A337" s="103"/>
      <c r="B337" s="103"/>
      <c r="C337" s="116"/>
      <c r="D337" s="116"/>
    </row>
    <row r="338" spans="1:4" s="113" customFormat="1">
      <c r="A338" s="103"/>
      <c r="B338" s="103"/>
      <c r="C338" s="116"/>
      <c r="D338" s="116"/>
    </row>
    <row r="339" spans="1:4" s="113" customFormat="1">
      <c r="A339" s="103"/>
      <c r="B339" s="103"/>
      <c r="C339" s="116"/>
      <c r="D339" s="116"/>
    </row>
    <row r="340" spans="1:4" s="113" customFormat="1">
      <c r="A340" s="103"/>
      <c r="B340" s="103"/>
      <c r="C340" s="116"/>
      <c r="D340" s="116"/>
    </row>
    <row r="341" spans="1:4" s="113" customFormat="1">
      <c r="A341" s="103"/>
      <c r="B341" s="103"/>
      <c r="C341" s="116"/>
      <c r="D341" s="116"/>
    </row>
    <row r="342" spans="1:4" s="113" customFormat="1">
      <c r="A342" s="103"/>
      <c r="B342" s="103"/>
      <c r="C342" s="116"/>
      <c r="D342" s="116"/>
    </row>
    <row r="343" spans="1:4" s="113" customFormat="1">
      <c r="A343" s="103"/>
      <c r="B343" s="103"/>
      <c r="C343" s="116"/>
      <c r="D343" s="116"/>
    </row>
    <row r="344" spans="1:4" s="113" customFormat="1">
      <c r="A344" s="103"/>
      <c r="B344" s="103"/>
      <c r="C344" s="116"/>
      <c r="D344" s="116"/>
    </row>
    <row r="345" spans="1:4" s="113" customFormat="1">
      <c r="A345" s="103"/>
      <c r="B345" s="103"/>
      <c r="C345" s="116"/>
      <c r="D345" s="116"/>
    </row>
    <row r="346" spans="1:4" s="113" customFormat="1">
      <c r="A346" s="103"/>
      <c r="B346" s="103"/>
      <c r="C346" s="116"/>
      <c r="D346" s="116"/>
    </row>
    <row r="347" spans="1:4" s="113" customFormat="1">
      <c r="A347" s="103"/>
      <c r="B347" s="103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252 C253:C317 A253:B34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252 C253:C317 A253:B347">
    <cfRule type="cellIs" dxfId="38" priority="15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workbookViewId="0">
      <selection activeCell="C21" sqref="C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79" t="s">
        <v>82</v>
      </c>
      <c r="B1" s="179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0" t="s">
        <v>780</v>
      </c>
      <c r="B6" s="180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7" t="s">
        <v>749</v>
      </c>
      <c r="B9" s="178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7" t="s">
        <v>73</v>
      </c>
      <c r="B12" s="178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7" t="s">
        <v>76</v>
      </c>
      <c r="B15" s="178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7" t="s">
        <v>78</v>
      </c>
      <c r="B17" s="178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7" t="s">
        <v>747</v>
      </c>
      <c r="B19" s="178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7" t="s">
        <v>784</v>
      </c>
      <c r="B21" s="178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topLeftCell="A40" workbookViewId="0">
      <selection activeCell="A61" sqref="A6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81" t="s">
        <v>83</v>
      </c>
      <c r="B1" s="181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9" t="s">
        <v>85</v>
      </c>
      <c r="B5" s="182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E00-000000000000}">
      <formula1>$K$3:$K$4</formula1>
    </dataValidation>
    <dataValidation type="list" allowBlank="1" showInputMessage="1" showErrorMessage="1" sqref="C2:C1048576" xr:uid="{00000000-0002-0000-0E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F00-000000000000}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BA478"/>
  <sheetViews>
    <sheetView rightToLeft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98" t="s">
        <v>602</v>
      </c>
      <c r="C1" s="200" t="s">
        <v>603</v>
      </c>
      <c r="D1" s="200" t="s">
        <v>604</v>
      </c>
      <c r="E1" s="200" t="s">
        <v>605</v>
      </c>
      <c r="F1" s="200" t="s">
        <v>606</v>
      </c>
      <c r="G1" s="200" t="s">
        <v>607</v>
      </c>
      <c r="H1" s="200" t="s">
        <v>608</v>
      </c>
      <c r="I1" s="200" t="s">
        <v>609</v>
      </c>
      <c r="J1" s="200" t="s">
        <v>610</v>
      </c>
      <c r="K1" s="200" t="s">
        <v>611</v>
      </c>
      <c r="L1" s="200" t="s">
        <v>612</v>
      </c>
      <c r="M1" s="196" t="s">
        <v>737</v>
      </c>
      <c r="N1" s="185" t="s">
        <v>613</v>
      </c>
      <c r="O1" s="185"/>
      <c r="P1" s="185"/>
      <c r="Q1" s="185"/>
      <c r="R1" s="185"/>
      <c r="S1" s="196" t="s">
        <v>738</v>
      </c>
      <c r="T1" s="185" t="s">
        <v>613</v>
      </c>
      <c r="U1" s="185"/>
      <c r="V1" s="185"/>
      <c r="W1" s="185"/>
      <c r="X1" s="185"/>
      <c r="Y1" s="186" t="s">
        <v>614</v>
      </c>
      <c r="Z1" s="186" t="s">
        <v>615</v>
      </c>
      <c r="AA1" s="186" t="s">
        <v>616</v>
      </c>
      <c r="AB1" s="186" t="s">
        <v>617</v>
      </c>
      <c r="AC1" s="186" t="s">
        <v>618</v>
      </c>
      <c r="AD1" s="186" t="s">
        <v>619</v>
      </c>
      <c r="AE1" s="188" t="s">
        <v>620</v>
      </c>
      <c r="AF1" s="190" t="s">
        <v>621</v>
      </c>
      <c r="AG1" s="192" t="s">
        <v>622</v>
      </c>
      <c r="AH1" s="194" t="s">
        <v>623</v>
      </c>
      <c r="AI1" s="18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99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19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7"/>
      <c r="Z2" s="187"/>
      <c r="AA2" s="187"/>
      <c r="AB2" s="187"/>
      <c r="AC2" s="187"/>
      <c r="AD2" s="187"/>
      <c r="AE2" s="189"/>
      <c r="AF2" s="191"/>
      <c r="AG2" s="193"/>
      <c r="AH2" s="195"/>
      <c r="AI2" s="18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100-000000000000}">
      <formula1>$BA:$BA</formula1>
    </dataValidation>
    <dataValidation type="list" allowBlank="1" showInputMessage="1" showErrorMessage="1" sqref="F1:F358" xr:uid="{00000000-0002-0000-1100-000001000000}">
      <formula1>$AQ$3:$AQ$4</formula1>
    </dataValidation>
    <dataValidation type="list" allowBlank="1" showInputMessage="1" showErrorMessage="1" sqref="E1:E358" xr:uid="{00000000-0002-0000-1100-000002000000}">
      <formula1>$AU$3:$AU$7</formula1>
    </dataValidation>
    <dataValidation type="list" allowBlank="1" showInputMessage="1" showErrorMessage="1" sqref="D1:D358" xr:uid="{00000000-0002-0000-11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258" zoomScale="160" zoomScaleNormal="160" workbookViewId="0">
      <selection activeCell="H256" sqref="H256"/>
    </sheetView>
  </sheetViews>
  <sheetFormatPr defaultColWidth="9.1796875" defaultRowHeight="14.5" outlineLevelRow="3"/>
  <cols>
    <col min="1" max="1" width="7" bestFit="1" customWidth="1"/>
    <col min="2" max="2" width="37.81640625" customWidth="1"/>
    <col min="3" max="3" width="17.453125" customWidth="1"/>
    <col min="4" max="4" width="16" customWidth="1"/>
    <col min="5" max="5" width="17" customWidth="1"/>
    <col min="7" max="7" width="15.54296875" bestFit="1" customWidth="1"/>
    <col min="8" max="8" width="18.7265625" customWidth="1"/>
    <col min="9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41" t="s">
        <v>853</v>
      </c>
      <c r="E1" s="141" t="s">
        <v>852</v>
      </c>
      <c r="G1" s="43" t="s">
        <v>31</v>
      </c>
      <c r="H1" s="44">
        <f>C2+C114</f>
        <v>9507731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5999143</v>
      </c>
      <c r="D2" s="26">
        <f>D3+D67</f>
        <v>5999143</v>
      </c>
      <c r="E2" s="26">
        <f>E3+E67</f>
        <v>5999143</v>
      </c>
      <c r="G2" s="39" t="s">
        <v>60</v>
      </c>
      <c r="H2" s="41">
        <f>C2</f>
        <v>5999143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2377360</v>
      </c>
      <c r="D3" s="23">
        <f>D4+D11+D38+D61</f>
        <v>2377360</v>
      </c>
      <c r="E3" s="23">
        <f>E4+E11+E38+E61</f>
        <v>2377360</v>
      </c>
      <c r="G3" s="39" t="s">
        <v>57</v>
      </c>
      <c r="H3" s="41">
        <f t="shared" ref="H3:H66" si="0">C3</f>
        <v>2377360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640000</v>
      </c>
      <c r="D4" s="21">
        <f>SUM(D5:D10)</f>
        <v>640000</v>
      </c>
      <c r="E4" s="21">
        <f>SUM(E5:E10)</f>
        <v>640000</v>
      </c>
      <c r="F4" s="17"/>
      <c r="G4" s="39" t="s">
        <v>53</v>
      </c>
      <c r="H4" s="41">
        <f t="shared" si="0"/>
        <v>640000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46000</v>
      </c>
      <c r="D6" s="2">
        <f t="shared" ref="D6:E10" si="1">C6</f>
        <v>46000</v>
      </c>
      <c r="E6" s="2">
        <f t="shared" si="1"/>
        <v>46000</v>
      </c>
      <c r="F6" s="17"/>
      <c r="G6" s="17"/>
      <c r="H6" s="41">
        <f t="shared" si="0"/>
        <v>46000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4000</v>
      </c>
      <c r="D10" s="2">
        <f t="shared" si="1"/>
        <v>4000</v>
      </c>
      <c r="E10" s="2">
        <f t="shared" si="1"/>
        <v>4000</v>
      </c>
      <c r="F10" s="17"/>
      <c r="G10" s="17"/>
      <c r="H10" s="41">
        <f t="shared" si="0"/>
        <v>4000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1242950</v>
      </c>
      <c r="D11" s="21">
        <f>SUM(D12:D37)</f>
        <v>1242950</v>
      </c>
      <c r="E11" s="21">
        <f>SUM(E12:E37)</f>
        <v>1242950</v>
      </c>
      <c r="F11" s="17"/>
      <c r="G11" s="39" t="s">
        <v>54</v>
      </c>
      <c r="H11" s="41">
        <f t="shared" si="0"/>
        <v>1242950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980500</v>
      </c>
      <c r="D12" s="2">
        <f>C12</f>
        <v>980500</v>
      </c>
      <c r="E12" s="2">
        <f>D12</f>
        <v>980500</v>
      </c>
      <c r="H12" s="41">
        <f t="shared" si="0"/>
        <v>980500</v>
      </c>
    </row>
    <row r="13" spans="1:14" outlineLevel="1">
      <c r="A13" s="3">
        <v>2102</v>
      </c>
      <c r="B13" s="1" t="s">
        <v>126</v>
      </c>
      <c r="C13" s="2">
        <v>110300</v>
      </c>
      <c r="D13" s="2">
        <f t="shared" ref="D13:E28" si="2">C13</f>
        <v>110300</v>
      </c>
      <c r="E13" s="2">
        <f t="shared" si="2"/>
        <v>110300</v>
      </c>
      <c r="H13" s="41">
        <f t="shared" si="0"/>
        <v>110300</v>
      </c>
    </row>
    <row r="14" spans="1:14" outlineLevel="1">
      <c r="A14" s="3">
        <v>2201</v>
      </c>
      <c r="B14" s="1" t="s">
        <v>5</v>
      </c>
      <c r="C14" s="2">
        <v>20000</v>
      </c>
      <c r="D14" s="2">
        <f t="shared" si="2"/>
        <v>20000</v>
      </c>
      <c r="E14" s="2">
        <f t="shared" si="2"/>
        <v>20000</v>
      </c>
      <c r="H14" s="41">
        <f t="shared" si="0"/>
        <v>20000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88650</v>
      </c>
      <c r="D18" s="2">
        <f t="shared" si="2"/>
        <v>88650</v>
      </c>
      <c r="E18" s="2">
        <f t="shared" si="2"/>
        <v>88650</v>
      </c>
      <c r="H18" s="41">
        <f t="shared" si="0"/>
        <v>88650</v>
      </c>
    </row>
    <row r="19" spans="1:8" outlineLevel="1">
      <c r="A19" s="3">
        <v>2204</v>
      </c>
      <c r="B19" s="1" t="s">
        <v>131</v>
      </c>
      <c r="C19" s="2">
        <v>1000</v>
      </c>
      <c r="D19" s="2">
        <f t="shared" si="2"/>
        <v>1000</v>
      </c>
      <c r="E19" s="2">
        <f t="shared" si="2"/>
        <v>1000</v>
      </c>
      <c r="H19" s="41">
        <f t="shared" si="0"/>
        <v>1000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4000</v>
      </c>
      <c r="D33" s="2">
        <f t="shared" si="3"/>
        <v>4000</v>
      </c>
      <c r="E33" s="2">
        <f t="shared" si="3"/>
        <v>4000</v>
      </c>
      <c r="H33" s="41">
        <f t="shared" si="0"/>
        <v>4000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3500</v>
      </c>
      <c r="D35" s="2">
        <f t="shared" si="3"/>
        <v>3500</v>
      </c>
      <c r="E35" s="2">
        <f t="shared" si="3"/>
        <v>3500</v>
      </c>
      <c r="H35" s="41">
        <f t="shared" si="0"/>
        <v>3500</v>
      </c>
    </row>
    <row r="36" spans="1:10" outlineLevel="1">
      <c r="A36" s="3">
        <v>2406</v>
      </c>
      <c r="B36" s="1" t="s">
        <v>9</v>
      </c>
      <c r="C36" s="2">
        <v>24000</v>
      </c>
      <c r="D36" s="2">
        <f t="shared" si="3"/>
        <v>24000</v>
      </c>
      <c r="E36" s="2">
        <f t="shared" si="3"/>
        <v>24000</v>
      </c>
      <c r="H36" s="41">
        <f t="shared" si="0"/>
        <v>24000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494410</v>
      </c>
      <c r="D38" s="21">
        <f>SUM(D39:D60)</f>
        <v>494410</v>
      </c>
      <c r="E38" s="21">
        <f>SUM(E39:E60)</f>
        <v>494410</v>
      </c>
      <c r="G38" s="39" t="s">
        <v>55</v>
      </c>
      <c r="H38" s="41">
        <f t="shared" si="0"/>
        <v>494410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60000</v>
      </c>
      <c r="D39" s="2">
        <f>C39</f>
        <v>60000</v>
      </c>
      <c r="E39" s="2">
        <f>D39</f>
        <v>60000</v>
      </c>
      <c r="H39" s="41">
        <f t="shared" si="0"/>
        <v>60000</v>
      </c>
    </row>
    <row r="40" spans="1:10" outlineLevel="1">
      <c r="A40" s="20">
        <v>3102</v>
      </c>
      <c r="B40" s="20" t="s">
        <v>12</v>
      </c>
      <c r="C40" s="2">
        <v>16000</v>
      </c>
      <c r="D40" s="2">
        <f t="shared" ref="D40:E55" si="4">C40</f>
        <v>16000</v>
      </c>
      <c r="E40" s="2">
        <f t="shared" si="4"/>
        <v>16000</v>
      </c>
      <c r="H40" s="41">
        <f t="shared" si="0"/>
        <v>16000</v>
      </c>
    </row>
    <row r="41" spans="1:10" outlineLevel="1">
      <c r="A41" s="20">
        <v>3103</v>
      </c>
      <c r="B41" s="20" t="s">
        <v>13</v>
      </c>
      <c r="C41" s="2">
        <v>35000</v>
      </c>
      <c r="D41" s="2">
        <f t="shared" si="4"/>
        <v>35000</v>
      </c>
      <c r="E41" s="2">
        <f t="shared" si="4"/>
        <v>35000</v>
      </c>
      <c r="H41" s="41">
        <f t="shared" si="0"/>
        <v>35000</v>
      </c>
    </row>
    <row r="42" spans="1:10" outlineLevel="1">
      <c r="A42" s="20">
        <v>3199</v>
      </c>
      <c r="B42" s="20" t="s">
        <v>14</v>
      </c>
      <c r="C42" s="2">
        <v>10</v>
      </c>
      <c r="D42" s="2">
        <f t="shared" si="4"/>
        <v>10</v>
      </c>
      <c r="E42" s="2">
        <f t="shared" si="4"/>
        <v>10</v>
      </c>
      <c r="H42" s="41">
        <f t="shared" si="0"/>
        <v>10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1400</v>
      </c>
      <c r="D45" s="2">
        <f t="shared" si="4"/>
        <v>1400</v>
      </c>
      <c r="E45" s="2">
        <f t="shared" si="4"/>
        <v>1400</v>
      </c>
      <c r="H45" s="41">
        <f t="shared" si="0"/>
        <v>1400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357000</v>
      </c>
      <c r="D55" s="2">
        <f t="shared" si="4"/>
        <v>357000</v>
      </c>
      <c r="E55" s="2">
        <f t="shared" si="4"/>
        <v>357000</v>
      </c>
      <c r="H55" s="41">
        <f t="shared" si="0"/>
        <v>357000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11000</v>
      </c>
      <c r="D60" s="2">
        <f t="shared" si="5"/>
        <v>11000</v>
      </c>
      <c r="E60" s="2">
        <f t="shared" si="5"/>
        <v>11000</v>
      </c>
      <c r="H60" s="41">
        <f t="shared" si="0"/>
        <v>11000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3621783</v>
      </c>
      <c r="D67" s="25">
        <f>D97+D68</f>
        <v>3621783</v>
      </c>
      <c r="E67" s="25">
        <f>E97+E68</f>
        <v>3621783</v>
      </c>
      <c r="G67" s="39" t="s">
        <v>59</v>
      </c>
      <c r="H67" s="41">
        <f t="shared" ref="H67:H130" si="7">C67</f>
        <v>3621783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198644</v>
      </c>
      <c r="D68" s="21">
        <f>SUM(D69:D96)</f>
        <v>198644</v>
      </c>
      <c r="E68" s="21">
        <f>SUM(E69:E96)</f>
        <v>198644</v>
      </c>
      <c r="G68" s="39" t="s">
        <v>56</v>
      </c>
      <c r="H68" s="41">
        <f t="shared" si="7"/>
        <v>198644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5000</v>
      </c>
      <c r="D69" s="2">
        <f>C69</f>
        <v>5000</v>
      </c>
      <c r="E69" s="2">
        <f>D69</f>
        <v>5000</v>
      </c>
      <c r="H69" s="41">
        <f t="shared" si="7"/>
        <v>5000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customHeight="1" outlineLevel="1">
      <c r="A74" s="3">
        <v>5104</v>
      </c>
      <c r="B74" s="2" t="s">
        <v>168</v>
      </c>
      <c r="C74" s="2">
        <v>7000</v>
      </c>
      <c r="D74" s="2">
        <f t="shared" si="8"/>
        <v>7000</v>
      </c>
      <c r="E74" s="2">
        <f t="shared" si="8"/>
        <v>7000</v>
      </c>
      <c r="H74" s="41">
        <f t="shared" si="7"/>
        <v>7000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149144</v>
      </c>
      <c r="D79" s="2">
        <f t="shared" si="8"/>
        <v>149144</v>
      </c>
      <c r="E79" s="2">
        <f t="shared" si="8"/>
        <v>149144</v>
      </c>
      <c r="H79" s="41">
        <f t="shared" si="7"/>
        <v>149144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2500</v>
      </c>
      <c r="D81" s="2">
        <f t="shared" si="8"/>
        <v>2500</v>
      </c>
      <c r="E81" s="2">
        <f t="shared" si="8"/>
        <v>2500</v>
      </c>
      <c r="H81" s="41">
        <f t="shared" si="7"/>
        <v>2500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</v>
      </c>
      <c r="D87" s="2">
        <f t="shared" si="9"/>
        <v>500</v>
      </c>
      <c r="E87" s="2">
        <f t="shared" si="9"/>
        <v>500</v>
      </c>
      <c r="H87" s="41">
        <f t="shared" si="7"/>
        <v>500</v>
      </c>
    </row>
    <row r="88" spans="1:8" ht="15" customHeight="1" outlineLevel="1">
      <c r="A88" s="3">
        <v>5208</v>
      </c>
      <c r="B88" s="2" t="s">
        <v>180</v>
      </c>
      <c r="C88" s="2">
        <v>25000</v>
      </c>
      <c r="D88" s="2">
        <f t="shared" si="9"/>
        <v>25000</v>
      </c>
      <c r="E88" s="2">
        <f t="shared" si="9"/>
        <v>25000</v>
      </c>
      <c r="H88" s="41">
        <f t="shared" si="7"/>
        <v>25000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4000</v>
      </c>
      <c r="D90" s="2">
        <f t="shared" si="9"/>
        <v>4000</v>
      </c>
      <c r="E90" s="2">
        <f t="shared" si="9"/>
        <v>4000</v>
      </c>
      <c r="H90" s="41">
        <f t="shared" si="7"/>
        <v>4000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3000</v>
      </c>
      <c r="D92" s="2">
        <f t="shared" si="9"/>
        <v>3000</v>
      </c>
      <c r="E92" s="2">
        <f t="shared" si="9"/>
        <v>3000</v>
      </c>
      <c r="H92" s="41">
        <f t="shared" si="7"/>
        <v>3000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3423139</v>
      </c>
      <c r="D97" s="21">
        <f>SUM(D98:D113)</f>
        <v>3423139</v>
      </c>
      <c r="E97" s="21">
        <f>SUM(E98:E113)</f>
        <v>3423139</v>
      </c>
      <c r="G97" s="39" t="s">
        <v>58</v>
      </c>
      <c r="H97" s="41">
        <f t="shared" si="7"/>
        <v>3423139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1200000</v>
      </c>
      <c r="D98" s="2">
        <f>C98</f>
        <v>1200000</v>
      </c>
      <c r="E98" s="2">
        <f>D98</f>
        <v>1200000</v>
      </c>
      <c r="H98" s="41">
        <f t="shared" si="7"/>
        <v>1200000</v>
      </c>
    </row>
    <row r="99" spans="1:10" ht="15" customHeight="1" outlineLevel="1">
      <c r="A99" s="3">
        <v>6002</v>
      </c>
      <c r="B99" s="1" t="s">
        <v>185</v>
      </c>
      <c r="C99" s="2">
        <v>558002</v>
      </c>
      <c r="D99" s="2">
        <f t="shared" ref="D99:E113" si="10">C99</f>
        <v>558002</v>
      </c>
      <c r="E99" s="2">
        <f t="shared" si="10"/>
        <v>558002</v>
      </c>
      <c r="H99" s="41">
        <f t="shared" si="7"/>
        <v>558002</v>
      </c>
    </row>
    <row r="100" spans="1:10" ht="15" customHeight="1" outlineLevel="1">
      <c r="A100" s="3">
        <v>6003</v>
      </c>
      <c r="B100" s="1" t="s">
        <v>186</v>
      </c>
      <c r="C100" s="2">
        <v>1647137</v>
      </c>
      <c r="D100" s="2">
        <f t="shared" si="10"/>
        <v>1647137</v>
      </c>
      <c r="E100" s="2">
        <f t="shared" si="10"/>
        <v>1647137</v>
      </c>
      <c r="H100" s="41">
        <f t="shared" si="7"/>
        <v>1647137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13000</v>
      </c>
      <c r="D113" s="2">
        <f t="shared" si="10"/>
        <v>13000</v>
      </c>
      <c r="E113" s="2">
        <f t="shared" si="10"/>
        <v>13000</v>
      </c>
      <c r="H113" s="41">
        <f t="shared" si="7"/>
        <v>13000</v>
      </c>
    </row>
    <row r="114" spans="1:10">
      <c r="A114" s="168" t="s">
        <v>62</v>
      </c>
      <c r="B114" s="169"/>
      <c r="C114" s="26">
        <f>C115+C152+C177</f>
        <v>3508588</v>
      </c>
      <c r="D114" s="26">
        <f>D115+D152+D177</f>
        <v>3508588</v>
      </c>
      <c r="E114" s="26">
        <f>E115+E152+E177</f>
        <v>3508588</v>
      </c>
      <c r="G114" s="39" t="s">
        <v>62</v>
      </c>
      <c r="H114" s="41">
        <f t="shared" si="7"/>
        <v>3508588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2364003</v>
      </c>
      <c r="D115" s="23">
        <f>D116+D135</f>
        <v>2364003</v>
      </c>
      <c r="E115" s="23">
        <f>E116+E135</f>
        <v>2364003</v>
      </c>
      <c r="G115" s="39" t="s">
        <v>61</v>
      </c>
      <c r="H115" s="41">
        <f t="shared" si="7"/>
        <v>2364003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357228</v>
      </c>
      <c r="D116" s="21">
        <f>D117+D120+D123+D126+D129+D132</f>
        <v>357228</v>
      </c>
      <c r="E116" s="21">
        <f>E117+E120+E123+E126+E129+E132</f>
        <v>357228</v>
      </c>
      <c r="G116" s="39" t="s">
        <v>583</v>
      </c>
      <c r="H116" s="41">
        <f t="shared" si="7"/>
        <v>357228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168375</v>
      </c>
      <c r="D117" s="2">
        <f>D118+D119</f>
        <v>168375</v>
      </c>
      <c r="E117" s="2">
        <f>E118+E119</f>
        <v>168375</v>
      </c>
      <c r="H117" s="41">
        <f t="shared" si="7"/>
        <v>168375</v>
      </c>
    </row>
    <row r="118" spans="1:10" ht="15" customHeight="1" outlineLevel="2">
      <c r="A118" s="130"/>
      <c r="B118" s="129" t="s">
        <v>855</v>
      </c>
      <c r="C118" s="128">
        <v>5986</v>
      </c>
      <c r="D118" s="128">
        <f>C118</f>
        <v>5986</v>
      </c>
      <c r="E118" s="128">
        <f>D118</f>
        <v>5986</v>
      </c>
      <c r="H118" s="41">
        <f t="shared" si="7"/>
        <v>5986</v>
      </c>
    </row>
    <row r="119" spans="1:10" ht="15" customHeight="1" outlineLevel="2">
      <c r="A119" s="130"/>
      <c r="B119" s="129" t="s">
        <v>860</v>
      </c>
      <c r="C119" s="128">
        <v>162389</v>
      </c>
      <c r="D119" s="128">
        <f>C119</f>
        <v>162389</v>
      </c>
      <c r="E119" s="128">
        <f>D119</f>
        <v>162389</v>
      </c>
      <c r="H119" s="41">
        <f t="shared" si="7"/>
        <v>162389</v>
      </c>
    </row>
    <row r="120" spans="1:10" ht="15" customHeight="1" outlineLevel="1">
      <c r="A120" s="3">
        <v>7001</v>
      </c>
      <c r="B120" s="1" t="s">
        <v>197</v>
      </c>
      <c r="C120" s="2">
        <f>C121+C122</f>
        <v>188853</v>
      </c>
      <c r="D120" s="2">
        <f>D121+D122</f>
        <v>188853</v>
      </c>
      <c r="E120" s="2">
        <f>E121+E122</f>
        <v>188853</v>
      </c>
      <c r="H120" s="41">
        <f t="shared" si="7"/>
        <v>188853</v>
      </c>
    </row>
    <row r="121" spans="1:10" ht="15" customHeight="1" outlineLevel="2">
      <c r="A121" s="130"/>
      <c r="B121" s="129" t="s">
        <v>855</v>
      </c>
      <c r="C121" s="128">
        <v>68853</v>
      </c>
      <c r="D121" s="128">
        <f>C121</f>
        <v>68853</v>
      </c>
      <c r="E121" s="128">
        <f>D121</f>
        <v>68853</v>
      </c>
      <c r="H121" s="41">
        <f t="shared" si="7"/>
        <v>68853</v>
      </c>
    </row>
    <row r="122" spans="1:10" ht="15" customHeight="1" outlineLevel="2">
      <c r="A122" s="130"/>
      <c r="B122" s="129" t="s">
        <v>860</v>
      </c>
      <c r="C122" s="128">
        <v>120000</v>
      </c>
      <c r="D122" s="128">
        <f>C122</f>
        <v>120000</v>
      </c>
      <c r="E122" s="128">
        <f>D122</f>
        <v>120000</v>
      </c>
      <c r="H122" s="41">
        <f t="shared" si="7"/>
        <v>120000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/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2006775</v>
      </c>
      <c r="D135" s="21">
        <f>D136+D140+D143+D146+D149</f>
        <v>2006775</v>
      </c>
      <c r="E135" s="21">
        <f>E136+E140+E143+E146+E149</f>
        <v>2006775</v>
      </c>
      <c r="G135" s="39" t="s">
        <v>584</v>
      </c>
      <c r="H135" s="41">
        <f t="shared" si="11"/>
        <v>2006775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1028895</v>
      </c>
      <c r="D136" s="2">
        <f>D137+D138+D139</f>
        <v>1028895</v>
      </c>
      <c r="E136" s="2">
        <f>E137+E138+E139</f>
        <v>1028895</v>
      </c>
      <c r="H136" s="41">
        <f t="shared" si="11"/>
        <v>1028895</v>
      </c>
    </row>
    <row r="137" spans="1:10" ht="15" customHeight="1" outlineLevel="2">
      <c r="A137" s="130"/>
      <c r="B137" s="129" t="s">
        <v>855</v>
      </c>
      <c r="C137" s="128">
        <v>422490</v>
      </c>
      <c r="D137" s="128">
        <f>C137</f>
        <v>422490</v>
      </c>
      <c r="E137" s="128">
        <f>D137</f>
        <v>422490</v>
      </c>
      <c r="H137" s="41">
        <f t="shared" si="11"/>
        <v>422490</v>
      </c>
    </row>
    <row r="138" spans="1:10" ht="15" customHeight="1" outlineLevel="2">
      <c r="A138" s="130"/>
      <c r="B138" s="129" t="s">
        <v>862</v>
      </c>
      <c r="C138" s="128">
        <v>507370</v>
      </c>
      <c r="D138" s="128">
        <f t="shared" ref="D138:E139" si="12">C138</f>
        <v>507370</v>
      </c>
      <c r="E138" s="128">
        <f t="shared" si="12"/>
        <v>507370</v>
      </c>
      <c r="H138" s="41">
        <f t="shared" si="11"/>
        <v>507370</v>
      </c>
    </row>
    <row r="139" spans="1:10" ht="15" customHeight="1" outlineLevel="2">
      <c r="A139" s="130"/>
      <c r="B139" s="129" t="s">
        <v>861</v>
      </c>
      <c r="C139" s="128">
        <v>99035</v>
      </c>
      <c r="D139" s="128">
        <f t="shared" si="12"/>
        <v>99035</v>
      </c>
      <c r="E139" s="128">
        <f t="shared" si="12"/>
        <v>99035</v>
      </c>
      <c r="H139" s="41">
        <f t="shared" si="11"/>
        <v>99035</v>
      </c>
    </row>
    <row r="140" spans="1:10" ht="15" customHeight="1" outlineLevel="1">
      <c r="A140" s="3">
        <v>8002</v>
      </c>
      <c r="B140" s="1" t="s">
        <v>204</v>
      </c>
      <c r="C140" s="2">
        <f>C141+C142</f>
        <v>887091</v>
      </c>
      <c r="D140" s="2">
        <f>D141+D142</f>
        <v>887091</v>
      </c>
      <c r="E140" s="2">
        <f>E141+E142</f>
        <v>887091</v>
      </c>
      <c r="H140" s="41">
        <f t="shared" si="11"/>
        <v>887091</v>
      </c>
    </row>
    <row r="141" spans="1:10" ht="15" customHeight="1" outlineLevel="2">
      <c r="A141" s="130"/>
      <c r="B141" s="129" t="s">
        <v>855</v>
      </c>
      <c r="C141" s="128">
        <v>570091</v>
      </c>
      <c r="D141" s="128">
        <f>C141</f>
        <v>570091</v>
      </c>
      <c r="E141" s="128">
        <f>D141</f>
        <v>570091</v>
      </c>
      <c r="H141" s="41">
        <f t="shared" si="11"/>
        <v>570091</v>
      </c>
    </row>
    <row r="142" spans="1:10" ht="15" customHeight="1" outlineLevel="2">
      <c r="A142" s="130"/>
      <c r="B142" s="129" t="s">
        <v>860</v>
      </c>
      <c r="C142" s="128">
        <v>317000</v>
      </c>
      <c r="D142" s="128">
        <f>C142</f>
        <v>317000</v>
      </c>
      <c r="E142" s="128">
        <f>D142</f>
        <v>317000</v>
      </c>
      <c r="H142" s="41">
        <f t="shared" si="11"/>
        <v>317000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90789</v>
      </c>
      <c r="D149" s="2">
        <f>D150+D151</f>
        <v>90789</v>
      </c>
      <c r="E149" s="2">
        <f>E150+E151</f>
        <v>90789</v>
      </c>
      <c r="H149" s="41">
        <f t="shared" si="11"/>
        <v>90789</v>
      </c>
    </row>
    <row r="150" spans="1:10" ht="15" customHeight="1" outlineLevel="2">
      <c r="A150" s="130"/>
      <c r="B150" s="129" t="s">
        <v>855</v>
      </c>
      <c r="C150" s="128">
        <v>90789</v>
      </c>
      <c r="D150" s="128">
        <f>C150</f>
        <v>90789</v>
      </c>
      <c r="E150" s="128">
        <f>D150</f>
        <v>90789</v>
      </c>
      <c r="H150" s="41">
        <f t="shared" si="11"/>
        <v>90789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1144585</v>
      </c>
      <c r="D152" s="23">
        <f>D153+D163+D170</f>
        <v>1144585</v>
      </c>
      <c r="E152" s="23">
        <f>E153+E163+E170</f>
        <v>1144585</v>
      </c>
      <c r="G152" s="39" t="s">
        <v>66</v>
      </c>
      <c r="H152" s="41">
        <f t="shared" si="11"/>
        <v>1144585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1144585</v>
      </c>
      <c r="D153" s="21">
        <f>D154+D157+D160</f>
        <v>1144585</v>
      </c>
      <c r="E153" s="21">
        <f>E154+E157+E160</f>
        <v>1144585</v>
      </c>
      <c r="G153" s="39" t="s">
        <v>585</v>
      </c>
      <c r="H153" s="41">
        <f t="shared" si="11"/>
        <v>1144585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1144585</v>
      </c>
      <c r="D154" s="2">
        <f>D155+D156</f>
        <v>1144585</v>
      </c>
      <c r="E154" s="2">
        <f>E155+E156</f>
        <v>1144585</v>
      </c>
      <c r="H154" s="41">
        <f t="shared" si="11"/>
        <v>1144585</v>
      </c>
    </row>
    <row r="155" spans="1:10" ht="15" customHeight="1" outlineLevel="2">
      <c r="A155" s="130"/>
      <c r="B155" s="129" t="s">
        <v>855</v>
      </c>
      <c r="C155" s="128">
        <v>109860</v>
      </c>
      <c r="D155" s="128">
        <f>C155</f>
        <v>109860</v>
      </c>
      <c r="E155" s="128">
        <f>D155</f>
        <v>109860</v>
      </c>
      <c r="H155" s="41">
        <f t="shared" si="11"/>
        <v>109860</v>
      </c>
    </row>
    <row r="156" spans="1:10" ht="15" customHeight="1" outlineLevel="2">
      <c r="A156" s="130"/>
      <c r="B156" s="129" t="s">
        <v>860</v>
      </c>
      <c r="C156" s="128">
        <v>1034725</v>
      </c>
      <c r="D156" s="128">
        <f>C156</f>
        <v>1034725</v>
      </c>
      <c r="E156" s="128">
        <f>D156</f>
        <v>1034725</v>
      </c>
      <c r="H156" s="41">
        <f t="shared" si="11"/>
        <v>1034725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41" t="s">
        <v>853</v>
      </c>
      <c r="E256" s="141" t="s">
        <v>852</v>
      </c>
      <c r="G256" s="47" t="s">
        <v>589</v>
      </c>
      <c r="H256" s="48">
        <f>C257+C559</f>
        <v>9507731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5999143</v>
      </c>
      <c r="D257" s="37">
        <f>D258+D550</f>
        <v>5243015</v>
      </c>
      <c r="E257" s="37">
        <f>E258+E550</f>
        <v>5243015</v>
      </c>
      <c r="G257" s="39" t="s">
        <v>60</v>
      </c>
      <c r="H257" s="41">
        <f>C257</f>
        <v>5999143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5999143</v>
      </c>
      <c r="D258" s="36">
        <f>D259+D339+D483+D547</f>
        <v>5243015</v>
      </c>
      <c r="E258" s="36">
        <f>E259+E339+E483+E547</f>
        <v>5243015</v>
      </c>
      <c r="G258" s="39" t="s">
        <v>57</v>
      </c>
      <c r="H258" s="41">
        <f t="shared" ref="H258:H321" si="21">C258</f>
        <v>5999143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4584211</v>
      </c>
      <c r="D259" s="33">
        <f>D260+D263+D314</f>
        <v>3828083</v>
      </c>
      <c r="E259" s="33">
        <f>E260+E263+E314</f>
        <v>3828083</v>
      </c>
      <c r="G259" s="39" t="s">
        <v>590</v>
      </c>
      <c r="H259" s="41">
        <f t="shared" si="21"/>
        <v>4584211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2" t="s">
        <v>269</v>
      </c>
      <c r="B263" s="153"/>
      <c r="C263" s="32">
        <f>C264+C265+C289+C296+C298+C302+C305+C308+C313</f>
        <v>4504211</v>
      </c>
      <c r="D263" s="32">
        <f>D264+D265+D289+D296+D298+D302+D305+D308+D313</f>
        <v>3828083</v>
      </c>
      <c r="E263" s="32">
        <f>E264+E265+E289+E296+E298+E302+E305+E308+E313</f>
        <v>3828083</v>
      </c>
      <c r="H263" s="41">
        <f t="shared" si="21"/>
        <v>4504211</v>
      </c>
    </row>
    <row r="264" spans="1:10" outlineLevel="2">
      <c r="A264" s="6">
        <v>1101</v>
      </c>
      <c r="B264" s="4" t="s">
        <v>34</v>
      </c>
      <c r="C264" s="5">
        <v>3828083</v>
      </c>
      <c r="D264" s="5">
        <f>C264</f>
        <v>3828083</v>
      </c>
      <c r="E264" s="5">
        <f>D264</f>
        <v>3828083</v>
      </c>
      <c r="H264" s="41">
        <f t="shared" si="21"/>
        <v>3828083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1800</v>
      </c>
      <c r="D296" s="5">
        <f>SUM(D297)</f>
        <v>0</v>
      </c>
      <c r="E296" s="5">
        <f>SUM(E297)</f>
        <v>0</v>
      </c>
      <c r="H296" s="41">
        <f t="shared" si="21"/>
        <v>1800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130000</v>
      </c>
      <c r="D298" s="5">
        <f>SUM(D299:D301)</f>
        <v>0</v>
      </c>
      <c r="E298" s="5">
        <f>SUM(E299:E301)</f>
        <v>0</v>
      </c>
      <c r="H298" s="41">
        <f t="shared" si="21"/>
        <v>130000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543328</v>
      </c>
      <c r="D308" s="5">
        <f>SUM(D309:D312)</f>
        <v>0</v>
      </c>
      <c r="E308" s="5">
        <f>SUM(E309:E312)</f>
        <v>0</v>
      </c>
      <c r="H308" s="41">
        <f t="shared" si="21"/>
        <v>543328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80000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80000</v>
      </c>
    </row>
    <row r="315" spans="1:8" outlineLevel="2">
      <c r="A315" s="6">
        <v>1102</v>
      </c>
      <c r="B315" s="4" t="s">
        <v>65</v>
      </c>
      <c r="C315" s="5">
        <v>80000</v>
      </c>
      <c r="D315" s="5">
        <f>SUM(D316:D324)</f>
        <v>0</v>
      </c>
      <c r="E315" s="5">
        <f>SUM(E316:E324)</f>
        <v>0</v>
      </c>
      <c r="H315" s="41">
        <f t="shared" si="21"/>
        <v>80000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1346227</v>
      </c>
      <c r="D339" s="33">
        <f>D340+D444+D482</f>
        <v>1346227</v>
      </c>
      <c r="E339" s="33">
        <f>E340+E444+E482</f>
        <v>1346227</v>
      </c>
      <c r="G339" s="39" t="s">
        <v>591</v>
      </c>
      <c r="H339" s="41">
        <f t="shared" si="28"/>
        <v>1346227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1255506</v>
      </c>
      <c r="D340" s="32">
        <f>D341+D342+D343+D344+D347+D348+D353+D356+D357+D362+D367+BH290668+D371+D372+D373+D376+D377+D378+D382+D388+D391+D392+D395+D398+D399+D404+D407+D408+D409+D412+D415+D416+D419+D420+D421+D422+D429+D443</f>
        <v>1255506</v>
      </c>
      <c r="E340" s="32">
        <f>E341+E342+E343+E344+E347+E348+E353+E356+E357+E362+E367+BI290668+E371+E372+E373+E376+E377+E378+E382+E388+E391+E392+E395+E398+E399+E404+E407+E408+E409+E412+E415+E416+E419+E420+E421+E422+E429+E443</f>
        <v>1255506</v>
      </c>
      <c r="H340" s="41">
        <f t="shared" si="28"/>
        <v>1255506</v>
      </c>
    </row>
    <row r="341" spans="1:10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outlineLevel="2">
      <c r="A344" s="6">
        <v>2201</v>
      </c>
      <c r="B344" s="4" t="s">
        <v>273</v>
      </c>
      <c r="C344" s="5">
        <f>SUM(C345:C346)</f>
        <v>19000</v>
      </c>
      <c r="D344" s="5">
        <f>SUM(D345:D346)</f>
        <v>19000</v>
      </c>
      <c r="E344" s="5">
        <f>SUM(E345:E346)</f>
        <v>19000</v>
      </c>
      <c r="H344" s="41">
        <f t="shared" si="28"/>
        <v>19000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32">C345</f>
        <v>15000</v>
      </c>
      <c r="E345" s="30">
        <f t="shared" si="32"/>
        <v>15000</v>
      </c>
      <c r="H345" s="41">
        <f t="shared" si="28"/>
        <v>15000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239500</v>
      </c>
      <c r="D348" s="5">
        <f>SUM(D349:D352)</f>
        <v>239500</v>
      </c>
      <c r="E348" s="5">
        <f>SUM(E349:E352)</f>
        <v>239500</v>
      </c>
      <c r="H348" s="41">
        <f t="shared" si="28"/>
        <v>239500</v>
      </c>
    </row>
    <row r="349" spans="1:10" outlineLevel="3">
      <c r="A349" s="29"/>
      <c r="B349" s="28" t="s">
        <v>278</v>
      </c>
      <c r="C349" s="30">
        <v>190000</v>
      </c>
      <c r="D349" s="30">
        <f>C349</f>
        <v>190000</v>
      </c>
      <c r="E349" s="30">
        <f>D349</f>
        <v>190000</v>
      </c>
      <c r="H349" s="41">
        <f t="shared" si="28"/>
        <v>190000</v>
      </c>
    </row>
    <row r="350" spans="1:10" outlineLevel="3">
      <c r="A350" s="29"/>
      <c r="B350" s="28" t="s">
        <v>279</v>
      </c>
      <c r="C350" s="30">
        <v>40000</v>
      </c>
      <c r="D350" s="30">
        <f t="shared" ref="D350:E352" si="33">C350</f>
        <v>40000</v>
      </c>
      <c r="E350" s="30">
        <f t="shared" si="33"/>
        <v>40000</v>
      </c>
      <c r="H350" s="41">
        <f t="shared" si="28"/>
        <v>40000</v>
      </c>
    </row>
    <row r="351" spans="1:10" outlineLevel="3">
      <c r="A351" s="29"/>
      <c r="B351" s="28" t="s">
        <v>280</v>
      </c>
      <c r="C351" s="30">
        <v>7500</v>
      </c>
      <c r="D351" s="30">
        <f t="shared" si="33"/>
        <v>7500</v>
      </c>
      <c r="E351" s="30">
        <f t="shared" si="33"/>
        <v>7500</v>
      </c>
      <c r="H351" s="41">
        <f t="shared" si="28"/>
        <v>7500</v>
      </c>
    </row>
    <row r="352" spans="1:10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21100</v>
      </c>
      <c r="D357" s="5">
        <f>SUM(D358:D361)</f>
        <v>21100</v>
      </c>
      <c r="E357" s="5">
        <f>SUM(E358:E361)</f>
        <v>21100</v>
      </c>
      <c r="H357" s="41">
        <f t="shared" si="28"/>
        <v>21100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1100</v>
      </c>
      <c r="D360" s="30">
        <f t="shared" si="35"/>
        <v>1100</v>
      </c>
      <c r="E360" s="30">
        <f t="shared" si="35"/>
        <v>1100</v>
      </c>
      <c r="H360" s="41">
        <f t="shared" si="28"/>
        <v>1100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138000</v>
      </c>
      <c r="D362" s="5">
        <f>SUM(D363:D366)</f>
        <v>138000</v>
      </c>
      <c r="E362" s="5">
        <f>SUM(E363:E366)</f>
        <v>138000</v>
      </c>
      <c r="H362" s="41">
        <f t="shared" si="28"/>
        <v>138000</v>
      </c>
    </row>
    <row r="363" spans="1:8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  <c r="H363" s="41">
        <f t="shared" si="28"/>
        <v>25000</v>
      </c>
    </row>
    <row r="364" spans="1:8" outlineLevel="3">
      <c r="A364" s="29"/>
      <c r="B364" s="28" t="s">
        <v>292</v>
      </c>
      <c r="C364" s="30">
        <v>112000</v>
      </c>
      <c r="D364" s="30">
        <f t="shared" ref="D364:E366" si="36">C364</f>
        <v>112000</v>
      </c>
      <c r="E364" s="30">
        <f t="shared" si="36"/>
        <v>112000</v>
      </c>
      <c r="H364" s="41">
        <f t="shared" si="28"/>
        <v>112000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4500</v>
      </c>
      <c r="D367" s="5">
        <f>C367</f>
        <v>4500</v>
      </c>
      <c r="E367" s="5">
        <f>D367</f>
        <v>4500</v>
      </c>
      <c r="H367" s="41">
        <f t="shared" si="28"/>
        <v>4500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9902</v>
      </c>
      <c r="D371" s="5">
        <f t="shared" si="37"/>
        <v>9902</v>
      </c>
      <c r="E371" s="5">
        <f t="shared" si="37"/>
        <v>9902</v>
      </c>
      <c r="H371" s="41">
        <f t="shared" si="28"/>
        <v>9902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860</v>
      </c>
      <c r="D373" s="5">
        <f>SUM(D374:D375)</f>
        <v>860</v>
      </c>
      <c r="E373" s="5">
        <f>SUM(E374:E375)</f>
        <v>860</v>
      </c>
      <c r="H373" s="41">
        <f t="shared" si="28"/>
        <v>860</v>
      </c>
    </row>
    <row r="374" spans="1:8" outlineLevel="3">
      <c r="A374" s="29"/>
      <c r="B374" s="28" t="s">
        <v>299</v>
      </c>
      <c r="C374" s="30">
        <v>460</v>
      </c>
      <c r="D374" s="30">
        <f t="shared" ref="D374:E377" si="38">C374</f>
        <v>460</v>
      </c>
      <c r="E374" s="30">
        <f t="shared" si="38"/>
        <v>460</v>
      </c>
      <c r="H374" s="41">
        <f t="shared" si="28"/>
        <v>460</v>
      </c>
    </row>
    <row r="375" spans="1:8" outlineLevel="3">
      <c r="A375" s="29"/>
      <c r="B375" s="28" t="s">
        <v>300</v>
      </c>
      <c r="C375" s="30">
        <v>400</v>
      </c>
      <c r="D375" s="30">
        <f t="shared" si="38"/>
        <v>400</v>
      </c>
      <c r="E375" s="30">
        <f t="shared" si="38"/>
        <v>400</v>
      </c>
      <c r="H375" s="41">
        <f t="shared" si="28"/>
        <v>400</v>
      </c>
    </row>
    <row r="376" spans="1:8" outlineLevel="2">
      <c r="A376" s="6">
        <v>2201</v>
      </c>
      <c r="B376" s="4" t="s">
        <v>301</v>
      </c>
      <c r="C376" s="5">
        <v>2200</v>
      </c>
      <c r="D376" s="5">
        <f t="shared" si="38"/>
        <v>2200</v>
      </c>
      <c r="E376" s="5">
        <f t="shared" si="38"/>
        <v>2200</v>
      </c>
      <c r="H376" s="41">
        <f t="shared" si="28"/>
        <v>2200</v>
      </c>
    </row>
    <row r="377" spans="1:8" outlineLevel="2" collapsed="1">
      <c r="A377" s="6">
        <v>2201</v>
      </c>
      <c r="B377" s="4" t="s">
        <v>302</v>
      </c>
      <c r="C377" s="5">
        <v>6000</v>
      </c>
      <c r="D377" s="5">
        <f t="shared" si="38"/>
        <v>6000</v>
      </c>
      <c r="E377" s="5">
        <f t="shared" si="38"/>
        <v>6000</v>
      </c>
      <c r="H377" s="41">
        <f t="shared" si="28"/>
        <v>6000</v>
      </c>
    </row>
    <row r="378" spans="1:8" outlineLevel="2">
      <c r="A378" s="6">
        <v>2201</v>
      </c>
      <c r="B378" s="4" t="s">
        <v>303</v>
      </c>
      <c r="C378" s="5">
        <f>SUM(C379:C381)</f>
        <v>24000</v>
      </c>
      <c r="D378" s="5">
        <f>SUM(D379:D381)</f>
        <v>24000</v>
      </c>
      <c r="E378" s="5">
        <f>SUM(E379:E381)</f>
        <v>24000</v>
      </c>
      <c r="H378" s="41">
        <f t="shared" si="28"/>
        <v>24000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4300</v>
      </c>
      <c r="D382" s="5">
        <f>SUM(D383:D387)</f>
        <v>4300</v>
      </c>
      <c r="E382" s="5">
        <f>SUM(E383:E387)</f>
        <v>4300</v>
      </c>
      <c r="H382" s="41">
        <f t="shared" si="28"/>
        <v>4300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2300</v>
      </c>
      <c r="D386" s="30">
        <f t="shared" si="40"/>
        <v>2300</v>
      </c>
      <c r="E386" s="30">
        <f t="shared" si="40"/>
        <v>2300</v>
      </c>
      <c r="H386" s="41">
        <f t="shared" ref="H386:H449" si="41">C386</f>
        <v>2300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53842</v>
      </c>
      <c r="D392" s="5">
        <f>SUM(D393:D394)</f>
        <v>53842</v>
      </c>
      <c r="E392" s="5">
        <f>SUM(E393:E394)</f>
        <v>53842</v>
      </c>
      <c r="H392" s="41">
        <f t="shared" si="41"/>
        <v>53842</v>
      </c>
    </row>
    <row r="393" spans="1:8" outlineLevel="3">
      <c r="A393" s="29"/>
      <c r="B393" s="28" t="s">
        <v>313</v>
      </c>
      <c r="C393" s="30">
        <v>7000</v>
      </c>
      <c r="D393" s="30">
        <f>C393</f>
        <v>7000</v>
      </c>
      <c r="E393" s="30">
        <f>D393</f>
        <v>7000</v>
      </c>
      <c r="H393" s="41">
        <f t="shared" si="41"/>
        <v>7000</v>
      </c>
    </row>
    <row r="394" spans="1:8" outlineLevel="3">
      <c r="A394" s="29"/>
      <c r="B394" s="28" t="s">
        <v>314</v>
      </c>
      <c r="C394" s="30">
        <v>46842</v>
      </c>
      <c r="D394" s="30">
        <f>C394</f>
        <v>46842</v>
      </c>
      <c r="E394" s="30">
        <f>D394</f>
        <v>46842</v>
      </c>
      <c r="H394" s="41">
        <f t="shared" si="41"/>
        <v>46842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11000</v>
      </c>
      <c r="D409" s="5">
        <f>SUM(D410:D411)</f>
        <v>11000</v>
      </c>
      <c r="E409" s="5">
        <f>SUM(E410:E411)</f>
        <v>11000</v>
      </c>
      <c r="H409" s="41">
        <f t="shared" si="41"/>
        <v>11000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>
        <v>6000</v>
      </c>
      <c r="D411" s="30">
        <f>C411</f>
        <v>6000</v>
      </c>
      <c r="E411" s="30">
        <f>D411</f>
        <v>6000</v>
      </c>
      <c r="H411" s="41">
        <f t="shared" si="41"/>
        <v>6000</v>
      </c>
    </row>
    <row r="412" spans="1:8" outlineLevel="2">
      <c r="A412" s="6">
        <v>2201</v>
      </c>
      <c r="B412" s="4" t="s">
        <v>117</v>
      </c>
      <c r="C412" s="5">
        <f>SUM(C413:C414)</f>
        <v>40000</v>
      </c>
      <c r="D412" s="5">
        <f>SUM(D413:D414)</f>
        <v>40000</v>
      </c>
      <c r="E412" s="5">
        <f>SUM(E413:E414)</f>
        <v>40000</v>
      </c>
      <c r="H412" s="41">
        <f t="shared" si="41"/>
        <v>40000</v>
      </c>
    </row>
    <row r="413" spans="1:8" outlineLevel="3" collapsed="1">
      <c r="A413" s="29"/>
      <c r="B413" s="28" t="s">
        <v>328</v>
      </c>
      <c r="C413" s="30">
        <v>15000</v>
      </c>
      <c r="D413" s="30">
        <f t="shared" ref="D413:E415" si="46">C413</f>
        <v>15000</v>
      </c>
      <c r="E413" s="30">
        <f t="shared" si="46"/>
        <v>15000</v>
      </c>
      <c r="H413" s="41">
        <f t="shared" si="41"/>
        <v>15000</v>
      </c>
    </row>
    <row r="414" spans="1:8" outlineLevel="3">
      <c r="A414" s="29"/>
      <c r="B414" s="28" t="s">
        <v>329</v>
      </c>
      <c r="C414" s="30">
        <v>25000</v>
      </c>
      <c r="D414" s="30">
        <f t="shared" si="46"/>
        <v>25000</v>
      </c>
      <c r="E414" s="30">
        <f t="shared" si="46"/>
        <v>25000</v>
      </c>
      <c r="H414" s="41">
        <f t="shared" si="41"/>
        <v>25000</v>
      </c>
    </row>
    <row r="415" spans="1:8" outlineLevel="2">
      <c r="A415" s="6">
        <v>2201</v>
      </c>
      <c r="B415" s="4" t="s">
        <v>118</v>
      </c>
      <c r="C415" s="5">
        <v>5500</v>
      </c>
      <c r="D415" s="5">
        <f t="shared" si="46"/>
        <v>5500</v>
      </c>
      <c r="E415" s="5">
        <f t="shared" si="46"/>
        <v>5500</v>
      </c>
      <c r="H415" s="41">
        <f t="shared" si="41"/>
        <v>5500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558002</v>
      </c>
      <c r="D429" s="5">
        <f>SUM(D430:D442)</f>
        <v>558002</v>
      </c>
      <c r="E429" s="5">
        <f>SUM(E430:E442)</f>
        <v>558002</v>
      </c>
      <c r="H429" s="41">
        <f t="shared" si="41"/>
        <v>558002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456002</v>
      </c>
      <c r="D431" s="30">
        <f t="shared" ref="D431:E442" si="49">C431</f>
        <v>456002</v>
      </c>
      <c r="E431" s="30">
        <f t="shared" si="49"/>
        <v>456002</v>
      </c>
      <c r="H431" s="41">
        <f t="shared" si="41"/>
        <v>456002</v>
      </c>
    </row>
    <row r="432" spans="1:8" outlineLevel="3">
      <c r="A432" s="29"/>
      <c r="B432" s="28" t="s">
        <v>345</v>
      </c>
      <c r="C432" s="30">
        <v>50000</v>
      </c>
      <c r="D432" s="30">
        <f t="shared" si="49"/>
        <v>50000</v>
      </c>
      <c r="E432" s="30">
        <f t="shared" si="49"/>
        <v>50000</v>
      </c>
      <c r="H432" s="41">
        <f t="shared" si="41"/>
        <v>50000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>
        <v>48000</v>
      </c>
      <c r="D442" s="30">
        <f t="shared" si="49"/>
        <v>48000</v>
      </c>
      <c r="E442" s="30">
        <f t="shared" si="49"/>
        <v>48000</v>
      </c>
      <c r="H442" s="41">
        <f t="shared" si="41"/>
        <v>48000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90721</v>
      </c>
      <c r="D444" s="32">
        <f>D445+D454+D455+D459+D462+D463+D468+D474+D477+D480+D481+D450</f>
        <v>90721</v>
      </c>
      <c r="E444" s="32">
        <f>E445+E454+E455+E459+E462+E463+E468+E474+E477+E480+E481+E450</f>
        <v>90721</v>
      </c>
      <c r="H444" s="41">
        <f t="shared" si="41"/>
        <v>90721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  <c r="H445" s="41">
        <f t="shared" si="41"/>
        <v>12000</v>
      </c>
    </row>
    <row r="446" spans="1:8" ht="15" customHeight="1" outlineLevel="3">
      <c r="A446" s="28"/>
      <c r="B446" s="28" t="s">
        <v>359</v>
      </c>
      <c r="C446" s="30">
        <v>12000</v>
      </c>
      <c r="D446" s="30">
        <f>C446</f>
        <v>12000</v>
      </c>
      <c r="E446" s="30">
        <f>D446</f>
        <v>12000</v>
      </c>
      <c r="H446" s="41">
        <f t="shared" si="41"/>
        <v>12000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28000</v>
      </c>
      <c r="D454" s="5">
        <f>C454</f>
        <v>28000</v>
      </c>
      <c r="E454" s="5">
        <f>D454</f>
        <v>28000</v>
      </c>
      <c r="H454" s="41">
        <f t="shared" si="51"/>
        <v>28000</v>
      </c>
    </row>
    <row r="455" spans="1:8" outlineLevel="2">
      <c r="A455" s="6">
        <v>2202</v>
      </c>
      <c r="B455" s="4" t="s">
        <v>120</v>
      </c>
      <c r="C455" s="5">
        <f>SUM(C456:C458)</f>
        <v>22000</v>
      </c>
      <c r="D455" s="5">
        <f>SUM(D456:D458)</f>
        <v>22000</v>
      </c>
      <c r="E455" s="5">
        <f>SUM(E456:E458)</f>
        <v>22000</v>
      </c>
      <c r="H455" s="41">
        <f t="shared" si="51"/>
        <v>22000</v>
      </c>
    </row>
    <row r="456" spans="1:8" ht="15" customHeight="1" outlineLevel="3">
      <c r="A456" s="28"/>
      <c r="B456" s="28" t="s">
        <v>367</v>
      </c>
      <c r="C456" s="30">
        <v>22000</v>
      </c>
      <c r="D456" s="30">
        <f>C456</f>
        <v>22000</v>
      </c>
      <c r="E456" s="30">
        <f>D456</f>
        <v>22000</v>
      </c>
      <c r="H456" s="41">
        <f t="shared" si="51"/>
        <v>22000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1021</v>
      </c>
      <c r="D459" s="5">
        <f>SUM(D460:D461)</f>
        <v>1021</v>
      </c>
      <c r="E459" s="5">
        <f>SUM(E460:E461)</f>
        <v>1021</v>
      </c>
      <c r="H459" s="41">
        <f t="shared" si="51"/>
        <v>1021</v>
      </c>
    </row>
    <row r="460" spans="1:8" ht="15" customHeight="1" outlineLevel="3">
      <c r="A460" s="28"/>
      <c r="B460" s="28" t="s">
        <v>369</v>
      </c>
      <c r="C460" s="30">
        <v>1021</v>
      </c>
      <c r="D460" s="30">
        <f t="shared" ref="D460:E462" si="54">C460</f>
        <v>1021</v>
      </c>
      <c r="E460" s="30">
        <f t="shared" si="54"/>
        <v>1021</v>
      </c>
      <c r="H460" s="41">
        <f t="shared" si="51"/>
        <v>1021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1700</v>
      </c>
      <c r="D463" s="5">
        <f>SUM(D464:D467)</f>
        <v>1700</v>
      </c>
      <c r="E463" s="5">
        <f>SUM(E464:E467)</f>
        <v>1700</v>
      </c>
      <c r="H463" s="41">
        <f t="shared" si="51"/>
        <v>1700</v>
      </c>
    </row>
    <row r="464" spans="1:8" ht="15" customHeight="1" outlineLevel="3">
      <c r="A464" s="28"/>
      <c r="B464" s="28" t="s">
        <v>373</v>
      </c>
      <c r="C464" s="30">
        <v>700</v>
      </c>
      <c r="D464" s="30">
        <f>C464</f>
        <v>700</v>
      </c>
      <c r="E464" s="30">
        <f>D464</f>
        <v>700</v>
      </c>
      <c r="H464" s="41">
        <f t="shared" si="51"/>
        <v>700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13000</v>
      </c>
      <c r="D474" s="5">
        <f>SUM(D475:D476)</f>
        <v>13000</v>
      </c>
      <c r="E474" s="5">
        <f>SUM(E475:E476)</f>
        <v>13000</v>
      </c>
      <c r="H474" s="41">
        <f t="shared" si="51"/>
        <v>13000</v>
      </c>
    </row>
    <row r="475" spans="1:8" ht="15" customHeight="1" outlineLevel="3">
      <c r="A475" s="28"/>
      <c r="B475" s="28" t="s">
        <v>383</v>
      </c>
      <c r="C475" s="30">
        <v>13000</v>
      </c>
      <c r="D475" s="30">
        <f>C475</f>
        <v>13000</v>
      </c>
      <c r="E475" s="30">
        <f>D475</f>
        <v>13000</v>
      </c>
      <c r="H475" s="41">
        <f t="shared" si="51"/>
        <v>13000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13000</v>
      </c>
      <c r="D480" s="5">
        <f t="shared" si="57"/>
        <v>13000</v>
      </c>
      <c r="E480" s="5">
        <f t="shared" si="57"/>
        <v>13000</v>
      </c>
      <c r="H480" s="41">
        <f t="shared" si="51"/>
        <v>13000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68705</v>
      </c>
      <c r="D483" s="35">
        <f>D484+D504+D509+D522+D528+D538</f>
        <v>68705</v>
      </c>
      <c r="E483" s="35">
        <f>E484+E504+E509+E522+E528+E538</f>
        <v>68705</v>
      </c>
      <c r="G483" s="39" t="s">
        <v>592</v>
      </c>
      <c r="H483" s="41">
        <f t="shared" si="51"/>
        <v>68705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30500</v>
      </c>
      <c r="D484" s="32">
        <f>D485+D486+D490+D491+D494+D497+D500+D501+D502+D503</f>
        <v>30500</v>
      </c>
      <c r="E484" s="32">
        <f>E485+E486+E490+E491+E494+E497+E500+E501+E502+E503</f>
        <v>30500</v>
      </c>
      <c r="H484" s="41">
        <f t="shared" si="51"/>
        <v>30500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1">
        <f t="shared" si="51"/>
        <v>15000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15000</v>
      </c>
      <c r="D488" s="30">
        <f t="shared" ref="D488:E489" si="58">C488</f>
        <v>15000</v>
      </c>
      <c r="E488" s="30">
        <f t="shared" si="58"/>
        <v>15000</v>
      </c>
      <c r="H488" s="41">
        <f t="shared" si="51"/>
        <v>15000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9"/>
        <v>2000</v>
      </c>
      <c r="E499" s="30">
        <f t="shared" si="59"/>
        <v>2000</v>
      </c>
      <c r="H499" s="41">
        <f t="shared" si="51"/>
        <v>2000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outlineLevel="2">
      <c r="A502" s="6">
        <v>3302</v>
      </c>
      <c r="B502" s="4" t="s">
        <v>408</v>
      </c>
      <c r="C502" s="5">
        <v>7000</v>
      </c>
      <c r="D502" s="5">
        <f t="shared" si="59"/>
        <v>7000</v>
      </c>
      <c r="E502" s="5">
        <f t="shared" si="59"/>
        <v>7000</v>
      </c>
      <c r="H502" s="41">
        <f t="shared" si="51"/>
        <v>7000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410</v>
      </c>
      <c r="B504" s="153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37000</v>
      </c>
      <c r="D509" s="32">
        <f>D510+D511+D512+D513+D517+D518+D519+D520+D521</f>
        <v>37000</v>
      </c>
      <c r="E509" s="32">
        <f>E510+E511+E512+E513+E517+E518+E519+E520+E521</f>
        <v>37000</v>
      </c>
      <c r="F509" s="51"/>
      <c r="H509" s="41">
        <f t="shared" si="51"/>
        <v>37000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35000</v>
      </c>
      <c r="D520" s="5">
        <f t="shared" si="62"/>
        <v>35000</v>
      </c>
      <c r="E520" s="5">
        <f t="shared" si="62"/>
        <v>35000</v>
      </c>
      <c r="H520" s="41">
        <f t="shared" si="63"/>
        <v>35000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1205</v>
      </c>
      <c r="D538" s="32">
        <f>SUM(D539:D544)</f>
        <v>1205</v>
      </c>
      <c r="E538" s="32">
        <f>SUM(E539:E544)</f>
        <v>1205</v>
      </c>
      <c r="H538" s="41">
        <f t="shared" si="63"/>
        <v>1205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1205</v>
      </c>
      <c r="D540" s="5">
        <f t="shared" ref="D540:E543" si="66">C540</f>
        <v>1205</v>
      </c>
      <c r="E540" s="5">
        <f t="shared" si="66"/>
        <v>1205</v>
      </c>
      <c r="H540" s="41">
        <f t="shared" si="63"/>
        <v>1205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8" t="s">
        <v>456</v>
      </c>
      <c r="B551" s="14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2" t="s">
        <v>457</v>
      </c>
      <c r="B552" s="153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3508588</v>
      </c>
      <c r="D559" s="37">
        <f>D560+D716+D725</f>
        <v>3508588</v>
      </c>
      <c r="E559" s="37">
        <f>E560+E716+E725</f>
        <v>3508588</v>
      </c>
      <c r="G559" s="39" t="s">
        <v>62</v>
      </c>
      <c r="H559" s="41">
        <f t="shared" si="63"/>
        <v>3508588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2750768</v>
      </c>
      <c r="D560" s="36">
        <f>D561+D638+D642+D645</f>
        <v>2750768</v>
      </c>
      <c r="E560" s="36">
        <f>E561+E638+E642+E645</f>
        <v>2750768</v>
      </c>
      <c r="G560" s="39" t="s">
        <v>61</v>
      </c>
      <c r="H560" s="41">
        <f t="shared" si="63"/>
        <v>2750768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2750768</v>
      </c>
      <c r="D561" s="38">
        <f>D562+D567+D568+D569+D576+D577+D581+D584+D585+D586+D587+D592+D595+D599+D603+D610+D616+D628</f>
        <v>2750768</v>
      </c>
      <c r="E561" s="38">
        <f>E562+E567+E568+E569+E576+E577+E581+E584+E585+E586+E587+E592+E595+E599+E603+E610+E616+E628</f>
        <v>2750768</v>
      </c>
      <c r="G561" s="39" t="s">
        <v>595</v>
      </c>
      <c r="H561" s="41">
        <f t="shared" si="63"/>
        <v>2750768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119391</v>
      </c>
      <c r="D562" s="32">
        <f>SUM(D563:D566)</f>
        <v>119391</v>
      </c>
      <c r="E562" s="32">
        <f>SUM(E563:E566)</f>
        <v>119391</v>
      </c>
      <c r="H562" s="41">
        <f t="shared" si="63"/>
        <v>119391</v>
      </c>
    </row>
    <row r="563" spans="1:10" outlineLevel="2">
      <c r="A563" s="7">
        <v>6600</v>
      </c>
      <c r="B563" s="4" t="s">
        <v>468</v>
      </c>
      <c r="C563" s="5">
        <v>5891</v>
      </c>
      <c r="D563" s="5">
        <f>C563</f>
        <v>5891</v>
      </c>
      <c r="E563" s="5">
        <f>D563</f>
        <v>5891</v>
      </c>
      <c r="H563" s="41">
        <f t="shared" si="63"/>
        <v>5891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113500</v>
      </c>
      <c r="D566" s="5">
        <f t="shared" si="68"/>
        <v>113500</v>
      </c>
      <c r="E566" s="5">
        <f t="shared" si="68"/>
        <v>113500</v>
      </c>
      <c r="H566" s="41">
        <f t="shared" si="63"/>
        <v>113500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622801</v>
      </c>
      <c r="D569" s="32">
        <f>SUM(D570:D575)</f>
        <v>622801</v>
      </c>
      <c r="E569" s="32">
        <f>SUM(E570:E575)</f>
        <v>622801</v>
      </c>
      <c r="H569" s="41">
        <f t="shared" si="63"/>
        <v>622801</v>
      </c>
    </row>
    <row r="570" spans="1:10" outlineLevel="2">
      <c r="A570" s="7">
        <v>6603</v>
      </c>
      <c r="B570" s="4" t="s">
        <v>474</v>
      </c>
      <c r="C570" s="5">
        <v>172910</v>
      </c>
      <c r="D570" s="5">
        <f>C570</f>
        <v>172910</v>
      </c>
      <c r="E570" s="5">
        <f>D570</f>
        <v>172910</v>
      </c>
      <c r="H570" s="41">
        <f t="shared" si="63"/>
        <v>172910</v>
      </c>
    </row>
    <row r="571" spans="1:10" outlineLevel="2">
      <c r="A571" s="7">
        <v>6603</v>
      </c>
      <c r="B571" s="4" t="s">
        <v>475</v>
      </c>
      <c r="C571" s="5">
        <v>16501</v>
      </c>
      <c r="D571" s="5">
        <f t="shared" ref="D571:E575" si="69">C571</f>
        <v>16501</v>
      </c>
      <c r="E571" s="5">
        <f t="shared" si="69"/>
        <v>16501</v>
      </c>
      <c r="H571" s="41">
        <f t="shared" si="63"/>
        <v>16501</v>
      </c>
    </row>
    <row r="572" spans="1:10" outlineLevel="2">
      <c r="A572" s="7">
        <v>6603</v>
      </c>
      <c r="B572" s="4" t="s">
        <v>476</v>
      </c>
      <c r="C572" s="5">
        <v>390000</v>
      </c>
      <c r="D572" s="5">
        <f t="shared" si="69"/>
        <v>390000</v>
      </c>
      <c r="E572" s="5">
        <f t="shared" si="69"/>
        <v>390000</v>
      </c>
      <c r="H572" s="41">
        <f t="shared" si="63"/>
        <v>390000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20272</v>
      </c>
      <c r="D574" s="5">
        <f t="shared" si="69"/>
        <v>20272</v>
      </c>
      <c r="E574" s="5">
        <f t="shared" si="69"/>
        <v>20272</v>
      </c>
      <c r="H574" s="41">
        <f t="shared" si="63"/>
        <v>20272</v>
      </c>
    </row>
    <row r="575" spans="1:10" outlineLevel="2">
      <c r="A575" s="7">
        <v>6603</v>
      </c>
      <c r="B575" s="4" t="s">
        <v>479</v>
      </c>
      <c r="C575" s="5">
        <v>23118</v>
      </c>
      <c r="D575" s="5">
        <f t="shared" si="69"/>
        <v>23118</v>
      </c>
      <c r="E575" s="5">
        <f t="shared" si="69"/>
        <v>23118</v>
      </c>
      <c r="H575" s="41">
        <f t="shared" si="63"/>
        <v>23118</v>
      </c>
    </row>
    <row r="576" spans="1:10" outlineLevel="1">
      <c r="A576" s="152" t="s">
        <v>480</v>
      </c>
      <c r="B576" s="15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2" t="s">
        <v>481</v>
      </c>
      <c r="B577" s="153"/>
      <c r="C577" s="32">
        <f>SUM(C578:C580)</f>
        <v>26586</v>
      </c>
      <c r="D577" s="32">
        <f>SUM(D578:D580)</f>
        <v>26586</v>
      </c>
      <c r="E577" s="32">
        <f>SUM(E578:E580)</f>
        <v>26586</v>
      </c>
      <c r="H577" s="41">
        <f t="shared" si="63"/>
        <v>26586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26586</v>
      </c>
      <c r="D580" s="5">
        <f t="shared" si="70"/>
        <v>26586</v>
      </c>
      <c r="E580" s="5">
        <f t="shared" si="70"/>
        <v>26586</v>
      </c>
      <c r="H580" s="41">
        <f t="shared" si="71"/>
        <v>26586</v>
      </c>
    </row>
    <row r="581" spans="1:8" outlineLevel="1">
      <c r="A581" s="152" t="s">
        <v>485</v>
      </c>
      <c r="B581" s="153"/>
      <c r="C581" s="32">
        <f>SUM(C582:C583)</f>
        <v>55643</v>
      </c>
      <c r="D581" s="32">
        <f>SUM(D582:D583)</f>
        <v>55643</v>
      </c>
      <c r="E581" s="32">
        <f>SUM(E582:E583)</f>
        <v>55643</v>
      </c>
      <c r="H581" s="41">
        <f t="shared" si="71"/>
        <v>55643</v>
      </c>
    </row>
    <row r="582" spans="1:8" outlineLevel="2">
      <c r="A582" s="7">
        <v>6606</v>
      </c>
      <c r="B582" s="4" t="s">
        <v>486</v>
      </c>
      <c r="C582" s="5">
        <v>23195</v>
      </c>
      <c r="D582" s="5">
        <f t="shared" ref="D582:E586" si="72">C582</f>
        <v>23195</v>
      </c>
      <c r="E582" s="5">
        <f t="shared" si="72"/>
        <v>23195</v>
      </c>
      <c r="H582" s="41">
        <f t="shared" si="71"/>
        <v>23195</v>
      </c>
    </row>
    <row r="583" spans="1:8" outlineLevel="2">
      <c r="A583" s="7">
        <v>6606</v>
      </c>
      <c r="B583" s="4" t="s">
        <v>487</v>
      </c>
      <c r="C583" s="5">
        <v>32448</v>
      </c>
      <c r="D583" s="5">
        <f t="shared" si="72"/>
        <v>32448</v>
      </c>
      <c r="E583" s="5">
        <f t="shared" si="72"/>
        <v>32448</v>
      </c>
      <c r="H583" s="41">
        <f t="shared" si="71"/>
        <v>32448</v>
      </c>
    </row>
    <row r="584" spans="1:8" outlineLevel="1">
      <c r="A584" s="152" t="s">
        <v>488</v>
      </c>
      <c r="B584" s="153"/>
      <c r="C584" s="32">
        <v>15367</v>
      </c>
      <c r="D584" s="32">
        <f t="shared" si="72"/>
        <v>15367</v>
      </c>
      <c r="E584" s="32">
        <f t="shared" si="72"/>
        <v>15367</v>
      </c>
      <c r="H584" s="41">
        <f t="shared" si="71"/>
        <v>15367</v>
      </c>
    </row>
    <row r="585" spans="1:8" outlineLevel="1" collapsed="1">
      <c r="A585" s="152" t="s">
        <v>489</v>
      </c>
      <c r="B585" s="153"/>
      <c r="C585" s="32">
        <v>191644</v>
      </c>
      <c r="D585" s="32">
        <f t="shared" si="72"/>
        <v>191644</v>
      </c>
      <c r="E585" s="32">
        <f t="shared" si="72"/>
        <v>191644</v>
      </c>
      <c r="H585" s="41">
        <f t="shared" si="71"/>
        <v>191644</v>
      </c>
    </row>
    <row r="586" spans="1:8" outlineLevel="1" collapsed="1">
      <c r="A586" s="152" t="s">
        <v>490</v>
      </c>
      <c r="B586" s="153"/>
      <c r="C586" s="32">
        <v>151</v>
      </c>
      <c r="D586" s="32">
        <f t="shared" si="72"/>
        <v>151</v>
      </c>
      <c r="E586" s="32">
        <f t="shared" si="72"/>
        <v>151</v>
      </c>
      <c r="H586" s="41">
        <f t="shared" si="71"/>
        <v>151</v>
      </c>
    </row>
    <row r="587" spans="1:8" outlineLevel="1">
      <c r="A587" s="152" t="s">
        <v>491</v>
      </c>
      <c r="B587" s="153"/>
      <c r="C587" s="32">
        <f>SUM(C588:C591)</f>
        <v>51650</v>
      </c>
      <c r="D587" s="32">
        <f>SUM(D588:D591)</f>
        <v>51650</v>
      </c>
      <c r="E587" s="32">
        <f>SUM(E588:E591)</f>
        <v>51650</v>
      </c>
      <c r="H587" s="41">
        <f t="shared" si="71"/>
        <v>51650</v>
      </c>
    </row>
    <row r="588" spans="1:8" outlineLevel="2">
      <c r="A588" s="7">
        <v>6610</v>
      </c>
      <c r="B588" s="4" t="s">
        <v>492</v>
      </c>
      <c r="C588" s="5">
        <v>22624</v>
      </c>
      <c r="D588" s="5">
        <f>C588</f>
        <v>22624</v>
      </c>
      <c r="E588" s="5">
        <f>D588</f>
        <v>22624</v>
      </c>
      <c r="H588" s="41">
        <f t="shared" si="71"/>
        <v>22624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29026</v>
      </c>
      <c r="D591" s="5">
        <f t="shared" si="73"/>
        <v>29026</v>
      </c>
      <c r="E591" s="5">
        <f t="shared" si="73"/>
        <v>29026</v>
      </c>
      <c r="H591" s="41">
        <f t="shared" si="71"/>
        <v>29026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10725</v>
      </c>
      <c r="D595" s="32">
        <f>SUM(D596:D598)</f>
        <v>10725</v>
      </c>
      <c r="E595" s="32">
        <f>SUM(E596:E598)</f>
        <v>10725</v>
      </c>
      <c r="H595" s="41">
        <f t="shared" si="71"/>
        <v>10725</v>
      </c>
    </row>
    <row r="596" spans="1:8" outlineLevel="2">
      <c r="A596" s="7">
        <v>6612</v>
      </c>
      <c r="B596" s="4" t="s">
        <v>499</v>
      </c>
      <c r="C596" s="5">
        <v>10725</v>
      </c>
      <c r="D596" s="5">
        <f>C596</f>
        <v>10725</v>
      </c>
      <c r="E596" s="5">
        <f>D596</f>
        <v>10725</v>
      </c>
      <c r="H596" s="41">
        <f t="shared" si="71"/>
        <v>10725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868014</v>
      </c>
      <c r="D599" s="32">
        <f>SUM(D600:D602)</f>
        <v>868014</v>
      </c>
      <c r="E599" s="32">
        <f>SUM(E600:E602)</f>
        <v>868014</v>
      </c>
      <c r="H599" s="41">
        <f t="shared" si="71"/>
        <v>868014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821822</v>
      </c>
      <c r="D601" s="5">
        <f t="shared" si="75"/>
        <v>821822</v>
      </c>
      <c r="E601" s="5">
        <f t="shared" si="75"/>
        <v>821822</v>
      </c>
      <c r="H601" s="41">
        <f t="shared" si="71"/>
        <v>821822</v>
      </c>
    </row>
    <row r="602" spans="1:8" outlineLevel="2">
      <c r="A602" s="7">
        <v>6613</v>
      </c>
      <c r="B602" s="4" t="s">
        <v>501</v>
      </c>
      <c r="C602" s="5">
        <v>46192</v>
      </c>
      <c r="D602" s="5">
        <f t="shared" si="75"/>
        <v>46192</v>
      </c>
      <c r="E602" s="5">
        <f t="shared" si="75"/>
        <v>46192</v>
      </c>
      <c r="H602" s="41">
        <f t="shared" si="71"/>
        <v>46192</v>
      </c>
    </row>
    <row r="603" spans="1:8" outlineLevel="1">
      <c r="A603" s="152" t="s">
        <v>506</v>
      </c>
      <c r="B603" s="153"/>
      <c r="C603" s="32">
        <f>SUM(C604:C609)</f>
        <v>136601</v>
      </c>
      <c r="D603" s="32">
        <f>SUM(D604:D609)</f>
        <v>136601</v>
      </c>
      <c r="E603" s="32">
        <f>SUM(E604:E609)</f>
        <v>136601</v>
      </c>
      <c r="H603" s="41">
        <f t="shared" si="71"/>
        <v>136601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7000</v>
      </c>
      <c r="D605" s="5">
        <f t="shared" ref="D605:E609" si="76">C605</f>
        <v>7000</v>
      </c>
      <c r="E605" s="5">
        <f t="shared" si="76"/>
        <v>7000</v>
      </c>
      <c r="H605" s="41">
        <f t="shared" si="71"/>
        <v>7000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2149</v>
      </c>
      <c r="D608" s="5">
        <f t="shared" si="76"/>
        <v>2149</v>
      </c>
      <c r="E608" s="5">
        <f t="shared" si="76"/>
        <v>2149</v>
      </c>
      <c r="H608" s="41">
        <f t="shared" si="71"/>
        <v>2149</v>
      </c>
    </row>
    <row r="609" spans="1:8" outlineLevel="2">
      <c r="A609" s="7">
        <v>6614</v>
      </c>
      <c r="B609" s="4" t="s">
        <v>512</v>
      </c>
      <c r="C609" s="5">
        <v>127452</v>
      </c>
      <c r="D609" s="5">
        <f t="shared" si="76"/>
        <v>127452</v>
      </c>
      <c r="E609" s="5">
        <f t="shared" si="76"/>
        <v>127452</v>
      </c>
      <c r="H609" s="41">
        <f t="shared" si="71"/>
        <v>127452</v>
      </c>
    </row>
    <row r="610" spans="1:8" outlineLevel="1">
      <c r="A610" s="152" t="s">
        <v>513</v>
      </c>
      <c r="B610" s="153"/>
      <c r="C610" s="32">
        <f>SUM(C611:C615)</f>
        <v>138223</v>
      </c>
      <c r="D610" s="32">
        <f>SUM(D611:D615)</f>
        <v>138223</v>
      </c>
      <c r="E610" s="32">
        <f>SUM(E611:E615)</f>
        <v>138223</v>
      </c>
      <c r="H610" s="41">
        <f t="shared" si="71"/>
        <v>138223</v>
      </c>
    </row>
    <row r="611" spans="1:8" outlineLevel="2">
      <c r="A611" s="7">
        <v>6615</v>
      </c>
      <c r="B611" s="4" t="s">
        <v>514</v>
      </c>
      <c r="C611" s="5">
        <v>23105</v>
      </c>
      <c r="D611" s="5">
        <f>C611</f>
        <v>23105</v>
      </c>
      <c r="E611" s="5">
        <f>D611</f>
        <v>23105</v>
      </c>
      <c r="H611" s="41">
        <f t="shared" si="71"/>
        <v>23105</v>
      </c>
    </row>
    <row r="612" spans="1:8" outlineLevel="2">
      <c r="A612" s="7">
        <v>6615</v>
      </c>
      <c r="B612" s="4" t="s">
        <v>515</v>
      </c>
      <c r="C612" s="5">
        <v>37136</v>
      </c>
      <c r="D612" s="5">
        <f t="shared" ref="D612:E615" si="77">C612</f>
        <v>37136</v>
      </c>
      <c r="E612" s="5">
        <f t="shared" si="77"/>
        <v>37136</v>
      </c>
      <c r="H612" s="41">
        <f t="shared" si="71"/>
        <v>37136</v>
      </c>
    </row>
    <row r="613" spans="1:8" outlineLevel="2">
      <c r="A613" s="7">
        <v>6615</v>
      </c>
      <c r="B613" s="4" t="s">
        <v>516</v>
      </c>
      <c r="C613" s="5">
        <v>27982</v>
      </c>
      <c r="D613" s="5">
        <f t="shared" si="77"/>
        <v>27982</v>
      </c>
      <c r="E613" s="5">
        <f t="shared" si="77"/>
        <v>27982</v>
      </c>
      <c r="H613" s="41">
        <f t="shared" si="71"/>
        <v>27982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50000</v>
      </c>
      <c r="D615" s="5">
        <f t="shared" si="77"/>
        <v>50000</v>
      </c>
      <c r="E615" s="5">
        <f t="shared" si="77"/>
        <v>50000</v>
      </c>
      <c r="H615" s="41">
        <f t="shared" si="71"/>
        <v>50000</v>
      </c>
    </row>
    <row r="616" spans="1:8" outlineLevel="1">
      <c r="A616" s="152" t="s">
        <v>519</v>
      </c>
      <c r="B616" s="153"/>
      <c r="C616" s="32">
        <f>SUM(C617:C627)</f>
        <v>386672</v>
      </c>
      <c r="D616" s="32">
        <f>SUM(D617:D627)</f>
        <v>386672</v>
      </c>
      <c r="E616" s="32">
        <f>SUM(E617:E627)</f>
        <v>386672</v>
      </c>
      <c r="H616" s="41">
        <f t="shared" si="71"/>
        <v>386672</v>
      </c>
    </row>
    <row r="617" spans="1:8" outlineLevel="2">
      <c r="A617" s="7">
        <v>6616</v>
      </c>
      <c r="B617" s="4" t="s">
        <v>520</v>
      </c>
      <c r="C617" s="5">
        <v>35531</v>
      </c>
      <c r="D617" s="5">
        <f>C617</f>
        <v>35531</v>
      </c>
      <c r="E617" s="5">
        <f>D617</f>
        <v>35531</v>
      </c>
      <c r="H617" s="41">
        <f t="shared" si="71"/>
        <v>35531</v>
      </c>
    </row>
    <row r="618" spans="1:8" outlineLevel="2">
      <c r="A618" s="7">
        <v>6616</v>
      </c>
      <c r="B618" s="4" t="s">
        <v>521</v>
      </c>
      <c r="C618" s="5">
        <v>10000</v>
      </c>
      <c r="D618" s="5">
        <f t="shared" ref="D618:E627" si="78">C618</f>
        <v>10000</v>
      </c>
      <c r="E618" s="5">
        <f t="shared" si="78"/>
        <v>10000</v>
      </c>
      <c r="H618" s="41">
        <f t="shared" si="71"/>
        <v>10000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286002</v>
      </c>
      <c r="D620" s="5">
        <f t="shared" si="78"/>
        <v>286002</v>
      </c>
      <c r="E620" s="5">
        <f t="shared" si="78"/>
        <v>286002</v>
      </c>
      <c r="H620" s="41">
        <f t="shared" si="71"/>
        <v>286002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41780</v>
      </c>
      <c r="D626" s="5">
        <f t="shared" si="78"/>
        <v>41780</v>
      </c>
      <c r="E626" s="5">
        <f t="shared" si="78"/>
        <v>41780</v>
      </c>
      <c r="H626" s="41">
        <f t="shared" si="71"/>
        <v>41780</v>
      </c>
    </row>
    <row r="627" spans="1:10" outlineLevel="2">
      <c r="A627" s="7">
        <v>6616</v>
      </c>
      <c r="B627" s="4" t="s">
        <v>530</v>
      </c>
      <c r="C627" s="5">
        <v>13359</v>
      </c>
      <c r="D627" s="5">
        <f t="shared" si="78"/>
        <v>13359</v>
      </c>
      <c r="E627" s="5">
        <f t="shared" si="78"/>
        <v>13359</v>
      </c>
      <c r="H627" s="41">
        <f t="shared" si="71"/>
        <v>13359</v>
      </c>
    </row>
    <row r="628" spans="1:10" outlineLevel="1">
      <c r="A628" s="152" t="s">
        <v>531</v>
      </c>
      <c r="B628" s="153"/>
      <c r="C628" s="32">
        <f>SUM(C629:C637)</f>
        <v>127300</v>
      </c>
      <c r="D628" s="32">
        <f>SUM(D629:D637)</f>
        <v>127300</v>
      </c>
      <c r="E628" s="32">
        <f>SUM(E629:E637)</f>
        <v>127300</v>
      </c>
      <c r="H628" s="41">
        <f t="shared" si="71"/>
        <v>127300</v>
      </c>
    </row>
    <row r="629" spans="1:10" outlineLevel="2">
      <c r="A629" s="7">
        <v>6617</v>
      </c>
      <c r="B629" s="4" t="s">
        <v>532</v>
      </c>
      <c r="C629" s="5">
        <v>117300</v>
      </c>
      <c r="D629" s="5">
        <f>C629</f>
        <v>117300</v>
      </c>
      <c r="E629" s="5">
        <f>D629</f>
        <v>117300</v>
      </c>
      <c r="H629" s="41">
        <f t="shared" si="71"/>
        <v>117300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10000</v>
      </c>
      <c r="D635" s="5">
        <f t="shared" si="79"/>
        <v>10000</v>
      </c>
      <c r="E635" s="5">
        <f t="shared" si="79"/>
        <v>10000</v>
      </c>
      <c r="H635" s="41">
        <f t="shared" si="71"/>
        <v>10000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757820</v>
      </c>
      <c r="D716" s="36">
        <f>D717</f>
        <v>757820</v>
      </c>
      <c r="E716" s="36">
        <f>E717</f>
        <v>757820</v>
      </c>
      <c r="G716" s="39" t="s">
        <v>66</v>
      </c>
      <c r="H716" s="41">
        <f t="shared" si="92"/>
        <v>757820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757820</v>
      </c>
      <c r="D717" s="33">
        <f>D718+D722</f>
        <v>757820</v>
      </c>
      <c r="E717" s="33">
        <f>E718+E722</f>
        <v>757820</v>
      </c>
      <c r="G717" s="39" t="s">
        <v>599</v>
      </c>
      <c r="H717" s="41">
        <f t="shared" si="92"/>
        <v>757820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757820</v>
      </c>
      <c r="D718" s="31">
        <f>SUM(D719:D721)</f>
        <v>757820</v>
      </c>
      <c r="E718" s="31">
        <f>SUM(E719:E721)</f>
        <v>757820</v>
      </c>
      <c r="H718" s="41">
        <f t="shared" si="92"/>
        <v>757820</v>
      </c>
    </row>
    <row r="719" spans="1:10" ht="15" customHeight="1" outlineLevel="2">
      <c r="A719" s="6">
        <v>10950</v>
      </c>
      <c r="B719" s="4" t="s">
        <v>572</v>
      </c>
      <c r="C719" s="5">
        <v>757820</v>
      </c>
      <c r="D719" s="5">
        <f>C719</f>
        <v>757820</v>
      </c>
      <c r="E719" s="5">
        <f>D719</f>
        <v>757820</v>
      </c>
      <c r="H719" s="41">
        <f t="shared" si="92"/>
        <v>757820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200-000000000000}">
      <formula1>$K:$K</formula1>
    </dataValidation>
    <dataValidation type="list" allowBlank="1" showInputMessage="1" showErrorMessage="1" sqref="A2:A11 A20:A21 A13 A23:A1048576" xr:uid="{00000000-0002-0000-1200-000001000000}">
      <formula1>$K$3:$K$10</formula1>
    </dataValidation>
    <dataValidation type="list" allowBlank="1" showInputMessage="1" showErrorMessage="1" sqref="F2:F1048576" xr:uid="{00000000-0002-0000-1200-000002000000}">
      <formula1>$L$3:$L$7</formula1>
    </dataValidation>
    <dataValidation type="list" allowBlank="1" showInputMessage="1" showErrorMessage="1" sqref="G2:G1048576" xr:uid="{00000000-0002-0000-12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02" t="s">
        <v>815</v>
      </c>
      <c r="B1" s="202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1" zoomScale="130" zoomScaleNormal="130" workbookViewId="0">
      <selection activeCell="H256" sqref="H256"/>
    </sheetView>
  </sheetViews>
  <sheetFormatPr defaultColWidth="9.1796875" defaultRowHeight="14.5" outlineLevelRow="3"/>
  <cols>
    <col min="1" max="1" width="7" bestFit="1" customWidth="1"/>
    <col min="2" max="2" width="48.81640625" customWidth="1"/>
    <col min="3" max="3" width="19.26953125" customWidth="1"/>
    <col min="4" max="4" width="18.81640625" customWidth="1"/>
    <col min="5" max="5" width="15.54296875" customWidth="1"/>
    <col min="7" max="7" width="15.54296875" bestFit="1" customWidth="1"/>
    <col min="8" max="8" width="18" customWidth="1"/>
    <col min="9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41" t="s">
        <v>853</v>
      </c>
      <c r="E1" s="141" t="s">
        <v>852</v>
      </c>
      <c r="G1" s="43" t="s">
        <v>31</v>
      </c>
      <c r="H1" s="44">
        <f>C2+C114</f>
        <v>12285533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7364610</v>
      </c>
      <c r="D2" s="26">
        <f>D3+D67</f>
        <v>7364610</v>
      </c>
      <c r="E2" s="26">
        <f>E3+E67</f>
        <v>7364610</v>
      </c>
      <c r="G2" s="39" t="s">
        <v>60</v>
      </c>
      <c r="H2" s="41">
        <f>C2</f>
        <v>7364610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2682610</v>
      </c>
      <c r="D3" s="23">
        <f>D4+D11+D38+D61</f>
        <v>2682610</v>
      </c>
      <c r="E3" s="23">
        <f>E4+E11+E38+E61</f>
        <v>2682610</v>
      </c>
      <c r="G3" s="39" t="s">
        <v>57</v>
      </c>
      <c r="H3" s="41">
        <f t="shared" ref="H3:H66" si="0">C3</f>
        <v>2682610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765000</v>
      </c>
      <c r="D4" s="21">
        <f>SUM(D5:D10)</f>
        <v>765000</v>
      </c>
      <c r="E4" s="21">
        <f>SUM(E5:E10)</f>
        <v>765000</v>
      </c>
      <c r="F4" s="17"/>
      <c r="G4" s="39" t="s">
        <v>53</v>
      </c>
      <c r="H4" s="41">
        <f t="shared" si="0"/>
        <v>765000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650000</v>
      </c>
      <c r="D7" s="2">
        <f t="shared" si="1"/>
        <v>650000</v>
      </c>
      <c r="E7" s="2">
        <f t="shared" si="1"/>
        <v>650000</v>
      </c>
      <c r="F7" s="17"/>
      <c r="G7" s="17"/>
      <c r="H7" s="41">
        <f t="shared" si="0"/>
        <v>650000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1"/>
        <v>5000</v>
      </c>
      <c r="E10" s="2">
        <f t="shared" si="1"/>
        <v>5000</v>
      </c>
      <c r="F10" s="17"/>
      <c r="G10" s="17"/>
      <c r="H10" s="41">
        <f t="shared" si="0"/>
        <v>5000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1321600</v>
      </c>
      <c r="D11" s="21">
        <f>SUM(D12:D37)</f>
        <v>1321600</v>
      </c>
      <c r="E11" s="21">
        <f>SUM(E12:E37)</f>
        <v>1321600</v>
      </c>
      <c r="F11" s="17"/>
      <c r="G11" s="39" t="s">
        <v>54</v>
      </c>
      <c r="H11" s="41">
        <f t="shared" si="0"/>
        <v>1321600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1001500</v>
      </c>
      <c r="D12" s="2">
        <f>C12</f>
        <v>1001500</v>
      </c>
      <c r="E12" s="2">
        <f>D12</f>
        <v>1001500</v>
      </c>
      <c r="H12" s="41">
        <f t="shared" si="0"/>
        <v>1001500</v>
      </c>
    </row>
    <row r="13" spans="1:14" outlineLevel="1">
      <c r="A13" s="3">
        <v>2102</v>
      </c>
      <c r="B13" s="1" t="s">
        <v>126</v>
      </c>
      <c r="C13" s="2">
        <v>110100</v>
      </c>
      <c r="D13" s="2">
        <f t="shared" ref="D13:E28" si="2">C13</f>
        <v>110100</v>
      </c>
      <c r="E13" s="2">
        <f t="shared" si="2"/>
        <v>110100</v>
      </c>
      <c r="H13" s="41">
        <f t="shared" si="0"/>
        <v>110100</v>
      </c>
    </row>
    <row r="14" spans="1:14" outlineLevel="1">
      <c r="A14" s="3">
        <v>2201</v>
      </c>
      <c r="B14" s="1" t="s">
        <v>5</v>
      </c>
      <c r="C14" s="2">
        <v>15000</v>
      </c>
      <c r="D14" s="2">
        <f t="shared" si="2"/>
        <v>15000</v>
      </c>
      <c r="E14" s="2">
        <f t="shared" si="2"/>
        <v>15000</v>
      </c>
      <c r="H14" s="41">
        <f t="shared" si="0"/>
        <v>15000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90000</v>
      </c>
      <c r="D18" s="2">
        <f t="shared" si="2"/>
        <v>90000</v>
      </c>
      <c r="E18" s="2">
        <f t="shared" si="2"/>
        <v>90000</v>
      </c>
      <c r="H18" s="41">
        <f t="shared" si="0"/>
        <v>90000</v>
      </c>
    </row>
    <row r="19" spans="1:8" outlineLevel="1">
      <c r="A19" s="3">
        <v>2204</v>
      </c>
      <c r="B19" s="1" t="s">
        <v>131</v>
      </c>
      <c r="C19" s="2">
        <v>1000</v>
      </c>
      <c r="D19" s="2">
        <f t="shared" si="2"/>
        <v>1000</v>
      </c>
      <c r="E19" s="2">
        <f t="shared" si="2"/>
        <v>1000</v>
      </c>
      <c r="H19" s="41">
        <f t="shared" si="0"/>
        <v>1000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4000</v>
      </c>
      <c r="D33" s="2">
        <f t="shared" si="3"/>
        <v>4000</v>
      </c>
      <c r="E33" s="2">
        <f t="shared" si="3"/>
        <v>4000</v>
      </c>
      <c r="H33" s="41">
        <f t="shared" si="0"/>
        <v>4000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>
        <v>85000</v>
      </c>
      <c r="D36" s="2">
        <f t="shared" si="3"/>
        <v>85000</v>
      </c>
      <c r="E36" s="2">
        <f t="shared" si="3"/>
        <v>85000</v>
      </c>
      <c r="H36" s="41">
        <f t="shared" si="0"/>
        <v>85000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596010</v>
      </c>
      <c r="D38" s="21">
        <f>SUM(D39:D60)</f>
        <v>596010</v>
      </c>
      <c r="E38" s="21">
        <f>SUM(E39:E60)</f>
        <v>596010</v>
      </c>
      <c r="G38" s="39" t="s">
        <v>55</v>
      </c>
      <c r="H38" s="41">
        <f t="shared" si="0"/>
        <v>596010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65000</v>
      </c>
      <c r="D39" s="2">
        <f>C39</f>
        <v>65000</v>
      </c>
      <c r="E39" s="2">
        <f>D39</f>
        <v>65000</v>
      </c>
      <c r="H39" s="41">
        <f t="shared" si="0"/>
        <v>65000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45000</v>
      </c>
      <c r="D41" s="2">
        <f t="shared" si="4"/>
        <v>45000</v>
      </c>
      <c r="E41" s="2">
        <f t="shared" si="4"/>
        <v>45000</v>
      </c>
      <c r="H41" s="41">
        <f t="shared" si="0"/>
        <v>45000</v>
      </c>
    </row>
    <row r="42" spans="1:10" outlineLevel="1">
      <c r="A42" s="20">
        <v>3199</v>
      </c>
      <c r="B42" s="20" t="s">
        <v>14</v>
      </c>
      <c r="C42" s="2">
        <v>10</v>
      </c>
      <c r="D42" s="2">
        <f t="shared" si="4"/>
        <v>10</v>
      </c>
      <c r="E42" s="2">
        <f t="shared" si="4"/>
        <v>10</v>
      </c>
      <c r="H42" s="41">
        <f t="shared" si="0"/>
        <v>10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30000</v>
      </c>
      <c r="D60" s="2">
        <f t="shared" si="5"/>
        <v>30000</v>
      </c>
      <c r="E60" s="2">
        <f t="shared" si="5"/>
        <v>30000</v>
      </c>
      <c r="H60" s="41">
        <f t="shared" si="0"/>
        <v>30000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4682000</v>
      </c>
      <c r="D67" s="25">
        <f>D97+D68</f>
        <v>4682000</v>
      </c>
      <c r="E67" s="25">
        <f>E97+E68</f>
        <v>4682000</v>
      </c>
      <c r="G67" s="39" t="s">
        <v>59</v>
      </c>
      <c r="H67" s="41">
        <f t="shared" ref="H67:H130" si="7">C67</f>
        <v>4682000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205000</v>
      </c>
      <c r="D68" s="21">
        <f>SUM(D69:D96)</f>
        <v>205000</v>
      </c>
      <c r="E68" s="21">
        <f>SUM(E69:E96)</f>
        <v>205000</v>
      </c>
      <c r="G68" s="39" t="s">
        <v>56</v>
      </c>
      <c r="H68" s="41">
        <f t="shared" si="7"/>
        <v>205000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20000</v>
      </c>
      <c r="D69" s="2">
        <f>C69</f>
        <v>20000</v>
      </c>
      <c r="E69" s="2">
        <f>D69</f>
        <v>20000</v>
      </c>
      <c r="H69" s="41">
        <f t="shared" si="7"/>
        <v>20000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>
        <v>1000</v>
      </c>
      <c r="D74" s="2">
        <f t="shared" si="8"/>
        <v>1000</v>
      </c>
      <c r="E74" s="2">
        <f t="shared" si="8"/>
        <v>1000</v>
      </c>
      <c r="H74" s="41">
        <f t="shared" si="7"/>
        <v>1000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f t="shared" si="8"/>
        <v>150000</v>
      </c>
      <c r="H79" s="41">
        <f t="shared" si="7"/>
        <v>150000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7500</v>
      </c>
      <c r="D81" s="2">
        <f t="shared" si="8"/>
        <v>7500</v>
      </c>
      <c r="E81" s="2">
        <f t="shared" si="8"/>
        <v>7500</v>
      </c>
      <c r="H81" s="41">
        <f t="shared" si="7"/>
        <v>7500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20000</v>
      </c>
      <c r="D85" s="2">
        <f t="shared" si="8"/>
        <v>20000</v>
      </c>
      <c r="E85" s="2">
        <f t="shared" si="8"/>
        <v>20000</v>
      </c>
      <c r="H85" s="41">
        <f t="shared" si="7"/>
        <v>20000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</v>
      </c>
      <c r="D87" s="2">
        <f t="shared" si="9"/>
        <v>500</v>
      </c>
      <c r="E87" s="2">
        <f t="shared" si="9"/>
        <v>500</v>
      </c>
      <c r="H87" s="41">
        <f t="shared" si="7"/>
        <v>500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1000</v>
      </c>
      <c r="D90" s="2">
        <f t="shared" si="9"/>
        <v>1000</v>
      </c>
      <c r="E90" s="2">
        <f t="shared" si="9"/>
        <v>1000</v>
      </c>
      <c r="H90" s="41">
        <f t="shared" si="7"/>
        <v>1000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3000</v>
      </c>
      <c r="D92" s="2">
        <f t="shared" si="9"/>
        <v>3000</v>
      </c>
      <c r="E92" s="2">
        <f t="shared" si="9"/>
        <v>3000</v>
      </c>
      <c r="H92" s="41">
        <f t="shared" si="7"/>
        <v>3000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4477000</v>
      </c>
      <c r="D97" s="21">
        <f>SUM(D98:D113)</f>
        <v>4477000</v>
      </c>
      <c r="E97" s="21">
        <f>SUM(E98:E113)</f>
        <v>4477000</v>
      </c>
      <c r="G97" s="39" t="s">
        <v>58</v>
      </c>
      <c r="H97" s="41">
        <f t="shared" si="7"/>
        <v>4477000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1800000</v>
      </c>
      <c r="D98" s="2">
        <f>C98</f>
        <v>1800000</v>
      </c>
      <c r="E98" s="2">
        <f>D98</f>
        <v>1800000</v>
      </c>
      <c r="H98" s="41">
        <f t="shared" si="7"/>
        <v>1800000</v>
      </c>
    </row>
    <row r="99" spans="1:10" ht="15" customHeight="1" outlineLevel="1">
      <c r="A99" s="3">
        <v>6002</v>
      </c>
      <c r="B99" s="1" t="s">
        <v>185</v>
      </c>
      <c r="C99" s="2">
        <v>300000</v>
      </c>
      <c r="D99" s="2">
        <f t="shared" ref="D99:E113" si="10">C99</f>
        <v>300000</v>
      </c>
      <c r="E99" s="2">
        <f t="shared" si="10"/>
        <v>300000</v>
      </c>
      <c r="H99" s="41">
        <f t="shared" si="7"/>
        <v>300000</v>
      </c>
    </row>
    <row r="100" spans="1:10" ht="15" customHeight="1" outlineLevel="1">
      <c r="A100" s="3">
        <v>6003</v>
      </c>
      <c r="B100" s="1" t="s">
        <v>186</v>
      </c>
      <c r="C100" s="2">
        <v>2360000</v>
      </c>
      <c r="D100" s="2">
        <f t="shared" si="10"/>
        <v>2360000</v>
      </c>
      <c r="E100" s="2">
        <f t="shared" si="10"/>
        <v>2360000</v>
      </c>
      <c r="H100" s="41">
        <f t="shared" si="7"/>
        <v>2360000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11000</v>
      </c>
      <c r="D113" s="2">
        <f t="shared" si="10"/>
        <v>11000</v>
      </c>
      <c r="E113" s="2">
        <f t="shared" si="10"/>
        <v>11000</v>
      </c>
      <c r="H113" s="41">
        <f t="shared" si="7"/>
        <v>11000</v>
      </c>
    </row>
    <row r="114" spans="1:10">
      <c r="A114" s="168" t="s">
        <v>62</v>
      </c>
      <c r="B114" s="169"/>
      <c r="C114" s="26">
        <f>C115+C152+C177</f>
        <v>4920923</v>
      </c>
      <c r="D114" s="26">
        <f>D115+D152+D177</f>
        <v>4920923</v>
      </c>
      <c r="E114" s="26">
        <f>E115+E152+E177</f>
        <v>4920923</v>
      </c>
      <c r="G114" s="39" t="s">
        <v>62</v>
      </c>
      <c r="H114" s="41">
        <f t="shared" si="7"/>
        <v>4920923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3548872</v>
      </c>
      <c r="D115" s="23">
        <f>D116+D135</f>
        <v>3548872</v>
      </c>
      <c r="E115" s="23">
        <f>E116+E135</f>
        <v>3548872</v>
      </c>
      <c r="G115" s="39" t="s">
        <v>61</v>
      </c>
      <c r="H115" s="41">
        <f t="shared" si="7"/>
        <v>3548872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840639</v>
      </c>
      <c r="D116" s="21">
        <f>D117+D120+D123+D126+D129+D132</f>
        <v>840639</v>
      </c>
      <c r="E116" s="21">
        <f>E117+E120+E123+E126+E129+E132</f>
        <v>840639</v>
      </c>
      <c r="G116" s="39" t="s">
        <v>583</v>
      </c>
      <c r="H116" s="41">
        <f t="shared" si="7"/>
        <v>840639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690844</v>
      </c>
      <c r="D117" s="2">
        <f>D118+D119</f>
        <v>690844</v>
      </c>
      <c r="E117" s="2">
        <f>E118+E119</f>
        <v>690844</v>
      </c>
      <c r="H117" s="41">
        <f t="shared" si="7"/>
        <v>690844</v>
      </c>
    </row>
    <row r="118" spans="1:10" ht="15" customHeight="1" outlineLevel="2">
      <c r="A118" s="130"/>
      <c r="B118" s="129" t="s">
        <v>855</v>
      </c>
      <c r="C118" s="128">
        <v>5985</v>
      </c>
      <c r="D118" s="128">
        <f>C118</f>
        <v>5985</v>
      </c>
      <c r="E118" s="128">
        <f>D118</f>
        <v>5985</v>
      </c>
      <c r="H118" s="41">
        <f t="shared" si="7"/>
        <v>5985</v>
      </c>
    </row>
    <row r="119" spans="1:10" ht="15" customHeight="1" outlineLevel="2">
      <c r="A119" s="130"/>
      <c r="B119" s="129" t="s">
        <v>860</v>
      </c>
      <c r="C119" s="128">
        <v>684859</v>
      </c>
      <c r="D119" s="128">
        <f>C119</f>
        <v>684859</v>
      </c>
      <c r="E119" s="128">
        <f>D119</f>
        <v>684859</v>
      </c>
      <c r="H119" s="41">
        <f t="shared" si="7"/>
        <v>684859</v>
      </c>
    </row>
    <row r="120" spans="1:10" ht="15" customHeight="1" outlineLevel="1">
      <c r="A120" s="3">
        <v>7001</v>
      </c>
      <c r="B120" s="1" t="s">
        <v>197</v>
      </c>
      <c r="C120" s="2">
        <f>C121+C122</f>
        <v>120000</v>
      </c>
      <c r="D120" s="2">
        <f>D121+D122</f>
        <v>120000</v>
      </c>
      <c r="E120" s="2">
        <f>E121+E122</f>
        <v>120000</v>
      </c>
      <c r="H120" s="41">
        <f t="shared" si="7"/>
        <v>120000</v>
      </c>
    </row>
    <row r="121" spans="1:10" ht="15" customHeight="1" outlineLevel="2">
      <c r="A121" s="130"/>
      <c r="B121" s="129" t="s">
        <v>855</v>
      </c>
      <c r="C121" s="128">
        <v>60000</v>
      </c>
      <c r="D121" s="128">
        <f>C121</f>
        <v>60000</v>
      </c>
      <c r="E121" s="128">
        <f>D121</f>
        <v>60000</v>
      </c>
      <c r="H121" s="41">
        <f t="shared" si="7"/>
        <v>60000</v>
      </c>
    </row>
    <row r="122" spans="1:10" ht="15" customHeight="1" outlineLevel="2">
      <c r="A122" s="130"/>
      <c r="B122" s="129" t="s">
        <v>860</v>
      </c>
      <c r="C122" s="128">
        <v>60000</v>
      </c>
      <c r="D122" s="128">
        <f>C122</f>
        <v>60000</v>
      </c>
      <c r="E122" s="128">
        <f>D122</f>
        <v>60000</v>
      </c>
      <c r="H122" s="41">
        <f t="shared" si="7"/>
        <v>60000</v>
      </c>
    </row>
    <row r="123" spans="1:10" ht="15" customHeight="1" outlineLevel="1">
      <c r="A123" s="3">
        <v>7001</v>
      </c>
      <c r="B123" s="1" t="s">
        <v>198</v>
      </c>
      <c r="C123" s="2">
        <f>C124+C125</f>
        <v>29795</v>
      </c>
      <c r="D123" s="2">
        <f>D124+D125</f>
        <v>29795</v>
      </c>
      <c r="E123" s="2">
        <f>E124+E125</f>
        <v>29795</v>
      </c>
      <c r="H123" s="41">
        <f t="shared" si="7"/>
        <v>29795</v>
      </c>
    </row>
    <row r="124" spans="1:10" ht="15" customHeight="1" outlineLevel="2">
      <c r="A124" s="130"/>
      <c r="B124" s="129" t="s">
        <v>855</v>
      </c>
      <c r="C124" s="128">
        <v>29795</v>
      </c>
      <c r="D124" s="128">
        <f>C124</f>
        <v>29795</v>
      </c>
      <c r="E124" s="128">
        <f>D124</f>
        <v>29795</v>
      </c>
      <c r="H124" s="41">
        <f t="shared" si="7"/>
        <v>29795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2708233</v>
      </c>
      <c r="D135" s="21">
        <f>D136+D140+D143+D146+D149</f>
        <v>2708233</v>
      </c>
      <c r="E135" s="21">
        <f>E136+E140+E143+E146+E149</f>
        <v>2708233</v>
      </c>
      <c r="G135" s="39" t="s">
        <v>584</v>
      </c>
      <c r="H135" s="41">
        <f t="shared" si="11"/>
        <v>2708233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1034485</v>
      </c>
      <c r="D136" s="2">
        <f>D137+D138+D139</f>
        <v>1034485</v>
      </c>
      <c r="E136" s="2">
        <f>E137+E138+E139</f>
        <v>1034485</v>
      </c>
      <c r="H136" s="41">
        <f t="shared" si="11"/>
        <v>1034485</v>
      </c>
    </row>
    <row r="137" spans="1:10" ht="15" customHeight="1" outlineLevel="2">
      <c r="A137" s="130"/>
      <c r="B137" s="129" t="s">
        <v>855</v>
      </c>
      <c r="C137" s="128">
        <v>621992</v>
      </c>
      <c r="D137" s="128">
        <f>C137</f>
        <v>621992</v>
      </c>
      <c r="E137" s="128">
        <f>D137</f>
        <v>621992</v>
      </c>
      <c r="H137" s="41">
        <f t="shared" si="11"/>
        <v>621992</v>
      </c>
    </row>
    <row r="138" spans="1:10" ht="15" customHeight="1" outlineLevel="2">
      <c r="A138" s="130"/>
      <c r="B138" s="129" t="s">
        <v>862</v>
      </c>
      <c r="C138" s="128">
        <v>120000</v>
      </c>
      <c r="D138" s="128">
        <f t="shared" ref="D138:E139" si="12">C138</f>
        <v>120000</v>
      </c>
      <c r="E138" s="128">
        <f t="shared" si="12"/>
        <v>120000</v>
      </c>
      <c r="H138" s="41">
        <f t="shared" si="11"/>
        <v>120000</v>
      </c>
    </row>
    <row r="139" spans="1:10" ht="15" customHeight="1" outlineLevel="2">
      <c r="A139" s="130"/>
      <c r="B139" s="129" t="s">
        <v>861</v>
      </c>
      <c r="C139" s="128">
        <v>292493</v>
      </c>
      <c r="D139" s="128">
        <f t="shared" si="12"/>
        <v>292493</v>
      </c>
      <c r="E139" s="128">
        <f t="shared" si="12"/>
        <v>292493</v>
      </c>
      <c r="H139" s="41">
        <f t="shared" si="11"/>
        <v>292493</v>
      </c>
    </row>
    <row r="140" spans="1:10" ht="15" customHeight="1" outlineLevel="1">
      <c r="A140" s="3">
        <v>8002</v>
      </c>
      <c r="B140" s="1" t="s">
        <v>204</v>
      </c>
      <c r="C140" s="2">
        <f>C141+C142</f>
        <v>1583235</v>
      </c>
      <c r="D140" s="2">
        <f>D141+D142</f>
        <v>1583235</v>
      </c>
      <c r="E140" s="2">
        <f>E141+E142</f>
        <v>1583235</v>
      </c>
      <c r="H140" s="41">
        <f t="shared" si="11"/>
        <v>1583235</v>
      </c>
    </row>
    <row r="141" spans="1:10" ht="15" customHeight="1" outlineLevel="2">
      <c r="A141" s="130"/>
      <c r="B141" s="129" t="s">
        <v>855</v>
      </c>
      <c r="C141" s="128">
        <v>535235</v>
      </c>
      <c r="D141" s="128">
        <f>C141</f>
        <v>535235</v>
      </c>
      <c r="E141" s="128">
        <f>D141</f>
        <v>535235</v>
      </c>
      <c r="H141" s="41">
        <f t="shared" si="11"/>
        <v>535235</v>
      </c>
    </row>
    <row r="142" spans="1:10" ht="15" customHeight="1" outlineLevel="2">
      <c r="A142" s="130"/>
      <c r="B142" s="129" t="s">
        <v>860</v>
      </c>
      <c r="C142" s="128">
        <v>1048000</v>
      </c>
      <c r="D142" s="128">
        <f>C142</f>
        <v>1048000</v>
      </c>
      <c r="E142" s="128">
        <f>D142</f>
        <v>1048000</v>
      </c>
      <c r="H142" s="41">
        <f t="shared" si="11"/>
        <v>1048000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90513</v>
      </c>
      <c r="D149" s="2">
        <f>D150+D151</f>
        <v>90513</v>
      </c>
      <c r="E149" s="2">
        <f>E150+E151</f>
        <v>90513</v>
      </c>
      <c r="H149" s="41">
        <f t="shared" si="11"/>
        <v>90513</v>
      </c>
    </row>
    <row r="150" spans="1:10" ht="15" customHeight="1" outlineLevel="2">
      <c r="A150" s="130"/>
      <c r="B150" s="129" t="s">
        <v>855</v>
      </c>
      <c r="C150" s="128">
        <v>90513</v>
      </c>
      <c r="D150" s="128">
        <f>C150</f>
        <v>90513</v>
      </c>
      <c r="E150" s="128">
        <f>D150</f>
        <v>90513</v>
      </c>
      <c r="H150" s="41">
        <f t="shared" si="11"/>
        <v>90513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1372051</v>
      </c>
      <c r="D152" s="23">
        <f>D153+D163+D170</f>
        <v>1372051</v>
      </c>
      <c r="E152" s="23">
        <f>E153+E163+E170</f>
        <v>1372051</v>
      </c>
      <c r="G152" s="39" t="s">
        <v>66</v>
      </c>
      <c r="H152" s="41">
        <f t="shared" si="11"/>
        <v>1372051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1372051</v>
      </c>
      <c r="D153" s="21">
        <f>D154+D157+D160</f>
        <v>1372051</v>
      </c>
      <c r="E153" s="21">
        <f>E154+E157+E160</f>
        <v>1372051</v>
      </c>
      <c r="G153" s="39" t="s">
        <v>585</v>
      </c>
      <c r="H153" s="41">
        <f t="shared" si="11"/>
        <v>1372051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1372051</v>
      </c>
      <c r="D154" s="2">
        <f>D155+D156</f>
        <v>1372051</v>
      </c>
      <c r="E154" s="2">
        <f>E155+E156</f>
        <v>1372051</v>
      </c>
      <c r="H154" s="41">
        <f t="shared" si="11"/>
        <v>1372051</v>
      </c>
    </row>
    <row r="155" spans="1:10" ht="15" customHeight="1" outlineLevel="2">
      <c r="A155" s="130"/>
      <c r="B155" s="129" t="s">
        <v>855</v>
      </c>
      <c r="C155" s="128">
        <v>76193</v>
      </c>
      <c r="D155" s="128">
        <f>C155</f>
        <v>76193</v>
      </c>
      <c r="E155" s="128">
        <f>D155</f>
        <v>76193</v>
      </c>
      <c r="H155" s="41">
        <f t="shared" si="11"/>
        <v>76193</v>
      </c>
    </row>
    <row r="156" spans="1:10" ht="15" customHeight="1" outlineLevel="2">
      <c r="A156" s="130"/>
      <c r="B156" s="129" t="s">
        <v>860</v>
      </c>
      <c r="C156" s="128">
        <v>1295858</v>
      </c>
      <c r="D156" s="128">
        <f>C156</f>
        <v>1295858</v>
      </c>
      <c r="E156" s="128">
        <f>D156</f>
        <v>1295858</v>
      </c>
      <c r="H156" s="41">
        <f t="shared" si="11"/>
        <v>1295858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41" t="s">
        <v>853</v>
      </c>
      <c r="E256" s="141" t="s">
        <v>852</v>
      </c>
      <c r="G256" s="47" t="s">
        <v>589</v>
      </c>
      <c r="H256" s="48">
        <f>C257+C559</f>
        <v>12285923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7365000</v>
      </c>
      <c r="D257" s="37">
        <f>D258+D550</f>
        <v>6545627</v>
      </c>
      <c r="E257" s="37">
        <f>E258+E550</f>
        <v>6545627</v>
      </c>
      <c r="G257" s="39" t="s">
        <v>60</v>
      </c>
      <c r="H257" s="41">
        <f>C257</f>
        <v>7365000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7080010</v>
      </c>
      <c r="D258" s="36">
        <f>D259+D339+D483+D547</f>
        <v>6260637</v>
      </c>
      <c r="E258" s="36">
        <f>E259+E339+E483+E547</f>
        <v>6260637</v>
      </c>
      <c r="G258" s="39" t="s">
        <v>57</v>
      </c>
      <c r="H258" s="41">
        <f t="shared" ref="H258:H321" si="21">C258</f>
        <v>7080010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4800000</v>
      </c>
      <c r="D259" s="33">
        <f>D260+D263+D314</f>
        <v>3980627</v>
      </c>
      <c r="E259" s="33">
        <f>E260+E263+E314</f>
        <v>3980627</v>
      </c>
      <c r="G259" s="39" t="s">
        <v>590</v>
      </c>
      <c r="H259" s="41">
        <f t="shared" si="21"/>
        <v>4800000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2" t="s">
        <v>269</v>
      </c>
      <c r="B263" s="153"/>
      <c r="C263" s="32">
        <f>C264+C265+C289+C296+C298+C302+C305+C308+C313</f>
        <v>4779000</v>
      </c>
      <c r="D263" s="32">
        <f>D264+D265+D289+D296+D298+D302+D305+D308+D313</f>
        <v>3980627</v>
      </c>
      <c r="E263" s="32">
        <f>E264+E265+E289+E296+E298+E302+E305+E308+E313</f>
        <v>3980627</v>
      </c>
      <c r="H263" s="41">
        <f t="shared" si="21"/>
        <v>4779000</v>
      </c>
    </row>
    <row r="264" spans="1:10" outlineLevel="2">
      <c r="A264" s="6">
        <v>1101</v>
      </c>
      <c r="B264" s="4" t="s">
        <v>34</v>
      </c>
      <c r="C264" s="5">
        <v>3980627</v>
      </c>
      <c r="D264" s="5">
        <f>C264</f>
        <v>3980627</v>
      </c>
      <c r="E264" s="5">
        <f>D264</f>
        <v>3980627</v>
      </c>
      <c r="H264" s="41">
        <f t="shared" si="21"/>
        <v>3980627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2500</v>
      </c>
      <c r="D296" s="5">
        <f>SUM(D297)</f>
        <v>0</v>
      </c>
      <c r="E296" s="5">
        <f>SUM(E297)</f>
        <v>0</v>
      </c>
      <c r="H296" s="41">
        <f t="shared" si="21"/>
        <v>2500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120000</v>
      </c>
      <c r="D298" s="5">
        <f>SUM(D299:D301)</f>
        <v>0</v>
      </c>
      <c r="E298" s="5">
        <f>SUM(E299:E301)</f>
        <v>0</v>
      </c>
      <c r="H298" s="41">
        <f t="shared" si="21"/>
        <v>120000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674873</v>
      </c>
      <c r="D308" s="5">
        <f>SUM(D309:D312)</f>
        <v>0</v>
      </c>
      <c r="E308" s="5">
        <f>SUM(E309:E312)</f>
        <v>0</v>
      </c>
      <c r="H308" s="41">
        <f t="shared" si="21"/>
        <v>674873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21000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21000</v>
      </c>
    </row>
    <row r="315" spans="1:8" outlineLevel="2">
      <c r="A315" s="6">
        <v>1102</v>
      </c>
      <c r="B315" s="4" t="s">
        <v>65</v>
      </c>
      <c r="C315" s="5">
        <v>21000</v>
      </c>
      <c r="D315" s="5">
        <f>SUM(D316:D324)</f>
        <v>0</v>
      </c>
      <c r="E315" s="5">
        <f>SUM(E316:E324)</f>
        <v>0</v>
      </c>
      <c r="H315" s="41">
        <f t="shared" si="21"/>
        <v>21000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2128010</v>
      </c>
      <c r="D339" s="33">
        <f>D340+D444+D482</f>
        <v>2128010</v>
      </c>
      <c r="E339" s="33">
        <f>E340+E444+E482</f>
        <v>2128010</v>
      </c>
      <c r="G339" s="39" t="s">
        <v>591</v>
      </c>
      <c r="H339" s="41">
        <f t="shared" si="28"/>
        <v>2128010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2006010</v>
      </c>
      <c r="D340" s="32">
        <f>D341+D342+D343+D344+D347+D348+D353+D356+D357+D362+D367+BH290668+D371+D372+D373+D376+D377+D378+D382+D388+D391+D392+D395+D398+D399+D404+D407+D408+D409+D412+D415+D416+D419+D420+D421+D422+D429+D443</f>
        <v>2006010</v>
      </c>
      <c r="E340" s="32">
        <f>E341+E342+E343+E344+E347+E348+E353+E356+E357+E362+E367+BI290668+E371+E372+E373+E376+E377+E378+E382+E388+E391+E392+E395+E398+E399+E404+E407+E408+E409+E412+E415+E416+E419+E420+E421+E422+E429+E443</f>
        <v>2006010</v>
      </c>
      <c r="H340" s="41">
        <f t="shared" si="28"/>
        <v>2006010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outlineLevel="2">
      <c r="A343" s="6">
        <v>2201</v>
      </c>
      <c r="B343" s="4" t="s">
        <v>41</v>
      </c>
      <c r="C343" s="5">
        <v>140010</v>
      </c>
      <c r="D343" s="5">
        <f t="shared" si="31"/>
        <v>140010</v>
      </c>
      <c r="E343" s="5">
        <f t="shared" si="31"/>
        <v>140010</v>
      </c>
      <c r="H343" s="41">
        <f t="shared" si="28"/>
        <v>140010</v>
      </c>
    </row>
    <row r="344" spans="1:10" outlineLevel="2">
      <c r="A344" s="6">
        <v>2201</v>
      </c>
      <c r="B344" s="4" t="s">
        <v>273</v>
      </c>
      <c r="C344" s="5">
        <f>SUM(C345:C346)</f>
        <v>18000</v>
      </c>
      <c r="D344" s="5">
        <f>SUM(D345:D346)</f>
        <v>18000</v>
      </c>
      <c r="E344" s="5">
        <f>SUM(E345:E346)</f>
        <v>18000</v>
      </c>
      <c r="H344" s="41">
        <f t="shared" si="28"/>
        <v>18000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32">C345</f>
        <v>14000</v>
      </c>
      <c r="E345" s="30">
        <f t="shared" si="32"/>
        <v>14000</v>
      </c>
      <c r="H345" s="41">
        <f t="shared" si="28"/>
        <v>14000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30000</v>
      </c>
      <c r="D347" s="5">
        <f t="shared" si="32"/>
        <v>30000</v>
      </c>
      <c r="E347" s="5">
        <f t="shared" si="32"/>
        <v>30000</v>
      </c>
      <c r="H347" s="41">
        <f t="shared" si="28"/>
        <v>30000</v>
      </c>
    </row>
    <row r="348" spans="1:10" outlineLevel="2">
      <c r="A348" s="6">
        <v>2201</v>
      </c>
      <c r="B348" s="4" t="s">
        <v>277</v>
      </c>
      <c r="C348" s="5">
        <f>SUM(C349:C352)</f>
        <v>242000</v>
      </c>
      <c r="D348" s="5">
        <f>SUM(D349:D352)</f>
        <v>242000</v>
      </c>
      <c r="E348" s="5">
        <f>SUM(E349:E352)</f>
        <v>242000</v>
      </c>
      <c r="H348" s="41">
        <f t="shared" si="28"/>
        <v>242000</v>
      </c>
    </row>
    <row r="349" spans="1:10" outlineLevel="3">
      <c r="A349" s="29"/>
      <c r="B349" s="28" t="s">
        <v>278</v>
      </c>
      <c r="C349" s="30">
        <v>190000</v>
      </c>
      <c r="D349" s="30">
        <f>C349</f>
        <v>190000</v>
      </c>
      <c r="E349" s="30">
        <f>D349</f>
        <v>190000</v>
      </c>
      <c r="H349" s="41">
        <f t="shared" si="28"/>
        <v>190000</v>
      </c>
    </row>
    <row r="350" spans="1:10" outlineLevel="3">
      <c r="A350" s="29"/>
      <c r="B350" s="28" t="s">
        <v>279</v>
      </c>
      <c r="C350" s="30">
        <v>40000</v>
      </c>
      <c r="D350" s="30">
        <f t="shared" ref="D350:E352" si="33">C350</f>
        <v>40000</v>
      </c>
      <c r="E350" s="30">
        <f t="shared" si="33"/>
        <v>40000</v>
      </c>
      <c r="H350" s="41">
        <f t="shared" si="28"/>
        <v>40000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outlineLevel="2">
      <c r="A353" s="6">
        <v>2201</v>
      </c>
      <c r="B353" s="4" t="s">
        <v>282</v>
      </c>
      <c r="C353" s="5">
        <f>SUM(C354:C355)</f>
        <v>2500</v>
      </c>
      <c r="D353" s="5">
        <f>SUM(D354:D355)</f>
        <v>2500</v>
      </c>
      <c r="E353" s="5">
        <f>SUM(E354:E355)</f>
        <v>2500</v>
      </c>
      <c r="H353" s="41">
        <f t="shared" si="28"/>
        <v>2500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22000</v>
      </c>
      <c r="D357" s="5">
        <f>SUM(D358:D361)</f>
        <v>22000</v>
      </c>
      <c r="E357" s="5">
        <f>SUM(E358:E361)</f>
        <v>22000</v>
      </c>
      <c r="H357" s="41">
        <f t="shared" si="28"/>
        <v>22000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160000</v>
      </c>
      <c r="D362" s="5">
        <f>SUM(D363:D366)</f>
        <v>160000</v>
      </c>
      <c r="E362" s="5">
        <f>SUM(E363:E366)</f>
        <v>160000</v>
      </c>
      <c r="H362" s="41">
        <f t="shared" si="28"/>
        <v>160000</v>
      </c>
    </row>
    <row r="363" spans="1:8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  <c r="H363" s="41">
        <f t="shared" si="28"/>
        <v>12000</v>
      </c>
    </row>
    <row r="364" spans="1:8" outlineLevel="3">
      <c r="A364" s="29"/>
      <c r="B364" s="28" t="s">
        <v>292</v>
      </c>
      <c r="C364" s="30">
        <v>140000</v>
      </c>
      <c r="D364" s="30">
        <f t="shared" ref="D364:E366" si="36">C364</f>
        <v>140000</v>
      </c>
      <c r="E364" s="30">
        <f t="shared" si="36"/>
        <v>140000</v>
      </c>
      <c r="H364" s="41">
        <f t="shared" si="28"/>
        <v>140000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25000</v>
      </c>
      <c r="D372" s="5">
        <f t="shared" si="37"/>
        <v>25000</v>
      </c>
      <c r="E372" s="5">
        <f t="shared" si="37"/>
        <v>25000</v>
      </c>
      <c r="H372" s="41">
        <f t="shared" si="28"/>
        <v>25000</v>
      </c>
    </row>
    <row r="373" spans="1:8" outlineLevel="2" collapsed="1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30000</v>
      </c>
      <c r="D378" s="5">
        <f>SUM(D379:D381)</f>
        <v>30000</v>
      </c>
      <c r="E378" s="5">
        <f>SUM(E379:E381)</f>
        <v>30000</v>
      </c>
      <c r="H378" s="41">
        <f t="shared" si="28"/>
        <v>30000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12000</v>
      </c>
      <c r="D382" s="5">
        <f>SUM(D383:D387)</f>
        <v>12000</v>
      </c>
      <c r="E382" s="5">
        <f>SUM(E383:E387)</f>
        <v>12000</v>
      </c>
      <c r="H382" s="41">
        <f t="shared" si="28"/>
        <v>12000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>
        <v>5000</v>
      </c>
      <c r="D387" s="30">
        <f t="shared" si="40"/>
        <v>5000</v>
      </c>
      <c r="E387" s="30">
        <f t="shared" si="40"/>
        <v>5000</v>
      </c>
      <c r="H387" s="41">
        <f t="shared" si="41"/>
        <v>5000</v>
      </c>
    </row>
    <row r="388" spans="1:8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70000</v>
      </c>
      <c r="D392" s="5">
        <f>SUM(D393:D394)</f>
        <v>70000</v>
      </c>
      <c r="E392" s="5">
        <f>SUM(E393:E394)</f>
        <v>70000</v>
      </c>
      <c r="H392" s="41">
        <f t="shared" si="41"/>
        <v>70000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70000</v>
      </c>
      <c r="D394" s="30">
        <f>C394</f>
        <v>70000</v>
      </c>
      <c r="E394" s="30">
        <f>D394</f>
        <v>70000</v>
      </c>
      <c r="H394" s="41">
        <f t="shared" si="41"/>
        <v>70000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3000</v>
      </c>
      <c r="D396" s="30">
        <f t="shared" ref="D396:E398" si="43">C396</f>
        <v>3000</v>
      </c>
      <c r="E396" s="30">
        <f t="shared" si="43"/>
        <v>3000</v>
      </c>
      <c r="H396" s="41">
        <f t="shared" si="41"/>
        <v>3000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4000</v>
      </c>
      <c r="D405" s="30">
        <f t="shared" ref="D405:E408" si="45">C405</f>
        <v>4000</v>
      </c>
      <c r="E405" s="30">
        <f t="shared" si="45"/>
        <v>4000</v>
      </c>
      <c r="H405" s="41">
        <f t="shared" si="41"/>
        <v>4000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outlineLevel="2" collapsed="1">
      <c r="A409" s="6">
        <v>2201</v>
      </c>
      <c r="B409" s="4" t="s">
        <v>327</v>
      </c>
      <c r="C409" s="5">
        <f>SUM(C410:C411)</f>
        <v>15000</v>
      </c>
      <c r="D409" s="5">
        <f>SUM(D410:D411)</f>
        <v>15000</v>
      </c>
      <c r="E409" s="5">
        <f>SUM(E410:E411)</f>
        <v>15000</v>
      </c>
      <c r="H409" s="41">
        <f t="shared" si="41"/>
        <v>15000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>
        <v>10000</v>
      </c>
      <c r="D411" s="30">
        <f>C411</f>
        <v>10000</v>
      </c>
      <c r="E411" s="30">
        <f>D411</f>
        <v>10000</v>
      </c>
      <c r="H411" s="41">
        <f t="shared" si="41"/>
        <v>10000</v>
      </c>
    </row>
    <row r="412" spans="1:8" outlineLevel="2">
      <c r="A412" s="6">
        <v>2201</v>
      </c>
      <c r="B412" s="4" t="s">
        <v>117</v>
      </c>
      <c r="C412" s="5">
        <f>SUM(C413:C414)</f>
        <v>80000</v>
      </c>
      <c r="D412" s="5">
        <f>SUM(D413:D414)</f>
        <v>80000</v>
      </c>
      <c r="E412" s="5">
        <f>SUM(E413:E414)</f>
        <v>80000</v>
      </c>
      <c r="H412" s="41">
        <f t="shared" si="41"/>
        <v>80000</v>
      </c>
    </row>
    <row r="413" spans="1:8" outlineLevel="3" collapsed="1">
      <c r="A413" s="29"/>
      <c r="B413" s="28" t="s">
        <v>328</v>
      </c>
      <c r="C413" s="30">
        <v>20000</v>
      </c>
      <c r="D413" s="30">
        <f t="shared" ref="D413:E415" si="46">C413</f>
        <v>20000</v>
      </c>
      <c r="E413" s="30">
        <f t="shared" si="46"/>
        <v>20000</v>
      </c>
      <c r="H413" s="41">
        <f t="shared" si="41"/>
        <v>20000</v>
      </c>
    </row>
    <row r="414" spans="1:8" outlineLevel="3">
      <c r="A414" s="29"/>
      <c r="B414" s="28" t="s">
        <v>329</v>
      </c>
      <c r="C414" s="30">
        <v>60000</v>
      </c>
      <c r="D414" s="30">
        <f t="shared" si="46"/>
        <v>60000</v>
      </c>
      <c r="E414" s="30">
        <f t="shared" si="46"/>
        <v>60000</v>
      </c>
      <c r="H414" s="41">
        <f t="shared" si="41"/>
        <v>60000</v>
      </c>
    </row>
    <row r="415" spans="1:8" outlineLevel="2">
      <c r="A415" s="6">
        <v>2201</v>
      </c>
      <c r="B415" s="4" t="s">
        <v>118</v>
      </c>
      <c r="C415" s="5">
        <v>50000</v>
      </c>
      <c r="D415" s="5">
        <f t="shared" si="46"/>
        <v>50000</v>
      </c>
      <c r="E415" s="5">
        <f t="shared" si="46"/>
        <v>50000</v>
      </c>
      <c r="H415" s="41">
        <f t="shared" si="41"/>
        <v>50000</v>
      </c>
    </row>
    <row r="416" spans="1:8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20000</v>
      </c>
      <c r="D420" s="5">
        <f t="shared" si="47"/>
        <v>20000</v>
      </c>
      <c r="E420" s="5">
        <f t="shared" si="47"/>
        <v>20000</v>
      </c>
      <c r="H420" s="41">
        <f t="shared" si="41"/>
        <v>20000</v>
      </c>
    </row>
    <row r="421" spans="1:8" outlineLevel="2" collapsed="1">
      <c r="A421" s="6">
        <v>2201</v>
      </c>
      <c r="B421" s="4" t="s">
        <v>335</v>
      </c>
      <c r="C421" s="5">
        <v>2000</v>
      </c>
      <c r="D421" s="5">
        <f t="shared" si="47"/>
        <v>2000</v>
      </c>
      <c r="E421" s="5">
        <f t="shared" si="47"/>
        <v>2000</v>
      </c>
      <c r="H421" s="41">
        <f t="shared" si="41"/>
        <v>2000</v>
      </c>
    </row>
    <row r="422" spans="1:8" outlineLevel="2" collapsed="1">
      <c r="A422" s="6">
        <v>2201</v>
      </c>
      <c r="B422" s="4" t="s">
        <v>119</v>
      </c>
      <c r="C422" s="5">
        <f>SUM(C423:C428)</f>
        <v>3500</v>
      </c>
      <c r="D422" s="5">
        <f>SUM(D423:D428)</f>
        <v>3500</v>
      </c>
      <c r="E422" s="5">
        <f>SUM(E423:E428)</f>
        <v>3500</v>
      </c>
      <c r="H422" s="41">
        <f t="shared" si="41"/>
        <v>3500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1000</v>
      </c>
      <c r="D427" s="30">
        <f t="shared" si="48"/>
        <v>1000</v>
      </c>
      <c r="E427" s="30">
        <f t="shared" si="48"/>
        <v>1000</v>
      </c>
      <c r="H427" s="41">
        <f t="shared" si="41"/>
        <v>1000</v>
      </c>
    </row>
    <row r="428" spans="1:8" outlineLevel="3">
      <c r="A428" s="29"/>
      <c r="B428" s="28" t="s">
        <v>341</v>
      </c>
      <c r="C428" s="30">
        <v>2500</v>
      </c>
      <c r="D428" s="30">
        <f t="shared" si="48"/>
        <v>2500</v>
      </c>
      <c r="E428" s="30">
        <f t="shared" si="48"/>
        <v>2500</v>
      </c>
      <c r="H428" s="41">
        <f t="shared" si="41"/>
        <v>2500</v>
      </c>
    </row>
    <row r="429" spans="1:8" outlineLevel="2">
      <c r="A429" s="6">
        <v>2201</v>
      </c>
      <c r="B429" s="4" t="s">
        <v>342</v>
      </c>
      <c r="C429" s="5">
        <f>SUM(C430:C442)</f>
        <v>1005000</v>
      </c>
      <c r="D429" s="5">
        <f>SUM(D430:D442)</f>
        <v>1005000</v>
      </c>
      <c r="E429" s="5">
        <f>SUM(E430:E442)</f>
        <v>1005000</v>
      </c>
      <c r="H429" s="41">
        <f t="shared" si="41"/>
        <v>1005000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680000</v>
      </c>
      <c r="D431" s="30">
        <f t="shared" ref="D431:E442" si="49">C431</f>
        <v>680000</v>
      </c>
      <c r="E431" s="30">
        <f t="shared" si="49"/>
        <v>680000</v>
      </c>
      <c r="H431" s="41">
        <f t="shared" si="41"/>
        <v>680000</v>
      </c>
    </row>
    <row r="432" spans="1:8" outlineLevel="3">
      <c r="A432" s="29"/>
      <c r="B432" s="28" t="s">
        <v>345</v>
      </c>
      <c r="C432" s="30">
        <v>120400</v>
      </c>
      <c r="D432" s="30">
        <f t="shared" si="49"/>
        <v>120400</v>
      </c>
      <c r="E432" s="30">
        <f t="shared" si="49"/>
        <v>120400</v>
      </c>
      <c r="H432" s="41">
        <f t="shared" si="41"/>
        <v>120400</v>
      </c>
    </row>
    <row r="433" spans="1:8" outlineLevel="3">
      <c r="A433" s="29"/>
      <c r="B433" s="28" t="s">
        <v>346</v>
      </c>
      <c r="C433" s="30">
        <v>20000</v>
      </c>
      <c r="D433" s="30">
        <f t="shared" si="49"/>
        <v>20000</v>
      </c>
      <c r="E433" s="30">
        <f t="shared" si="49"/>
        <v>20000</v>
      </c>
      <c r="H433" s="41">
        <f t="shared" si="41"/>
        <v>20000</v>
      </c>
    </row>
    <row r="434" spans="1:8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1100</v>
      </c>
      <c r="D436" s="30">
        <f t="shared" si="49"/>
        <v>1100</v>
      </c>
      <c r="E436" s="30">
        <f t="shared" si="49"/>
        <v>1100</v>
      </c>
      <c r="H436" s="41">
        <f t="shared" si="41"/>
        <v>1100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32500</v>
      </c>
      <c r="D441" s="30">
        <f t="shared" si="49"/>
        <v>32500</v>
      </c>
      <c r="E441" s="30">
        <f t="shared" si="49"/>
        <v>32500</v>
      </c>
      <c r="H441" s="41">
        <f t="shared" si="41"/>
        <v>32500</v>
      </c>
    </row>
    <row r="442" spans="1:8" outlineLevel="3">
      <c r="A442" s="29"/>
      <c r="B442" s="28" t="s">
        <v>355</v>
      </c>
      <c r="C442" s="30">
        <v>150000</v>
      </c>
      <c r="D442" s="30">
        <f t="shared" si="49"/>
        <v>150000</v>
      </c>
      <c r="E442" s="30">
        <f t="shared" si="49"/>
        <v>150000</v>
      </c>
      <c r="H442" s="41">
        <f t="shared" si="41"/>
        <v>150000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122000</v>
      </c>
      <c r="D444" s="32">
        <f>D445+D454+D455+D459+D462+D463+D468+D474+D477+D480+D481+D450</f>
        <v>122000</v>
      </c>
      <c r="E444" s="32">
        <f>E445+E454+E455+E459+E462+E463+E468+E474+E477+E480+E481+E450</f>
        <v>122000</v>
      </c>
      <c r="H444" s="41">
        <f t="shared" si="41"/>
        <v>122000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20000</v>
      </c>
      <c r="D445" s="5">
        <f>SUM(D446:D449)</f>
        <v>20000</v>
      </c>
      <c r="E445" s="5">
        <f>SUM(E446:E449)</f>
        <v>20000</v>
      </c>
      <c r="H445" s="41">
        <f t="shared" si="41"/>
        <v>20000</v>
      </c>
    </row>
    <row r="446" spans="1:8" ht="15" customHeight="1" outlineLevel="3">
      <c r="A446" s="28"/>
      <c r="B446" s="28" t="s">
        <v>359</v>
      </c>
      <c r="C446" s="30">
        <v>10000</v>
      </c>
      <c r="D446" s="30">
        <f>C446</f>
        <v>10000</v>
      </c>
      <c r="E446" s="30">
        <f>D446</f>
        <v>10000</v>
      </c>
      <c r="H446" s="41">
        <f t="shared" si="41"/>
        <v>10000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25000</v>
      </c>
      <c r="D455" s="5">
        <f>SUM(D456:D458)</f>
        <v>25000</v>
      </c>
      <c r="E455" s="5">
        <f>SUM(E456:E458)</f>
        <v>25000</v>
      </c>
      <c r="H455" s="41">
        <f t="shared" si="51"/>
        <v>25000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  <c r="H459" s="41">
        <f t="shared" si="51"/>
        <v>6000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4000</v>
      </c>
      <c r="D463" s="5">
        <f>SUM(D464:D467)</f>
        <v>4000</v>
      </c>
      <c r="E463" s="5">
        <f>SUM(E464:E467)</f>
        <v>4000</v>
      </c>
      <c r="H463" s="41">
        <f t="shared" si="51"/>
        <v>4000</v>
      </c>
    </row>
    <row r="464" spans="1:8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customHeight="1" outlineLevel="3">
      <c r="A465" s="28"/>
      <c r="B465" s="28" t="s">
        <v>374</v>
      </c>
      <c r="C465" s="30">
        <v>3000</v>
      </c>
      <c r="D465" s="30">
        <f t="shared" ref="D465:E467" si="55">C465</f>
        <v>3000</v>
      </c>
      <c r="E465" s="30">
        <f t="shared" si="55"/>
        <v>3000</v>
      </c>
      <c r="H465" s="41">
        <f t="shared" si="51"/>
        <v>3000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20000</v>
      </c>
      <c r="D474" s="5">
        <f>SUM(D475:D476)</f>
        <v>20000</v>
      </c>
      <c r="E474" s="5">
        <f>SUM(E475:E476)</f>
        <v>20000</v>
      </c>
      <c r="H474" s="41">
        <f t="shared" si="51"/>
        <v>20000</v>
      </c>
    </row>
    <row r="475" spans="1:8" ht="15" customHeight="1" outlineLevel="3">
      <c r="A475" s="28"/>
      <c r="B475" s="28" t="s">
        <v>383</v>
      </c>
      <c r="C475" s="30">
        <v>20000</v>
      </c>
      <c r="D475" s="30">
        <f>C475</f>
        <v>20000</v>
      </c>
      <c r="E475" s="30">
        <f>D475</f>
        <v>20000</v>
      </c>
      <c r="H475" s="41">
        <f t="shared" si="51"/>
        <v>20000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17000</v>
      </c>
      <c r="D480" s="5">
        <f t="shared" si="57"/>
        <v>17000</v>
      </c>
      <c r="E480" s="5">
        <f t="shared" si="57"/>
        <v>17000</v>
      </c>
      <c r="H480" s="41">
        <f t="shared" si="51"/>
        <v>17000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152000</v>
      </c>
      <c r="D483" s="35">
        <f>D484+D504+D509+D522+D528+D538</f>
        <v>152000</v>
      </c>
      <c r="E483" s="35">
        <f>E484+E504+E509+E522+E528+E538</f>
        <v>152000</v>
      </c>
      <c r="G483" s="39" t="s">
        <v>592</v>
      </c>
      <c r="H483" s="41">
        <f t="shared" si="51"/>
        <v>152000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66000</v>
      </c>
      <c r="D484" s="32">
        <f>D485+D486+D490+D491+D494+D497+D500+D501+D502+D503</f>
        <v>66000</v>
      </c>
      <c r="E484" s="32">
        <f>E485+E486+E490+E491+E494+E497+E500+E501+E502+E503</f>
        <v>66000</v>
      </c>
      <c r="H484" s="41">
        <f t="shared" si="51"/>
        <v>66000</v>
      </c>
    </row>
    <row r="485" spans="1:10" outlineLevel="2">
      <c r="A485" s="6">
        <v>3302</v>
      </c>
      <c r="B485" s="4" t="s">
        <v>391</v>
      </c>
      <c r="C485" s="5">
        <v>5500</v>
      </c>
      <c r="D485" s="5">
        <f>C485</f>
        <v>5500</v>
      </c>
      <c r="E485" s="5">
        <f>D485</f>
        <v>5500</v>
      </c>
      <c r="H485" s="41">
        <f t="shared" si="51"/>
        <v>5500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25000</v>
      </c>
      <c r="D494" s="5">
        <f>SUM(D495:D496)</f>
        <v>25000</v>
      </c>
      <c r="E494" s="5">
        <f>SUM(E495:E496)</f>
        <v>25000</v>
      </c>
      <c r="H494" s="41">
        <f t="shared" si="51"/>
        <v>25000</v>
      </c>
    </row>
    <row r="495" spans="1:10" ht="15" customHeight="1" outlineLevel="3">
      <c r="A495" s="28"/>
      <c r="B495" s="28" t="s">
        <v>401</v>
      </c>
      <c r="C495" s="30">
        <v>20000</v>
      </c>
      <c r="D495" s="30">
        <f>C495</f>
        <v>20000</v>
      </c>
      <c r="E495" s="30">
        <f>D495</f>
        <v>20000</v>
      </c>
      <c r="H495" s="41">
        <f t="shared" si="51"/>
        <v>20000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4500</v>
      </c>
      <c r="D502" s="5">
        <f t="shared" si="59"/>
        <v>4500</v>
      </c>
      <c r="E502" s="5">
        <f t="shared" si="59"/>
        <v>4500</v>
      </c>
      <c r="H502" s="41">
        <f t="shared" si="51"/>
        <v>4500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2" t="s">
        <v>410</v>
      </c>
      <c r="B504" s="153"/>
      <c r="C504" s="32">
        <f>SUM(C505:C508)</f>
        <v>10500</v>
      </c>
      <c r="D504" s="32">
        <f>SUM(D505:D508)</f>
        <v>10500</v>
      </c>
      <c r="E504" s="32">
        <f>SUM(E505:E508)</f>
        <v>10500</v>
      </c>
      <c r="H504" s="41">
        <f t="shared" si="51"/>
        <v>10500</v>
      </c>
    </row>
    <row r="505" spans="1:12" outlineLevel="2" collapsed="1">
      <c r="A505" s="6">
        <v>3303</v>
      </c>
      <c r="B505" s="4" t="s">
        <v>411</v>
      </c>
      <c r="C505" s="5">
        <v>10500</v>
      </c>
      <c r="D505" s="5">
        <f>C505</f>
        <v>10500</v>
      </c>
      <c r="E505" s="5">
        <f>D505</f>
        <v>10500</v>
      </c>
      <c r="H505" s="41">
        <f t="shared" si="51"/>
        <v>10500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72000</v>
      </c>
      <c r="D509" s="32">
        <f>D510+D511+D512+D513+D517+D518+D519+D520+D521</f>
        <v>72000</v>
      </c>
      <c r="E509" s="32">
        <f>E510+E511+E512+E513+E517+E518+E519+E520+E521</f>
        <v>72000</v>
      </c>
      <c r="F509" s="51"/>
      <c r="H509" s="41">
        <f t="shared" si="51"/>
        <v>72000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3500</v>
      </c>
      <c r="D538" s="32">
        <f>SUM(D539:D544)</f>
        <v>3500</v>
      </c>
      <c r="E538" s="32">
        <f>SUM(E539:E544)</f>
        <v>3500</v>
      </c>
      <c r="H538" s="41">
        <f t="shared" si="63"/>
        <v>3500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3500</v>
      </c>
      <c r="D540" s="5">
        <f t="shared" ref="D540:E543" si="66">C540</f>
        <v>3500</v>
      </c>
      <c r="E540" s="5">
        <f t="shared" si="66"/>
        <v>3500</v>
      </c>
      <c r="H540" s="41">
        <f t="shared" si="63"/>
        <v>3500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284990</v>
      </c>
      <c r="D550" s="36">
        <f>D551</f>
        <v>284990</v>
      </c>
      <c r="E550" s="36">
        <f>E551</f>
        <v>284990</v>
      </c>
      <c r="G550" s="39" t="s">
        <v>59</v>
      </c>
      <c r="H550" s="41">
        <f t="shared" si="63"/>
        <v>284990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284990</v>
      </c>
      <c r="D551" s="33">
        <f>D552+D556</f>
        <v>284990</v>
      </c>
      <c r="E551" s="33">
        <f>E552+E556</f>
        <v>284990</v>
      </c>
      <c r="G551" s="39" t="s">
        <v>594</v>
      </c>
      <c r="H551" s="41">
        <f t="shared" si="63"/>
        <v>284990</v>
      </c>
      <c r="I551" s="42"/>
      <c r="J551" s="40" t="b">
        <f>AND(H551=I551)</f>
        <v>0</v>
      </c>
    </row>
    <row r="552" spans="1:10" outlineLevel="1">
      <c r="A552" s="152" t="s">
        <v>457</v>
      </c>
      <c r="B552" s="153"/>
      <c r="C552" s="32">
        <f>SUM(C553:C555)</f>
        <v>284990</v>
      </c>
      <c r="D552" s="32">
        <f>SUM(D553:D555)</f>
        <v>284990</v>
      </c>
      <c r="E552" s="32">
        <f>SUM(E553:E555)</f>
        <v>284990</v>
      </c>
      <c r="H552" s="41">
        <f t="shared" si="63"/>
        <v>284990</v>
      </c>
    </row>
    <row r="553" spans="1:10" outlineLevel="2" collapsed="1">
      <c r="A553" s="6">
        <v>5500</v>
      </c>
      <c r="B553" s="4" t="s">
        <v>458</v>
      </c>
      <c r="C553" s="5">
        <v>284990</v>
      </c>
      <c r="D553" s="5">
        <f t="shared" ref="D553:E555" si="67">C553</f>
        <v>284990</v>
      </c>
      <c r="E553" s="5">
        <f t="shared" si="67"/>
        <v>284990</v>
      </c>
      <c r="H553" s="41">
        <f t="shared" si="63"/>
        <v>284990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4920923</v>
      </c>
      <c r="D559" s="37">
        <f>D560+D716+D725</f>
        <v>4920923</v>
      </c>
      <c r="E559" s="37">
        <f>E560+E716+E725</f>
        <v>4920923</v>
      </c>
      <c r="G559" s="39" t="s">
        <v>62</v>
      </c>
      <c r="H559" s="41">
        <f t="shared" si="63"/>
        <v>4920923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3542011</v>
      </c>
      <c r="D560" s="36">
        <f>D561+D638+D642+D645</f>
        <v>3542011</v>
      </c>
      <c r="E560" s="36">
        <f>E561+E638+E642+E645</f>
        <v>3542011</v>
      </c>
      <c r="G560" s="39" t="s">
        <v>61</v>
      </c>
      <c r="H560" s="41">
        <f t="shared" si="63"/>
        <v>3542011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3542011</v>
      </c>
      <c r="D561" s="38">
        <f>D562+D567+D568+D569+D576+D577+D581+D584+D585+D586+D587+D592+D595+D599+D603+D610+D616+D628</f>
        <v>3542011</v>
      </c>
      <c r="E561" s="38">
        <f>E562+E567+E568+E569+E576+E577+E581+E584+E585+E586+E587+E592+E595+E599+E603+E610+E616+E628</f>
        <v>3542011</v>
      </c>
      <c r="G561" s="39" t="s">
        <v>595</v>
      </c>
      <c r="H561" s="41">
        <f t="shared" si="63"/>
        <v>3542011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109849</v>
      </c>
      <c r="D562" s="32">
        <f>SUM(D563:D566)</f>
        <v>109849</v>
      </c>
      <c r="E562" s="32">
        <f>SUM(E563:E566)</f>
        <v>109849</v>
      </c>
      <c r="H562" s="41">
        <f t="shared" si="63"/>
        <v>109849</v>
      </c>
    </row>
    <row r="563" spans="1:10" outlineLevel="2">
      <c r="A563" s="7">
        <v>6600</v>
      </c>
      <c r="B563" s="4" t="s">
        <v>468</v>
      </c>
      <c r="C563" s="5">
        <v>5891</v>
      </c>
      <c r="D563" s="5">
        <f>C563</f>
        <v>5891</v>
      </c>
      <c r="E563" s="5">
        <f>D563</f>
        <v>5891</v>
      </c>
      <c r="H563" s="41">
        <f t="shared" si="63"/>
        <v>5891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103958</v>
      </c>
      <c r="D566" s="5">
        <f t="shared" si="68"/>
        <v>103958</v>
      </c>
      <c r="E566" s="5">
        <f t="shared" si="68"/>
        <v>103958</v>
      </c>
      <c r="H566" s="41">
        <f t="shared" si="63"/>
        <v>103958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622792</v>
      </c>
      <c r="D569" s="32">
        <f>SUM(D570:D575)</f>
        <v>622792</v>
      </c>
      <c r="E569" s="32">
        <f>SUM(E570:E575)</f>
        <v>622792</v>
      </c>
      <c r="H569" s="41">
        <f t="shared" si="63"/>
        <v>622792</v>
      </c>
    </row>
    <row r="570" spans="1:10" outlineLevel="2">
      <c r="A570" s="7">
        <v>6603</v>
      </c>
      <c r="B570" s="4" t="s">
        <v>474</v>
      </c>
      <c r="C570" s="5">
        <v>187874</v>
      </c>
      <c r="D570" s="5">
        <f>C570</f>
        <v>187874</v>
      </c>
      <c r="E570" s="5">
        <f>D570</f>
        <v>187874</v>
      </c>
      <c r="H570" s="41">
        <f t="shared" si="63"/>
        <v>187874</v>
      </c>
    </row>
    <row r="571" spans="1:10" outlineLevel="2">
      <c r="A571" s="7">
        <v>6603</v>
      </c>
      <c r="B571" s="4" t="s">
        <v>475</v>
      </c>
      <c r="C571" s="5">
        <v>196</v>
      </c>
      <c r="D571" s="5">
        <f t="shared" ref="D571:E575" si="69">C571</f>
        <v>196</v>
      </c>
      <c r="E571" s="5">
        <f t="shared" si="69"/>
        <v>196</v>
      </c>
      <c r="H571" s="41">
        <f t="shared" si="63"/>
        <v>196</v>
      </c>
    </row>
    <row r="572" spans="1:10" outlineLevel="2">
      <c r="A572" s="7">
        <v>6603</v>
      </c>
      <c r="B572" s="4" t="s">
        <v>476</v>
      </c>
      <c r="C572" s="5">
        <v>390000</v>
      </c>
      <c r="D572" s="5">
        <f t="shared" si="69"/>
        <v>390000</v>
      </c>
      <c r="E572" s="5">
        <f t="shared" si="69"/>
        <v>390000</v>
      </c>
      <c r="H572" s="41">
        <f t="shared" si="63"/>
        <v>390000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10272</v>
      </c>
      <c r="D574" s="5">
        <f t="shared" si="69"/>
        <v>10272</v>
      </c>
      <c r="E574" s="5">
        <f t="shared" si="69"/>
        <v>10272</v>
      </c>
      <c r="H574" s="41">
        <f t="shared" si="63"/>
        <v>10272</v>
      </c>
    </row>
    <row r="575" spans="1:10" outlineLevel="2">
      <c r="A575" s="7">
        <v>6603</v>
      </c>
      <c r="B575" s="4" t="s">
        <v>479</v>
      </c>
      <c r="C575" s="5">
        <v>34450</v>
      </c>
      <c r="D575" s="5">
        <f t="shared" si="69"/>
        <v>34450</v>
      </c>
      <c r="E575" s="5">
        <f t="shared" si="69"/>
        <v>34450</v>
      </c>
      <c r="H575" s="41">
        <f t="shared" si="63"/>
        <v>34450</v>
      </c>
    </row>
    <row r="576" spans="1:10" outlineLevel="1">
      <c r="A576" s="152" t="s">
        <v>480</v>
      </c>
      <c r="B576" s="15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2" t="s">
        <v>481</v>
      </c>
      <c r="B577" s="153"/>
      <c r="C577" s="32">
        <f>SUM(C578:C580)</f>
        <v>54891</v>
      </c>
      <c r="D577" s="32">
        <f>SUM(D578:D580)</f>
        <v>54891</v>
      </c>
      <c r="E577" s="32">
        <f>SUM(E578:E580)</f>
        <v>54891</v>
      </c>
      <c r="H577" s="41">
        <f t="shared" si="63"/>
        <v>54891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54891</v>
      </c>
      <c r="D580" s="5">
        <f t="shared" si="70"/>
        <v>54891</v>
      </c>
      <c r="E580" s="5">
        <f t="shared" si="70"/>
        <v>54891</v>
      </c>
      <c r="H580" s="41">
        <f t="shared" si="71"/>
        <v>54891</v>
      </c>
    </row>
    <row r="581" spans="1:8" outlineLevel="1">
      <c r="A581" s="152" t="s">
        <v>485</v>
      </c>
      <c r="B581" s="153"/>
      <c r="C581" s="32">
        <f>SUM(C582:C583)</f>
        <v>113737</v>
      </c>
      <c r="D581" s="32">
        <f>SUM(D582:D583)</f>
        <v>113737</v>
      </c>
      <c r="E581" s="32">
        <f>SUM(E582:E583)</f>
        <v>113737</v>
      </c>
      <c r="H581" s="41">
        <f t="shared" si="71"/>
        <v>113737</v>
      </c>
    </row>
    <row r="582" spans="1:8" outlineLevel="2">
      <c r="A582" s="7">
        <v>6606</v>
      </c>
      <c r="B582" s="4" t="s">
        <v>486</v>
      </c>
      <c r="C582" s="5">
        <v>82091</v>
      </c>
      <c r="D582" s="5">
        <f t="shared" ref="D582:E586" si="72">C582</f>
        <v>82091</v>
      </c>
      <c r="E582" s="5">
        <f t="shared" si="72"/>
        <v>82091</v>
      </c>
      <c r="H582" s="41">
        <f t="shared" si="71"/>
        <v>82091</v>
      </c>
    </row>
    <row r="583" spans="1:8" outlineLevel="2">
      <c r="A583" s="7">
        <v>6606</v>
      </c>
      <c r="B583" s="4" t="s">
        <v>487</v>
      </c>
      <c r="C583" s="5">
        <v>31646</v>
      </c>
      <c r="D583" s="5">
        <f t="shared" si="72"/>
        <v>31646</v>
      </c>
      <c r="E583" s="5">
        <f t="shared" si="72"/>
        <v>31646</v>
      </c>
      <c r="H583" s="41">
        <f t="shared" si="71"/>
        <v>31646</v>
      </c>
    </row>
    <row r="584" spans="1:8" outlineLevel="1">
      <c r="A584" s="152" t="s">
        <v>488</v>
      </c>
      <c r="B584" s="153"/>
      <c r="C584" s="32">
        <v>8366</v>
      </c>
      <c r="D584" s="32">
        <f t="shared" si="72"/>
        <v>8366</v>
      </c>
      <c r="E584" s="32">
        <f t="shared" si="72"/>
        <v>8366</v>
      </c>
      <c r="H584" s="41">
        <f t="shared" si="71"/>
        <v>8366</v>
      </c>
    </row>
    <row r="585" spans="1:8" outlineLevel="1" collapsed="1">
      <c r="A585" s="152" t="s">
        <v>489</v>
      </c>
      <c r="B585" s="153"/>
      <c r="C585" s="32">
        <v>191643</v>
      </c>
      <c r="D585" s="32">
        <f t="shared" si="72"/>
        <v>191643</v>
      </c>
      <c r="E585" s="32">
        <f t="shared" si="72"/>
        <v>191643</v>
      </c>
      <c r="H585" s="41">
        <f t="shared" si="71"/>
        <v>191643</v>
      </c>
    </row>
    <row r="586" spans="1:8" outlineLevel="1" collapsed="1">
      <c r="A586" s="152" t="s">
        <v>490</v>
      </c>
      <c r="B586" s="153"/>
      <c r="C586" s="32">
        <v>150</v>
      </c>
      <c r="D586" s="32">
        <f t="shared" si="72"/>
        <v>150</v>
      </c>
      <c r="E586" s="32">
        <f t="shared" si="72"/>
        <v>150</v>
      </c>
      <c r="H586" s="41">
        <f t="shared" si="71"/>
        <v>150</v>
      </c>
    </row>
    <row r="587" spans="1:8" outlineLevel="1">
      <c r="A587" s="152" t="s">
        <v>491</v>
      </c>
      <c r="B587" s="153"/>
      <c r="C587" s="32">
        <f>SUM(C588:C591)</f>
        <v>79247</v>
      </c>
      <c r="D587" s="32">
        <f>SUM(D588:D591)</f>
        <v>79247</v>
      </c>
      <c r="E587" s="32">
        <f>SUM(E588:E591)</f>
        <v>79247</v>
      </c>
      <c r="H587" s="41">
        <f t="shared" si="71"/>
        <v>79247</v>
      </c>
    </row>
    <row r="588" spans="1:8" outlineLevel="2">
      <c r="A588" s="7">
        <v>6610</v>
      </c>
      <c r="B588" s="4" t="s">
        <v>492</v>
      </c>
      <c r="C588" s="5">
        <v>28623</v>
      </c>
      <c r="D588" s="5">
        <f>C588</f>
        <v>28623</v>
      </c>
      <c r="E588" s="5">
        <f>D588</f>
        <v>28623</v>
      </c>
      <c r="H588" s="41">
        <f t="shared" si="71"/>
        <v>28623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50624</v>
      </c>
      <c r="D591" s="5">
        <f t="shared" si="73"/>
        <v>50624</v>
      </c>
      <c r="E591" s="5">
        <f t="shared" si="73"/>
        <v>50624</v>
      </c>
      <c r="H591" s="41">
        <f t="shared" si="71"/>
        <v>50624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148430</v>
      </c>
      <c r="D595" s="32">
        <f>SUM(D596:D598)</f>
        <v>148430</v>
      </c>
      <c r="E595" s="32">
        <f>SUM(E596:E598)</f>
        <v>148430</v>
      </c>
      <c r="H595" s="41">
        <f t="shared" si="71"/>
        <v>148430</v>
      </c>
    </row>
    <row r="596" spans="1:8" outlineLevel="2">
      <c r="A596" s="7">
        <v>6612</v>
      </c>
      <c r="B596" s="4" t="s">
        <v>499</v>
      </c>
      <c r="C596" s="5">
        <v>148430</v>
      </c>
      <c r="D596" s="5">
        <f>C596</f>
        <v>148430</v>
      </c>
      <c r="E596" s="5">
        <f>D596</f>
        <v>148430</v>
      </c>
      <c r="H596" s="41">
        <f t="shared" si="71"/>
        <v>148430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1476429</v>
      </c>
      <c r="D599" s="32">
        <f>SUM(D600:D602)</f>
        <v>1476429</v>
      </c>
      <c r="E599" s="32">
        <f>SUM(E600:E602)</f>
        <v>1476429</v>
      </c>
      <c r="H599" s="41">
        <f t="shared" si="71"/>
        <v>1476429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1450237</v>
      </c>
      <c r="D601" s="5">
        <f t="shared" si="75"/>
        <v>1450237</v>
      </c>
      <c r="E601" s="5">
        <f t="shared" si="75"/>
        <v>1450237</v>
      </c>
      <c r="H601" s="41">
        <f t="shared" si="71"/>
        <v>1450237</v>
      </c>
    </row>
    <row r="602" spans="1:8" outlineLevel="2">
      <c r="A602" s="7">
        <v>6613</v>
      </c>
      <c r="B602" s="4" t="s">
        <v>501</v>
      </c>
      <c r="C602" s="5">
        <v>26192</v>
      </c>
      <c r="D602" s="5">
        <f t="shared" si="75"/>
        <v>26192</v>
      </c>
      <c r="E602" s="5">
        <f t="shared" si="75"/>
        <v>26192</v>
      </c>
      <c r="H602" s="41">
        <f t="shared" si="71"/>
        <v>26192</v>
      </c>
    </row>
    <row r="603" spans="1:8" outlineLevel="1">
      <c r="A603" s="152" t="s">
        <v>506</v>
      </c>
      <c r="B603" s="153"/>
      <c r="C603" s="32">
        <f>SUM(C604:C609)</f>
        <v>174026</v>
      </c>
      <c r="D603" s="32">
        <f>SUM(D604:D609)</f>
        <v>174026</v>
      </c>
      <c r="E603" s="32">
        <f>SUM(E604:E609)</f>
        <v>174026</v>
      </c>
      <c r="H603" s="41">
        <f t="shared" si="71"/>
        <v>174026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5000</v>
      </c>
      <c r="D605" s="5">
        <f t="shared" ref="D605:E609" si="76">C605</f>
        <v>5000</v>
      </c>
      <c r="E605" s="5">
        <f t="shared" si="76"/>
        <v>5000</v>
      </c>
      <c r="H605" s="41">
        <f t="shared" si="71"/>
        <v>5000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2148</v>
      </c>
      <c r="D608" s="5">
        <f t="shared" si="76"/>
        <v>2148</v>
      </c>
      <c r="E608" s="5">
        <f t="shared" si="76"/>
        <v>2148</v>
      </c>
      <c r="H608" s="41">
        <f t="shared" si="71"/>
        <v>2148</v>
      </c>
    </row>
    <row r="609" spans="1:8" outlineLevel="2">
      <c r="A609" s="7">
        <v>6614</v>
      </c>
      <c r="B609" s="4" t="s">
        <v>512</v>
      </c>
      <c r="C609" s="5">
        <v>166878</v>
      </c>
      <c r="D609" s="5">
        <f t="shared" si="76"/>
        <v>166878</v>
      </c>
      <c r="E609" s="5">
        <f t="shared" si="76"/>
        <v>166878</v>
      </c>
      <c r="H609" s="41">
        <f t="shared" si="71"/>
        <v>166878</v>
      </c>
    </row>
    <row r="610" spans="1:8" outlineLevel="1">
      <c r="A610" s="152" t="s">
        <v>513</v>
      </c>
      <c r="B610" s="153"/>
      <c r="C610" s="32">
        <f>SUM(C611:C615)</f>
        <v>51651</v>
      </c>
      <c r="D610" s="32">
        <f>SUM(D611:D615)</f>
        <v>51651</v>
      </c>
      <c r="E610" s="32">
        <f>SUM(E611:E615)</f>
        <v>51651</v>
      </c>
      <c r="H610" s="41">
        <f t="shared" si="71"/>
        <v>51651</v>
      </c>
    </row>
    <row r="611" spans="1:8" outlineLevel="2">
      <c r="A611" s="7">
        <v>6615</v>
      </c>
      <c r="B611" s="4" t="s">
        <v>514</v>
      </c>
      <c r="C611" s="5">
        <v>10004</v>
      </c>
      <c r="D611" s="5">
        <f>C611</f>
        <v>10004</v>
      </c>
      <c r="E611" s="5">
        <f>D611</f>
        <v>10004</v>
      </c>
      <c r="H611" s="41">
        <f t="shared" si="71"/>
        <v>10004</v>
      </c>
    </row>
    <row r="612" spans="1:8" outlineLevel="2">
      <c r="A612" s="7">
        <v>6615</v>
      </c>
      <c r="B612" s="4" t="s">
        <v>515</v>
      </c>
      <c r="C612" s="5">
        <v>27136</v>
      </c>
      <c r="D612" s="5">
        <f t="shared" ref="D612:E615" si="77">C612</f>
        <v>27136</v>
      </c>
      <c r="E612" s="5">
        <f t="shared" si="77"/>
        <v>27136</v>
      </c>
      <c r="H612" s="41">
        <f t="shared" si="71"/>
        <v>27136</v>
      </c>
    </row>
    <row r="613" spans="1:8" outlineLevel="2">
      <c r="A613" s="7">
        <v>6615</v>
      </c>
      <c r="B613" s="4" t="s">
        <v>516</v>
      </c>
      <c r="C613" s="5">
        <v>3271</v>
      </c>
      <c r="D613" s="5">
        <f t="shared" si="77"/>
        <v>3271</v>
      </c>
      <c r="E613" s="5">
        <f t="shared" si="77"/>
        <v>3271</v>
      </c>
      <c r="H613" s="41">
        <f t="shared" si="71"/>
        <v>3271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11240</v>
      </c>
      <c r="D615" s="5">
        <f t="shared" si="77"/>
        <v>11240</v>
      </c>
      <c r="E615" s="5">
        <f t="shared" si="77"/>
        <v>11240</v>
      </c>
      <c r="H615" s="41">
        <f t="shared" si="71"/>
        <v>11240</v>
      </c>
    </row>
    <row r="616" spans="1:8" outlineLevel="1">
      <c r="A616" s="152" t="s">
        <v>519</v>
      </c>
      <c r="B616" s="153"/>
      <c r="C616" s="32">
        <f>SUM(C617:C627)</f>
        <v>383500</v>
      </c>
      <c r="D616" s="32">
        <f>SUM(D617:D627)</f>
        <v>383500</v>
      </c>
      <c r="E616" s="32">
        <f>SUM(E617:E627)</f>
        <v>383500</v>
      </c>
      <c r="H616" s="41">
        <f t="shared" si="71"/>
        <v>383500</v>
      </c>
    </row>
    <row r="617" spans="1:8" outlineLevel="2">
      <c r="A617" s="7">
        <v>6616</v>
      </c>
      <c r="B617" s="4" t="s">
        <v>520</v>
      </c>
      <c r="C617" s="5">
        <v>35531</v>
      </c>
      <c r="D617" s="5">
        <f>C617</f>
        <v>35531</v>
      </c>
      <c r="E617" s="5">
        <f>D617</f>
        <v>35531</v>
      </c>
      <c r="H617" s="41">
        <f t="shared" si="71"/>
        <v>35531</v>
      </c>
    </row>
    <row r="618" spans="1:8" outlineLevel="2">
      <c r="A618" s="7">
        <v>6616</v>
      </c>
      <c r="B618" s="4" t="s">
        <v>521</v>
      </c>
      <c r="C618" s="5">
        <v>10000</v>
      </c>
      <c r="D618" s="5">
        <f t="shared" ref="D618:E627" si="78">C618</f>
        <v>10000</v>
      </c>
      <c r="E618" s="5">
        <f t="shared" si="78"/>
        <v>10000</v>
      </c>
      <c r="H618" s="41">
        <f t="shared" si="71"/>
        <v>10000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268717</v>
      </c>
      <c r="D620" s="5">
        <f t="shared" si="78"/>
        <v>268717</v>
      </c>
      <c r="E620" s="5">
        <f t="shared" si="78"/>
        <v>268717</v>
      </c>
      <c r="H620" s="41">
        <f t="shared" si="71"/>
        <v>268717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41779</v>
      </c>
      <c r="D626" s="5">
        <f t="shared" si="78"/>
        <v>41779</v>
      </c>
      <c r="E626" s="5">
        <f t="shared" si="78"/>
        <v>41779</v>
      </c>
      <c r="H626" s="41">
        <f t="shared" si="71"/>
        <v>41779</v>
      </c>
    </row>
    <row r="627" spans="1:10" outlineLevel="2">
      <c r="A627" s="7">
        <v>6616</v>
      </c>
      <c r="B627" s="4" t="s">
        <v>530</v>
      </c>
      <c r="C627" s="5">
        <v>27473</v>
      </c>
      <c r="D627" s="5">
        <f t="shared" si="78"/>
        <v>27473</v>
      </c>
      <c r="E627" s="5">
        <f t="shared" si="78"/>
        <v>27473</v>
      </c>
      <c r="H627" s="41">
        <f t="shared" si="71"/>
        <v>27473</v>
      </c>
    </row>
    <row r="628" spans="1:10" outlineLevel="1">
      <c r="A628" s="152" t="s">
        <v>531</v>
      </c>
      <c r="B628" s="153"/>
      <c r="C628" s="32">
        <f>SUM(C629:C637)</f>
        <v>127300</v>
      </c>
      <c r="D628" s="32">
        <f>SUM(D629:D637)</f>
        <v>127300</v>
      </c>
      <c r="E628" s="32">
        <f>SUM(E629:E637)</f>
        <v>127300</v>
      </c>
      <c r="H628" s="41">
        <f t="shared" si="71"/>
        <v>127300</v>
      </c>
    </row>
    <row r="629" spans="1:10" outlineLevel="2">
      <c r="A629" s="7">
        <v>6617</v>
      </c>
      <c r="B629" s="4" t="s">
        <v>532</v>
      </c>
      <c r="C629" s="5">
        <v>117300</v>
      </c>
      <c r="D629" s="5">
        <f>C629</f>
        <v>117300</v>
      </c>
      <c r="E629" s="5">
        <f>D629</f>
        <v>117300</v>
      </c>
      <c r="H629" s="41">
        <f t="shared" si="71"/>
        <v>117300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10000</v>
      </c>
      <c r="D635" s="5">
        <f t="shared" si="79"/>
        <v>10000</v>
      </c>
      <c r="E635" s="5">
        <f t="shared" si="79"/>
        <v>10000</v>
      </c>
      <c r="H635" s="41">
        <f t="shared" si="71"/>
        <v>10000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1378912</v>
      </c>
      <c r="D716" s="36">
        <f>D717</f>
        <v>1378912</v>
      </c>
      <c r="E716" s="36">
        <f>E717</f>
        <v>1378912</v>
      </c>
      <c r="G716" s="39" t="s">
        <v>66</v>
      </c>
      <c r="H716" s="41">
        <f t="shared" si="92"/>
        <v>1378912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1378912</v>
      </c>
      <c r="D717" s="33">
        <f>D718+D722</f>
        <v>1378912</v>
      </c>
      <c r="E717" s="33">
        <f>E718+E722</f>
        <v>1378912</v>
      </c>
      <c r="G717" s="39" t="s">
        <v>599</v>
      </c>
      <c r="H717" s="41">
        <f t="shared" si="92"/>
        <v>1378912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1378912</v>
      </c>
      <c r="D718" s="31">
        <f>SUM(D719:D721)</f>
        <v>1378912</v>
      </c>
      <c r="E718" s="31">
        <f>SUM(E719:E721)</f>
        <v>1378912</v>
      </c>
      <c r="H718" s="41">
        <f t="shared" si="92"/>
        <v>1378912</v>
      </c>
    </row>
    <row r="719" spans="1:10" ht="15" customHeight="1" outlineLevel="2">
      <c r="A719" s="6">
        <v>10950</v>
      </c>
      <c r="B719" s="4" t="s">
        <v>572</v>
      </c>
      <c r="C719" s="5">
        <v>1378912</v>
      </c>
      <c r="D719" s="5">
        <f>C719</f>
        <v>1378912</v>
      </c>
      <c r="E719" s="5">
        <f>D719</f>
        <v>1378912</v>
      </c>
      <c r="H719" s="41">
        <f t="shared" si="92"/>
        <v>1378912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250" zoomScale="120" zoomScaleNormal="120" workbookViewId="0">
      <selection activeCell="H719" sqref="H719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2.81640625" customWidth="1"/>
    <col min="4" max="4" width="20.54296875" customWidth="1"/>
    <col min="5" max="5" width="24.7265625" customWidth="1"/>
    <col min="7" max="7" width="15.54296875" bestFit="1" customWidth="1"/>
    <col min="8" max="8" width="28.81640625" customWidth="1"/>
    <col min="9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42" t="s">
        <v>853</v>
      </c>
      <c r="E1" s="142" t="s">
        <v>852</v>
      </c>
      <c r="G1" s="43" t="s">
        <v>31</v>
      </c>
      <c r="H1" s="44">
        <f>C2+C114</f>
        <v>13400929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7744000</v>
      </c>
      <c r="D2" s="26">
        <f>D3+D67</f>
        <v>7744000</v>
      </c>
      <c r="E2" s="26">
        <f>E3+E67</f>
        <v>7744000</v>
      </c>
      <c r="G2" s="39" t="s">
        <v>60</v>
      </c>
      <c r="H2" s="41">
        <f>C2</f>
        <v>7744000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3091000</v>
      </c>
      <c r="D3" s="23">
        <f>D4+D11+D38+D61</f>
        <v>3091000</v>
      </c>
      <c r="E3" s="23">
        <f>E4+E11+E38+E61</f>
        <v>3091000</v>
      </c>
      <c r="G3" s="39" t="s">
        <v>57</v>
      </c>
      <c r="H3" s="41">
        <f t="shared" ref="H3:H66" si="0">C3</f>
        <v>3091000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1186000</v>
      </c>
      <c r="D4" s="21">
        <f>SUM(D5:D10)</f>
        <v>1186000</v>
      </c>
      <c r="E4" s="21">
        <f>SUM(E5:E10)</f>
        <v>1186000</v>
      </c>
      <c r="F4" s="17"/>
      <c r="G4" s="39" t="s">
        <v>53</v>
      </c>
      <c r="H4" s="41">
        <f t="shared" si="0"/>
        <v>1186000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750000</v>
      </c>
      <c r="D7" s="2">
        <f t="shared" si="1"/>
        <v>750000</v>
      </c>
      <c r="E7" s="2">
        <f t="shared" si="1"/>
        <v>750000</v>
      </c>
      <c r="F7" s="17"/>
      <c r="G7" s="17"/>
      <c r="H7" s="41">
        <f t="shared" si="0"/>
        <v>750000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300000</v>
      </c>
      <c r="D8" s="2">
        <f t="shared" si="1"/>
        <v>300000</v>
      </c>
      <c r="E8" s="2">
        <f t="shared" si="1"/>
        <v>300000</v>
      </c>
      <c r="F8" s="17"/>
      <c r="G8" s="17"/>
      <c r="H8" s="41">
        <f t="shared" si="0"/>
        <v>300000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60000</v>
      </c>
      <c r="D9" s="2">
        <f t="shared" si="1"/>
        <v>60000</v>
      </c>
      <c r="E9" s="2">
        <f t="shared" si="1"/>
        <v>60000</v>
      </c>
      <c r="F9" s="17"/>
      <c r="G9" s="17"/>
      <c r="H9" s="41">
        <f t="shared" si="0"/>
        <v>60000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6000</v>
      </c>
      <c r="D10" s="2">
        <f t="shared" si="1"/>
        <v>6000</v>
      </c>
      <c r="E10" s="2">
        <f t="shared" si="1"/>
        <v>6000</v>
      </c>
      <c r="F10" s="17"/>
      <c r="G10" s="17"/>
      <c r="H10" s="41">
        <f t="shared" si="0"/>
        <v>6000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1298000</v>
      </c>
      <c r="D11" s="21">
        <f>SUM(D12:D37)</f>
        <v>1298000</v>
      </c>
      <c r="E11" s="21">
        <f>SUM(E12:E37)</f>
        <v>1298000</v>
      </c>
      <c r="F11" s="17"/>
      <c r="G11" s="39" t="s">
        <v>54</v>
      </c>
      <c r="H11" s="41">
        <f t="shared" si="0"/>
        <v>1298000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1000000</v>
      </c>
      <c r="D12" s="2">
        <f>C12</f>
        <v>1000000</v>
      </c>
      <c r="E12" s="2">
        <f>D12</f>
        <v>1000000</v>
      </c>
      <c r="H12" s="41">
        <f t="shared" si="0"/>
        <v>1000000</v>
      </c>
    </row>
    <row r="13" spans="1:14" outlineLevel="1">
      <c r="A13" s="3">
        <v>2102</v>
      </c>
      <c r="B13" s="1" t="s">
        <v>126</v>
      </c>
      <c r="C13" s="2">
        <v>100000</v>
      </c>
      <c r="D13" s="2">
        <f t="shared" ref="D13:E28" si="2">C13</f>
        <v>100000</v>
      </c>
      <c r="E13" s="2">
        <f t="shared" si="2"/>
        <v>100000</v>
      </c>
      <c r="H13" s="41">
        <f t="shared" si="0"/>
        <v>100000</v>
      </c>
    </row>
    <row r="14" spans="1:14" outlineLevel="1">
      <c r="A14" s="3">
        <v>2201</v>
      </c>
      <c r="B14" s="1" t="s">
        <v>5</v>
      </c>
      <c r="C14" s="2">
        <v>15000</v>
      </c>
      <c r="D14" s="2">
        <f t="shared" si="2"/>
        <v>15000</v>
      </c>
      <c r="E14" s="2">
        <f t="shared" si="2"/>
        <v>15000</v>
      </c>
      <c r="H14" s="41">
        <f t="shared" si="0"/>
        <v>15000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40000</v>
      </c>
      <c r="D18" s="2">
        <f t="shared" si="2"/>
        <v>40000</v>
      </c>
      <c r="E18" s="2">
        <f t="shared" si="2"/>
        <v>40000</v>
      </c>
      <c r="H18" s="41">
        <f t="shared" si="0"/>
        <v>40000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30000</v>
      </c>
      <c r="D32" s="2">
        <f t="shared" si="3"/>
        <v>30000</v>
      </c>
      <c r="E32" s="2">
        <f t="shared" si="3"/>
        <v>30000</v>
      </c>
      <c r="H32" s="41">
        <f t="shared" si="0"/>
        <v>30000</v>
      </c>
    </row>
    <row r="33" spans="1:10" outlineLevel="1">
      <c r="A33" s="3">
        <v>2403</v>
      </c>
      <c r="B33" s="1" t="s">
        <v>144</v>
      </c>
      <c r="C33" s="2">
        <v>10000</v>
      </c>
      <c r="D33" s="2">
        <f t="shared" si="3"/>
        <v>10000</v>
      </c>
      <c r="E33" s="2">
        <f t="shared" si="3"/>
        <v>10000</v>
      </c>
      <c r="H33" s="41">
        <f t="shared" si="0"/>
        <v>10000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100000</v>
      </c>
      <c r="D36" s="2">
        <f t="shared" si="3"/>
        <v>100000</v>
      </c>
      <c r="E36" s="2">
        <f t="shared" si="3"/>
        <v>100000</v>
      </c>
      <c r="H36" s="41">
        <f t="shared" si="0"/>
        <v>100000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607000</v>
      </c>
      <c r="D38" s="21">
        <f>SUM(D39:D60)</f>
        <v>607000</v>
      </c>
      <c r="E38" s="21">
        <f>SUM(E39:E60)</f>
        <v>607000</v>
      </c>
      <c r="G38" s="39" t="s">
        <v>55</v>
      </c>
      <c r="H38" s="41">
        <f t="shared" si="0"/>
        <v>607000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70000</v>
      </c>
      <c r="D39" s="2">
        <f>C39</f>
        <v>70000</v>
      </c>
      <c r="E39" s="2">
        <f>D39</f>
        <v>70000</v>
      </c>
      <c r="H39" s="41">
        <f t="shared" si="0"/>
        <v>70000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outlineLevel="1">
      <c r="A41" s="20">
        <v>3103</v>
      </c>
      <c r="B41" s="20" t="s">
        <v>13</v>
      </c>
      <c r="C41" s="2">
        <v>50000</v>
      </c>
      <c r="D41" s="2">
        <f t="shared" si="4"/>
        <v>50000</v>
      </c>
      <c r="E41" s="2">
        <f t="shared" si="4"/>
        <v>50000</v>
      </c>
      <c r="H41" s="41">
        <f t="shared" si="0"/>
        <v>50000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outlineLevel="1">
      <c r="A56" s="20">
        <v>3303</v>
      </c>
      <c r="B56" s="20" t="s">
        <v>154</v>
      </c>
      <c r="C56" s="2">
        <v>200000</v>
      </c>
      <c r="D56" s="2">
        <f t="shared" ref="D56:E60" si="5">C56</f>
        <v>200000</v>
      </c>
      <c r="E56" s="2">
        <f t="shared" si="5"/>
        <v>200000</v>
      </c>
      <c r="H56" s="41">
        <f t="shared" si="0"/>
        <v>200000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30000</v>
      </c>
      <c r="D60" s="2">
        <f t="shared" si="5"/>
        <v>30000</v>
      </c>
      <c r="E60" s="2">
        <f t="shared" si="5"/>
        <v>30000</v>
      </c>
      <c r="H60" s="41">
        <f t="shared" si="0"/>
        <v>30000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4653000</v>
      </c>
      <c r="D67" s="25">
        <f>D97+D68</f>
        <v>4653000</v>
      </c>
      <c r="E67" s="25">
        <f>E97+E68</f>
        <v>4653000</v>
      </c>
      <c r="G67" s="39" t="s">
        <v>59</v>
      </c>
      <c r="H67" s="41">
        <f t="shared" ref="H67:H130" si="7">C67</f>
        <v>4653000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303000</v>
      </c>
      <c r="D68" s="21">
        <f>SUM(D69:D96)</f>
        <v>303000</v>
      </c>
      <c r="E68" s="21">
        <f>SUM(E69:E96)</f>
        <v>303000</v>
      </c>
      <c r="G68" s="39" t="s">
        <v>56</v>
      </c>
      <c r="H68" s="41">
        <f t="shared" si="7"/>
        <v>303000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20000</v>
      </c>
      <c r="D69" s="2">
        <f>C69</f>
        <v>20000</v>
      </c>
      <c r="E69" s="2">
        <f>D69</f>
        <v>20000</v>
      </c>
      <c r="H69" s="41">
        <f t="shared" si="7"/>
        <v>20000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3000</v>
      </c>
      <c r="D73" s="2">
        <f t="shared" si="8"/>
        <v>3000</v>
      </c>
      <c r="E73" s="2">
        <f t="shared" si="8"/>
        <v>3000</v>
      </c>
      <c r="H73" s="41">
        <f t="shared" si="7"/>
        <v>3000</v>
      </c>
    </row>
    <row r="74" spans="1:10" ht="15" customHeight="1" outlineLevel="1">
      <c r="A74" s="3">
        <v>5104</v>
      </c>
      <c r="B74" s="2" t="s">
        <v>168</v>
      </c>
      <c r="C74" s="2">
        <v>1000</v>
      </c>
      <c r="D74" s="2">
        <f t="shared" si="8"/>
        <v>1000</v>
      </c>
      <c r="E74" s="2">
        <f t="shared" si="8"/>
        <v>1000</v>
      </c>
      <c r="H74" s="41">
        <f t="shared" si="7"/>
        <v>1000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205000</v>
      </c>
      <c r="D79" s="2">
        <f t="shared" si="8"/>
        <v>205000</v>
      </c>
      <c r="E79" s="2">
        <f t="shared" si="8"/>
        <v>205000</v>
      </c>
      <c r="H79" s="41">
        <f t="shared" si="7"/>
        <v>205000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5000</v>
      </c>
      <c r="D81" s="2">
        <f t="shared" si="8"/>
        <v>5000</v>
      </c>
      <c r="E81" s="2">
        <f t="shared" si="8"/>
        <v>5000</v>
      </c>
      <c r="H81" s="41">
        <f t="shared" si="7"/>
        <v>5000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40000</v>
      </c>
      <c r="D85" s="2">
        <f t="shared" si="8"/>
        <v>40000</v>
      </c>
      <c r="E85" s="2">
        <f t="shared" si="8"/>
        <v>40000</v>
      </c>
      <c r="H85" s="41">
        <f t="shared" si="7"/>
        <v>40000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5000</v>
      </c>
      <c r="D87" s="2">
        <f t="shared" si="9"/>
        <v>5000</v>
      </c>
      <c r="E87" s="2">
        <f t="shared" si="9"/>
        <v>5000</v>
      </c>
      <c r="H87" s="41">
        <f t="shared" si="7"/>
        <v>5000</v>
      </c>
    </row>
    <row r="88" spans="1:8" ht="15" customHeight="1" outlineLevel="1">
      <c r="A88" s="3">
        <v>5208</v>
      </c>
      <c r="B88" s="2" t="s">
        <v>180</v>
      </c>
      <c r="C88" s="2">
        <v>1000</v>
      </c>
      <c r="D88" s="2">
        <f t="shared" si="9"/>
        <v>1000</v>
      </c>
      <c r="E88" s="2">
        <f t="shared" si="9"/>
        <v>1000</v>
      </c>
      <c r="H88" s="41">
        <f t="shared" si="7"/>
        <v>1000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2000</v>
      </c>
      <c r="D90" s="2">
        <f t="shared" si="9"/>
        <v>2000</v>
      </c>
      <c r="E90" s="2">
        <f t="shared" si="9"/>
        <v>2000</v>
      </c>
      <c r="H90" s="41">
        <f t="shared" si="7"/>
        <v>2000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5000</v>
      </c>
      <c r="D92" s="2">
        <f t="shared" si="9"/>
        <v>5000</v>
      </c>
      <c r="E92" s="2">
        <f t="shared" si="9"/>
        <v>5000</v>
      </c>
      <c r="H92" s="41">
        <f t="shared" si="7"/>
        <v>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>
      <c r="A97" s="19" t="s">
        <v>184</v>
      </c>
      <c r="B97" s="24"/>
      <c r="C97" s="21">
        <f>SUM(C98:C113)</f>
        <v>4350000</v>
      </c>
      <c r="D97" s="21">
        <f>SUM(D98:D113)</f>
        <v>4350000</v>
      </c>
      <c r="E97" s="21">
        <f>SUM(E98:E113)</f>
        <v>4350000</v>
      </c>
      <c r="G97" s="39" t="s">
        <v>58</v>
      </c>
      <c r="H97" s="41">
        <f t="shared" si="7"/>
        <v>4350000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2000000</v>
      </c>
      <c r="D98" s="2">
        <f>C98</f>
        <v>2000000</v>
      </c>
      <c r="E98" s="2">
        <f>D98</f>
        <v>2000000</v>
      </c>
      <c r="H98" s="41">
        <f t="shared" si="7"/>
        <v>2000000</v>
      </c>
    </row>
    <row r="99" spans="1:10" ht="15" customHeight="1" outlineLevel="1">
      <c r="A99" s="3">
        <v>6002</v>
      </c>
      <c r="B99" s="1" t="s">
        <v>185</v>
      </c>
      <c r="C99" s="2">
        <v>200000</v>
      </c>
      <c r="D99" s="2">
        <f t="shared" ref="D99:E113" si="10">C99</f>
        <v>200000</v>
      </c>
      <c r="E99" s="2">
        <f t="shared" si="10"/>
        <v>200000</v>
      </c>
      <c r="H99" s="41">
        <f t="shared" si="7"/>
        <v>200000</v>
      </c>
    </row>
    <row r="100" spans="1:10" ht="15" customHeight="1" outlineLevel="1">
      <c r="A100" s="3">
        <v>6003</v>
      </c>
      <c r="B100" s="1" t="s">
        <v>186</v>
      </c>
      <c r="C100" s="2">
        <v>2100000</v>
      </c>
      <c r="D100" s="2">
        <f t="shared" si="10"/>
        <v>2100000</v>
      </c>
      <c r="E100" s="2">
        <f t="shared" si="10"/>
        <v>2100000</v>
      </c>
      <c r="H100" s="41">
        <f t="shared" si="7"/>
        <v>2100000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>
        <v>40000</v>
      </c>
      <c r="D105" s="2">
        <f t="shared" si="10"/>
        <v>40000</v>
      </c>
      <c r="E105" s="2">
        <f t="shared" si="10"/>
        <v>40000</v>
      </c>
      <c r="H105" s="41">
        <f t="shared" si="7"/>
        <v>40000</v>
      </c>
    </row>
    <row r="106" spans="1:10" outlineLevel="1">
      <c r="A106" s="3">
        <v>6009</v>
      </c>
      <c r="B106" s="1" t="s">
        <v>28</v>
      </c>
      <c r="C106" s="2">
        <v>6000</v>
      </c>
      <c r="D106" s="2">
        <f t="shared" si="10"/>
        <v>6000</v>
      </c>
      <c r="E106" s="2">
        <f t="shared" si="10"/>
        <v>6000</v>
      </c>
      <c r="H106" s="41">
        <f t="shared" si="7"/>
        <v>6000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10"/>
        <v>1000</v>
      </c>
      <c r="E112" s="2">
        <f t="shared" si="10"/>
        <v>1000</v>
      </c>
      <c r="H112" s="41">
        <f t="shared" si="7"/>
        <v>1000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1">
        <f t="shared" si="7"/>
        <v>2000</v>
      </c>
    </row>
    <row r="114" spans="1:10">
      <c r="A114" s="168" t="s">
        <v>62</v>
      </c>
      <c r="B114" s="169"/>
      <c r="C114" s="26">
        <f>C115+C152+C177</f>
        <v>5656929</v>
      </c>
      <c r="D114" s="26">
        <f>D115+D152+D177</f>
        <v>5656929</v>
      </c>
      <c r="E114" s="26">
        <f>E115+E152+E177</f>
        <v>5656929</v>
      </c>
      <c r="G114" s="39" t="s">
        <v>62</v>
      </c>
      <c r="H114" s="41">
        <f t="shared" si="7"/>
        <v>5656929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3547044</v>
      </c>
      <c r="D115" s="23">
        <f>D116+D135</f>
        <v>3547044</v>
      </c>
      <c r="E115" s="23">
        <f>E116+E135</f>
        <v>3547044</v>
      </c>
      <c r="G115" s="39" t="s">
        <v>61</v>
      </c>
      <c r="H115" s="41">
        <f t="shared" si="7"/>
        <v>3547044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1216952</v>
      </c>
      <c r="D116" s="21">
        <f>D117+D120+D123+D126+D129+D132</f>
        <v>1216952</v>
      </c>
      <c r="E116" s="21">
        <f>E117+E120+E123+E126+E129+E132</f>
        <v>1216952</v>
      </c>
      <c r="G116" s="39" t="s">
        <v>583</v>
      </c>
      <c r="H116" s="41">
        <f t="shared" si="7"/>
        <v>1216952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1117354</v>
      </c>
      <c r="D117" s="2">
        <f>D118+D119</f>
        <v>1117354</v>
      </c>
      <c r="E117" s="2">
        <f>E118+E119</f>
        <v>1117354</v>
      </c>
      <c r="H117" s="41">
        <f t="shared" si="7"/>
        <v>1117354</v>
      </c>
    </row>
    <row r="118" spans="1:10" ht="15" customHeight="1" outlineLevel="2">
      <c r="A118" s="130"/>
      <c r="B118" s="129" t="s">
        <v>855</v>
      </c>
      <c r="C118" s="128">
        <v>14588</v>
      </c>
      <c r="D118" s="128">
        <f>C118</f>
        <v>14588</v>
      </c>
      <c r="E118" s="128">
        <f>D118</f>
        <v>14588</v>
      </c>
      <c r="H118" s="41">
        <f t="shared" si="7"/>
        <v>14588</v>
      </c>
    </row>
    <row r="119" spans="1:10" ht="15" customHeight="1" outlineLevel="2">
      <c r="A119" s="130"/>
      <c r="B119" s="129" t="s">
        <v>860</v>
      </c>
      <c r="C119" s="128">
        <v>1102766</v>
      </c>
      <c r="D119" s="128">
        <f>C119</f>
        <v>1102766</v>
      </c>
      <c r="E119" s="128">
        <f>D119</f>
        <v>1102766</v>
      </c>
      <c r="H119" s="41">
        <f t="shared" si="7"/>
        <v>1102766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69802</v>
      </c>
      <c r="D123" s="2">
        <f>D124+D125</f>
        <v>69802</v>
      </c>
      <c r="E123" s="2">
        <f>E124+E125</f>
        <v>69802</v>
      </c>
      <c r="H123" s="41">
        <f t="shared" si="7"/>
        <v>69802</v>
      </c>
    </row>
    <row r="124" spans="1:10" ht="15" customHeight="1" outlineLevel="2">
      <c r="A124" s="130"/>
      <c r="B124" s="129" t="s">
        <v>855</v>
      </c>
      <c r="C124" s="128">
        <v>69802</v>
      </c>
      <c r="D124" s="128">
        <f>C124</f>
        <v>69802</v>
      </c>
      <c r="E124" s="128">
        <f>D124</f>
        <v>69802</v>
      </c>
      <c r="H124" s="41">
        <f t="shared" si="7"/>
        <v>69802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29796</v>
      </c>
      <c r="D126" s="2">
        <f>D127+D128</f>
        <v>29796</v>
      </c>
      <c r="E126" s="2">
        <f>E127+E128</f>
        <v>29796</v>
      </c>
      <c r="H126" s="41">
        <f t="shared" si="7"/>
        <v>29796</v>
      </c>
    </row>
    <row r="127" spans="1:10" ht="15" customHeight="1" outlineLevel="2">
      <c r="A127" s="130"/>
      <c r="B127" s="129" t="s">
        <v>855</v>
      </c>
      <c r="C127" s="128">
        <v>29796</v>
      </c>
      <c r="D127" s="128">
        <f>C127</f>
        <v>29796</v>
      </c>
      <c r="E127" s="128">
        <f>D127</f>
        <v>29796</v>
      </c>
      <c r="H127" s="41">
        <f t="shared" si="7"/>
        <v>29796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2330092</v>
      </c>
      <c r="D135" s="21">
        <f>D136+D140+D143+D146+D149</f>
        <v>2330092</v>
      </c>
      <c r="E135" s="21">
        <f>E136+E140+E143+E146+E149</f>
        <v>2330092</v>
      </c>
      <c r="G135" s="39" t="s">
        <v>584</v>
      </c>
      <c r="H135" s="41">
        <f t="shared" si="11"/>
        <v>2330092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647639</v>
      </c>
      <c r="D136" s="2">
        <f>D137+D138+D139</f>
        <v>647639</v>
      </c>
      <c r="E136" s="2">
        <f>E137+E138+E139</f>
        <v>647639</v>
      </c>
      <c r="H136" s="41">
        <f t="shared" si="11"/>
        <v>647639</v>
      </c>
    </row>
    <row r="137" spans="1:10" ht="15" customHeight="1" outlineLevel="2">
      <c r="A137" s="130"/>
      <c r="B137" s="129" t="s">
        <v>855</v>
      </c>
      <c r="C137" s="128">
        <v>330951</v>
      </c>
      <c r="D137" s="128">
        <f>C137</f>
        <v>330951</v>
      </c>
      <c r="E137" s="128">
        <f>D137</f>
        <v>330951</v>
      </c>
      <c r="H137" s="41">
        <f t="shared" si="11"/>
        <v>330951</v>
      </c>
    </row>
    <row r="138" spans="1:10" ht="15" customHeight="1" outlineLevel="2">
      <c r="A138" s="130"/>
      <c r="B138" s="129" t="s">
        <v>862</v>
      </c>
      <c r="C138" s="128">
        <v>200000</v>
      </c>
      <c r="D138" s="128">
        <f t="shared" ref="D138:E139" si="12">C138</f>
        <v>200000</v>
      </c>
      <c r="E138" s="128">
        <f t="shared" si="12"/>
        <v>200000</v>
      </c>
      <c r="H138" s="41">
        <f t="shared" si="11"/>
        <v>200000</v>
      </c>
    </row>
    <row r="139" spans="1:10" ht="15" customHeight="1" outlineLevel="2">
      <c r="A139" s="130"/>
      <c r="B139" s="129" t="s">
        <v>861</v>
      </c>
      <c r="C139" s="128">
        <v>116688</v>
      </c>
      <c r="D139" s="128">
        <f t="shared" si="12"/>
        <v>116688</v>
      </c>
      <c r="E139" s="128">
        <f t="shared" si="12"/>
        <v>116688</v>
      </c>
      <c r="H139" s="41">
        <f t="shared" si="11"/>
        <v>116688</v>
      </c>
    </row>
    <row r="140" spans="1:10" ht="15" customHeight="1" outlineLevel="1">
      <c r="A140" s="3">
        <v>8002</v>
      </c>
      <c r="B140" s="1" t="s">
        <v>204</v>
      </c>
      <c r="C140" s="2">
        <f>C141+C142</f>
        <v>1591939</v>
      </c>
      <c r="D140" s="2">
        <f>D141+D142</f>
        <v>1591939</v>
      </c>
      <c r="E140" s="2">
        <f>E141+E142</f>
        <v>1591939</v>
      </c>
      <c r="H140" s="41">
        <f t="shared" si="11"/>
        <v>1591939</v>
      </c>
    </row>
    <row r="141" spans="1:10" ht="15" customHeight="1" outlineLevel="2">
      <c r="A141" s="130"/>
      <c r="B141" s="129" t="s">
        <v>855</v>
      </c>
      <c r="C141" s="128">
        <v>691939</v>
      </c>
      <c r="D141" s="128">
        <f>C141</f>
        <v>691939</v>
      </c>
      <c r="E141" s="128">
        <f>D141</f>
        <v>691939</v>
      </c>
      <c r="H141" s="41">
        <f t="shared" si="11"/>
        <v>691939</v>
      </c>
    </row>
    <row r="142" spans="1:10" ht="15" customHeight="1" outlineLevel="2">
      <c r="A142" s="130"/>
      <c r="B142" s="129" t="s">
        <v>860</v>
      </c>
      <c r="C142" s="128">
        <v>900000</v>
      </c>
      <c r="D142" s="128">
        <f>C142</f>
        <v>900000</v>
      </c>
      <c r="E142" s="128">
        <f>D142</f>
        <v>900000</v>
      </c>
      <c r="H142" s="41">
        <f t="shared" si="11"/>
        <v>900000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90514</v>
      </c>
      <c r="D149" s="2">
        <f>D150+D151</f>
        <v>90514</v>
      </c>
      <c r="E149" s="2">
        <f>E150+E151</f>
        <v>90514</v>
      </c>
      <c r="H149" s="41">
        <f t="shared" si="11"/>
        <v>90514</v>
      </c>
    </row>
    <row r="150" spans="1:10" ht="15" customHeight="1" outlineLevel="2">
      <c r="A150" s="130"/>
      <c r="B150" s="129" t="s">
        <v>855</v>
      </c>
      <c r="C150" s="128">
        <v>90514</v>
      </c>
      <c r="D150" s="128">
        <f>C150</f>
        <v>90514</v>
      </c>
      <c r="E150" s="128">
        <f>D150</f>
        <v>90514</v>
      </c>
      <c r="H150" s="41">
        <f t="shared" si="11"/>
        <v>90514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2109885</v>
      </c>
      <c r="D152" s="23">
        <f>D153+D163+D170</f>
        <v>2109885</v>
      </c>
      <c r="E152" s="23">
        <f>E153+E163+E170</f>
        <v>2109885</v>
      </c>
      <c r="G152" s="39" t="s">
        <v>66</v>
      </c>
      <c r="H152" s="41">
        <f t="shared" si="11"/>
        <v>2109885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2109885</v>
      </c>
      <c r="D153" s="21">
        <f>D154+D157+D160</f>
        <v>2109885</v>
      </c>
      <c r="E153" s="21">
        <f>E154+E157+E160</f>
        <v>2109885</v>
      </c>
      <c r="G153" s="39" t="s">
        <v>585</v>
      </c>
      <c r="H153" s="41">
        <f t="shared" si="11"/>
        <v>2109885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2109885</v>
      </c>
      <c r="D154" s="2">
        <f>D155+D156</f>
        <v>2109885</v>
      </c>
      <c r="E154" s="2">
        <f>E155+E156</f>
        <v>2109885</v>
      </c>
      <c r="H154" s="41">
        <f t="shared" si="11"/>
        <v>2109885</v>
      </c>
    </row>
    <row r="155" spans="1:10" ht="15" customHeight="1" outlineLevel="2">
      <c r="A155" s="130"/>
      <c r="B155" s="129" t="s">
        <v>855</v>
      </c>
      <c r="C155" s="128">
        <v>64429</v>
      </c>
      <c r="D155" s="128">
        <f>C155</f>
        <v>64429</v>
      </c>
      <c r="E155" s="128">
        <f>D155</f>
        <v>64429</v>
      </c>
      <c r="H155" s="41">
        <f t="shared" si="11"/>
        <v>64429</v>
      </c>
    </row>
    <row r="156" spans="1:10" ht="15" customHeight="1" outlineLevel="2">
      <c r="A156" s="130"/>
      <c r="B156" s="129" t="s">
        <v>860</v>
      </c>
      <c r="C156" s="128">
        <v>2045456</v>
      </c>
      <c r="D156" s="128">
        <f>C156</f>
        <v>2045456</v>
      </c>
      <c r="E156" s="128">
        <f>D156</f>
        <v>2045456</v>
      </c>
      <c r="H156" s="41">
        <f t="shared" si="11"/>
        <v>2045456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42" t="s">
        <v>853</v>
      </c>
      <c r="E256" s="142" t="s">
        <v>852</v>
      </c>
      <c r="G256" s="47" t="s">
        <v>589</v>
      </c>
      <c r="H256" s="48">
        <f>C257+C559</f>
        <v>13400929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7744000</v>
      </c>
      <c r="D257" s="37">
        <f>D258+D550</f>
        <v>6856500</v>
      </c>
      <c r="E257" s="37">
        <f>E258+E550</f>
        <v>6856500</v>
      </c>
      <c r="G257" s="39" t="s">
        <v>60</v>
      </c>
      <c r="H257" s="41">
        <f>C257</f>
        <v>7744000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7129000</v>
      </c>
      <c r="D258" s="36">
        <f>D259+D339+D483+D547</f>
        <v>6241500</v>
      </c>
      <c r="E258" s="36">
        <f>E259+E339+E483+E547</f>
        <v>6241500</v>
      </c>
      <c r="G258" s="39" t="s">
        <v>57</v>
      </c>
      <c r="H258" s="41">
        <f t="shared" ref="H258:H321" si="21">C258</f>
        <v>7129000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4824500</v>
      </c>
      <c r="D259" s="33">
        <f>D260+D263+D314</f>
        <v>3937000</v>
      </c>
      <c r="E259" s="33">
        <f>E260+E263+E314</f>
        <v>3937000</v>
      </c>
      <c r="G259" s="39" t="s">
        <v>590</v>
      </c>
      <c r="H259" s="41">
        <f t="shared" si="21"/>
        <v>4824500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11000</v>
      </c>
      <c r="D260" s="32">
        <f>SUM(D261:D262)</f>
        <v>11000</v>
      </c>
      <c r="E260" s="32">
        <f>SUM(E261:E262)</f>
        <v>11000</v>
      </c>
      <c r="H260" s="41">
        <f t="shared" si="21"/>
        <v>11000</v>
      </c>
    </row>
    <row r="261" spans="1:10" outlineLevel="2">
      <c r="A261" s="7">
        <v>1100</v>
      </c>
      <c r="B261" s="4" t="s">
        <v>32</v>
      </c>
      <c r="C261" s="5">
        <v>10000</v>
      </c>
      <c r="D261" s="5">
        <f>C261</f>
        <v>10000</v>
      </c>
      <c r="E261" s="5">
        <f>D261</f>
        <v>10000</v>
      </c>
      <c r="H261" s="41">
        <f t="shared" si="21"/>
        <v>10000</v>
      </c>
    </row>
    <row r="262" spans="1:10" outlineLevel="2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  <c r="H262" s="41">
        <f t="shared" si="21"/>
        <v>1000</v>
      </c>
    </row>
    <row r="263" spans="1:10" outlineLevel="1">
      <c r="A263" s="152" t="s">
        <v>269</v>
      </c>
      <c r="B263" s="153"/>
      <c r="C263" s="32">
        <f>C264+C265+C289+C296+C298+C302+C305+C308+C313</f>
        <v>4758500</v>
      </c>
      <c r="D263" s="32">
        <f>D264+D265+D289+D296+D298+D302+D305+D308+D313</f>
        <v>3926000</v>
      </c>
      <c r="E263" s="32">
        <f>E264+E265+E289+E296+E298+E302+E305+E308+E313</f>
        <v>3926000</v>
      </c>
      <c r="H263" s="41">
        <f t="shared" si="21"/>
        <v>4758500</v>
      </c>
    </row>
    <row r="264" spans="1:10" outlineLevel="2">
      <c r="A264" s="6">
        <v>1101</v>
      </c>
      <c r="B264" s="4" t="s">
        <v>34</v>
      </c>
      <c r="C264" s="5">
        <v>3926000</v>
      </c>
      <c r="D264" s="5">
        <f>C264</f>
        <v>3926000</v>
      </c>
      <c r="E264" s="5">
        <f>D264</f>
        <v>3926000</v>
      </c>
      <c r="H264" s="41">
        <f t="shared" si="21"/>
        <v>3926000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 t="shared" si="21"/>
        <v>2000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100000</v>
      </c>
      <c r="D298" s="5">
        <f>SUM(D299:D301)</f>
        <v>0</v>
      </c>
      <c r="E298" s="5">
        <f>SUM(E299:E301)</f>
        <v>0</v>
      </c>
      <c r="H298" s="41">
        <f t="shared" si="21"/>
        <v>100000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10000</v>
      </c>
      <c r="D302" s="5">
        <f>SUM(D303:D304)</f>
        <v>0</v>
      </c>
      <c r="E302" s="5">
        <f>SUM(E303:E304)</f>
        <v>0</v>
      </c>
      <c r="H302" s="41">
        <f t="shared" si="21"/>
        <v>10000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720500</v>
      </c>
      <c r="D308" s="5">
        <f>SUM(D309:D312)</f>
        <v>0</v>
      </c>
      <c r="E308" s="5">
        <f>SUM(E309:E312)</f>
        <v>0</v>
      </c>
      <c r="H308" s="41">
        <f t="shared" si="21"/>
        <v>720500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55000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55000</v>
      </c>
    </row>
    <row r="315" spans="1:8" outlineLevel="2">
      <c r="A315" s="6">
        <v>1102</v>
      </c>
      <c r="B315" s="4" t="s">
        <v>65</v>
      </c>
      <c r="C315" s="5">
        <v>55000</v>
      </c>
      <c r="D315" s="5">
        <f>SUM(D316:D324)</f>
        <v>0</v>
      </c>
      <c r="E315" s="5">
        <f>SUM(E316:E324)</f>
        <v>0</v>
      </c>
      <c r="H315" s="41">
        <f t="shared" si="21"/>
        <v>55000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2059500</v>
      </c>
      <c r="D339" s="33">
        <f>D340+D444+D482</f>
        <v>2059500</v>
      </c>
      <c r="E339" s="33">
        <f>E340+E444+E482</f>
        <v>2059500</v>
      </c>
      <c r="G339" s="39" t="s">
        <v>591</v>
      </c>
      <c r="H339" s="41">
        <f t="shared" si="28"/>
        <v>2059500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1940000</v>
      </c>
      <c r="D340" s="32">
        <f>D341+D342+D343+D344+D347+D348+D353+D356+D357+D362+D367+BH290668+D371+D372+D373+D376+D377+D378+D382+D388+D391+D392+D395+D398+D399+D404+D407+D408+D409+D412+D415+D416+D419+D420+D421+D422+D429+D443</f>
        <v>1940000</v>
      </c>
      <c r="E340" s="32">
        <f>E341+E342+E343+E344+E347+E348+E353+E356+E357+E362+E367+BI290668+E371+E372+E373+E376+E377+E378+E382+E388+E391+E392+E395+E398+E399+E404+E407+E408+E409+E412+E415+E416+E419+E420+E421+E422+E429+E443</f>
        <v>1940000</v>
      </c>
      <c r="H340" s="41">
        <f t="shared" si="28"/>
        <v>1940000</v>
      </c>
    </row>
    <row r="341" spans="1:10" outlineLevel="2">
      <c r="A341" s="6">
        <v>2201</v>
      </c>
      <c r="B341" s="34" t="s">
        <v>272</v>
      </c>
      <c r="C341" s="5">
        <v>5000</v>
      </c>
      <c r="D341" s="5">
        <f>C341</f>
        <v>5000</v>
      </c>
      <c r="E341" s="5">
        <f>D341</f>
        <v>5000</v>
      </c>
      <c r="H341" s="41">
        <f t="shared" si="28"/>
        <v>5000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31"/>
        <v>400000</v>
      </c>
      <c r="E343" s="5">
        <f t="shared" si="31"/>
        <v>400000</v>
      </c>
      <c r="H343" s="41">
        <f t="shared" si="28"/>
        <v>400000</v>
      </c>
    </row>
    <row r="344" spans="1:10" outlineLevel="2">
      <c r="A344" s="6">
        <v>2201</v>
      </c>
      <c r="B344" s="4" t="s">
        <v>273</v>
      </c>
      <c r="C344" s="5">
        <f>SUM(C345:C346)</f>
        <v>22000</v>
      </c>
      <c r="D344" s="5">
        <f>SUM(D345:D346)</f>
        <v>22000</v>
      </c>
      <c r="E344" s="5">
        <f>SUM(E345:E346)</f>
        <v>22000</v>
      </c>
      <c r="H344" s="41">
        <f t="shared" si="28"/>
        <v>22000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32">C345</f>
        <v>15000</v>
      </c>
      <c r="E345" s="30">
        <f t="shared" si="32"/>
        <v>15000</v>
      </c>
      <c r="H345" s="41">
        <f t="shared" si="28"/>
        <v>15000</v>
      </c>
    </row>
    <row r="346" spans="1:10" outlineLevel="3">
      <c r="A346" s="29"/>
      <c r="B346" s="28" t="s">
        <v>275</v>
      </c>
      <c r="C346" s="30">
        <v>7000</v>
      </c>
      <c r="D346" s="30">
        <f t="shared" si="32"/>
        <v>7000</v>
      </c>
      <c r="E346" s="30">
        <f t="shared" si="32"/>
        <v>7000</v>
      </c>
      <c r="H346" s="41">
        <f t="shared" si="28"/>
        <v>7000</v>
      </c>
    </row>
    <row r="347" spans="1:10" outlineLevel="2">
      <c r="A347" s="6">
        <v>2201</v>
      </c>
      <c r="B347" s="4" t="s">
        <v>276</v>
      </c>
      <c r="C347" s="5">
        <v>30000</v>
      </c>
      <c r="D347" s="5">
        <f t="shared" si="32"/>
        <v>30000</v>
      </c>
      <c r="E347" s="5">
        <f t="shared" si="32"/>
        <v>30000</v>
      </c>
      <c r="H347" s="41">
        <f t="shared" si="28"/>
        <v>30000</v>
      </c>
    </row>
    <row r="348" spans="1:10" outlineLevel="2">
      <c r="A348" s="6">
        <v>2201</v>
      </c>
      <c r="B348" s="4" t="s">
        <v>277</v>
      </c>
      <c r="C348" s="5">
        <f>SUM(C349:C352)</f>
        <v>273000</v>
      </c>
      <c r="D348" s="5">
        <f>SUM(D349:D352)</f>
        <v>273000</v>
      </c>
      <c r="E348" s="5">
        <f>SUM(E349:E352)</f>
        <v>273000</v>
      </c>
      <c r="H348" s="41">
        <f t="shared" si="28"/>
        <v>273000</v>
      </c>
    </row>
    <row r="349" spans="1:10" outlineLevel="3">
      <c r="A349" s="29"/>
      <c r="B349" s="28" t="s">
        <v>278</v>
      </c>
      <c r="C349" s="30">
        <v>250000</v>
      </c>
      <c r="D349" s="30">
        <f>C349</f>
        <v>250000</v>
      </c>
      <c r="E349" s="30">
        <f>D349</f>
        <v>250000</v>
      </c>
      <c r="H349" s="41">
        <f t="shared" si="28"/>
        <v>250000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20000</v>
      </c>
      <c r="D351" s="30">
        <f t="shared" si="33"/>
        <v>20000</v>
      </c>
      <c r="E351" s="30">
        <f t="shared" si="33"/>
        <v>20000</v>
      </c>
      <c r="H351" s="41">
        <f t="shared" si="28"/>
        <v>20000</v>
      </c>
    </row>
    <row r="352" spans="1:10" outlineLevel="3">
      <c r="A352" s="29"/>
      <c r="B352" s="28" t="s">
        <v>281</v>
      </c>
      <c r="C352" s="30">
        <v>3000</v>
      </c>
      <c r="D352" s="30">
        <f t="shared" si="33"/>
        <v>3000</v>
      </c>
      <c r="E352" s="30">
        <f t="shared" si="33"/>
        <v>3000</v>
      </c>
      <c r="H352" s="41">
        <f t="shared" si="28"/>
        <v>3000</v>
      </c>
    </row>
    <row r="353" spans="1:8" outlineLevel="2">
      <c r="A353" s="6">
        <v>2201</v>
      </c>
      <c r="B353" s="4" t="s">
        <v>282</v>
      </c>
      <c r="C353" s="5">
        <f>SUM(C354:C355)</f>
        <v>2500</v>
      </c>
      <c r="D353" s="5">
        <f>SUM(D354:D355)</f>
        <v>2500</v>
      </c>
      <c r="E353" s="5">
        <f>SUM(E354:E355)</f>
        <v>2500</v>
      </c>
      <c r="H353" s="41">
        <f t="shared" si="28"/>
        <v>2500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36500</v>
      </c>
      <c r="D357" s="5">
        <f>SUM(D358:D361)</f>
        <v>36500</v>
      </c>
      <c r="E357" s="5">
        <f>SUM(E358:E361)</f>
        <v>36500</v>
      </c>
      <c r="H357" s="41">
        <f t="shared" si="28"/>
        <v>36500</v>
      </c>
    </row>
    <row r="358" spans="1:8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outlineLevel="3">
      <c r="A359" s="29"/>
      <c r="B359" s="28" t="s">
        <v>287</v>
      </c>
      <c r="C359" s="30">
        <v>500</v>
      </c>
      <c r="D359" s="30">
        <f t="shared" ref="D359:E361" si="35">C359</f>
        <v>500</v>
      </c>
      <c r="E359" s="30">
        <f t="shared" si="35"/>
        <v>500</v>
      </c>
      <c r="H359" s="41">
        <f t="shared" si="28"/>
        <v>500</v>
      </c>
    </row>
    <row r="360" spans="1:8" outlineLevel="3">
      <c r="A360" s="29"/>
      <c r="B360" s="28" t="s">
        <v>288</v>
      </c>
      <c r="C360" s="30">
        <v>6000</v>
      </c>
      <c r="D360" s="30">
        <f t="shared" si="35"/>
        <v>6000</v>
      </c>
      <c r="E360" s="30">
        <f t="shared" si="35"/>
        <v>6000</v>
      </c>
      <c r="H360" s="41">
        <f t="shared" si="28"/>
        <v>6000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225000</v>
      </c>
      <c r="D362" s="5">
        <f>SUM(D363:D366)</f>
        <v>225000</v>
      </c>
      <c r="E362" s="5">
        <f>SUM(E363:E366)</f>
        <v>225000</v>
      </c>
      <c r="H362" s="41">
        <f t="shared" si="28"/>
        <v>225000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200000</v>
      </c>
      <c r="D364" s="30">
        <f t="shared" ref="D364:E366" si="36">C364</f>
        <v>200000</v>
      </c>
      <c r="E364" s="30">
        <f t="shared" si="36"/>
        <v>200000</v>
      </c>
      <c r="H364" s="41">
        <f t="shared" si="28"/>
        <v>200000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2000</v>
      </c>
      <c r="D366" s="30">
        <f t="shared" si="36"/>
        <v>2000</v>
      </c>
      <c r="E366" s="30">
        <f t="shared" si="36"/>
        <v>2000</v>
      </c>
      <c r="H366" s="41">
        <f t="shared" si="28"/>
        <v>2000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18000</v>
      </c>
      <c r="D371" s="5">
        <f t="shared" si="37"/>
        <v>18000</v>
      </c>
      <c r="E371" s="5">
        <f t="shared" si="37"/>
        <v>18000</v>
      </c>
      <c r="H371" s="41">
        <f t="shared" si="28"/>
        <v>18000</v>
      </c>
    </row>
    <row r="372" spans="1:8" outlineLevel="2">
      <c r="A372" s="6">
        <v>2201</v>
      </c>
      <c r="B372" s="4" t="s">
        <v>45</v>
      </c>
      <c r="C372" s="5">
        <v>60000</v>
      </c>
      <c r="D372" s="5">
        <f t="shared" si="37"/>
        <v>60000</v>
      </c>
      <c r="E372" s="5">
        <f t="shared" si="37"/>
        <v>60000</v>
      </c>
      <c r="H372" s="41">
        <f t="shared" si="28"/>
        <v>60000</v>
      </c>
    </row>
    <row r="373" spans="1:8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58000</v>
      </c>
      <c r="D378" s="5">
        <f>SUM(D379:D381)</f>
        <v>58000</v>
      </c>
      <c r="E378" s="5">
        <f>SUM(E379:E381)</f>
        <v>58000</v>
      </c>
      <c r="H378" s="41">
        <f t="shared" si="28"/>
        <v>58000</v>
      </c>
    </row>
    <row r="379" spans="1:8" outlineLevel="3">
      <c r="A379" s="29"/>
      <c r="B379" s="28" t="s">
        <v>46</v>
      </c>
      <c r="C379" s="30">
        <v>50000</v>
      </c>
      <c r="D379" s="30">
        <f>C379</f>
        <v>50000</v>
      </c>
      <c r="E379" s="30">
        <f>D379</f>
        <v>50000</v>
      </c>
      <c r="H379" s="41">
        <f t="shared" si="28"/>
        <v>50000</v>
      </c>
    </row>
    <row r="380" spans="1:8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12000</v>
      </c>
      <c r="D382" s="5">
        <f>SUM(D383:D387)</f>
        <v>12000</v>
      </c>
      <c r="E382" s="5">
        <f>SUM(E383:E387)</f>
        <v>12000</v>
      </c>
      <c r="H382" s="41">
        <f t="shared" si="28"/>
        <v>12000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outlineLevel="3">
      <c r="A385" s="29"/>
      <c r="B385" s="28" t="s">
        <v>306</v>
      </c>
      <c r="C385" s="30">
        <v>1000</v>
      </c>
      <c r="D385" s="30">
        <f t="shared" si="40"/>
        <v>1000</v>
      </c>
      <c r="E385" s="30">
        <f t="shared" si="40"/>
        <v>1000</v>
      </c>
      <c r="H385" s="41">
        <f t="shared" si="28"/>
        <v>1000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>
        <v>3000</v>
      </c>
      <c r="D387" s="30">
        <f t="shared" si="40"/>
        <v>3000</v>
      </c>
      <c r="E387" s="30">
        <f t="shared" si="40"/>
        <v>3000</v>
      </c>
      <c r="H387" s="41">
        <f t="shared" si="41"/>
        <v>3000</v>
      </c>
    </row>
    <row r="388" spans="1:8" outlineLevel="2">
      <c r="A388" s="6">
        <v>2201</v>
      </c>
      <c r="B388" s="4" t="s">
        <v>309</v>
      </c>
      <c r="C388" s="5">
        <f>SUM(C389:C390)</f>
        <v>17000</v>
      </c>
      <c r="D388" s="5">
        <f>SUM(D389:D390)</f>
        <v>17000</v>
      </c>
      <c r="E388" s="5">
        <f>SUM(E389:E390)</f>
        <v>17000</v>
      </c>
      <c r="H388" s="41">
        <f t="shared" si="41"/>
        <v>17000</v>
      </c>
    </row>
    <row r="389" spans="1:8" outlineLevel="3">
      <c r="A389" s="29"/>
      <c r="B389" s="28" t="s">
        <v>48</v>
      </c>
      <c r="C389" s="30">
        <v>13000</v>
      </c>
      <c r="D389" s="30">
        <f t="shared" ref="D389:E391" si="42">C389</f>
        <v>13000</v>
      </c>
      <c r="E389" s="30">
        <f t="shared" si="42"/>
        <v>13000</v>
      </c>
      <c r="H389" s="41">
        <f t="shared" si="41"/>
        <v>13000</v>
      </c>
    </row>
    <row r="390" spans="1:8" outlineLevel="3">
      <c r="A390" s="29"/>
      <c r="B390" s="28" t="s">
        <v>310</v>
      </c>
      <c r="C390" s="30">
        <v>4000</v>
      </c>
      <c r="D390" s="30">
        <f t="shared" si="42"/>
        <v>4000</v>
      </c>
      <c r="E390" s="30">
        <f t="shared" si="42"/>
        <v>4000</v>
      </c>
      <c r="H390" s="41">
        <f t="shared" si="41"/>
        <v>4000</v>
      </c>
    </row>
    <row r="391" spans="1:8" outlineLevel="2">
      <c r="A391" s="6">
        <v>2201</v>
      </c>
      <c r="B391" s="4" t="s">
        <v>311</v>
      </c>
      <c r="C391" s="5">
        <v>15000</v>
      </c>
      <c r="D391" s="5">
        <f t="shared" si="42"/>
        <v>15000</v>
      </c>
      <c r="E391" s="5">
        <f t="shared" si="42"/>
        <v>15000</v>
      </c>
      <c r="H391" s="41">
        <f t="shared" si="41"/>
        <v>15000</v>
      </c>
    </row>
    <row r="392" spans="1:8" outlineLevel="2" collapsed="1">
      <c r="A392" s="6">
        <v>2201</v>
      </c>
      <c r="B392" s="4" t="s">
        <v>312</v>
      </c>
      <c r="C392" s="5">
        <f>SUM(C393:C394)</f>
        <v>100000</v>
      </c>
      <c r="D392" s="5">
        <f>SUM(D393:D394)</f>
        <v>100000</v>
      </c>
      <c r="E392" s="5">
        <f>SUM(E393:E394)</f>
        <v>100000</v>
      </c>
      <c r="H392" s="41">
        <f t="shared" si="41"/>
        <v>100000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100000</v>
      </c>
      <c r="D394" s="30">
        <f>C394</f>
        <v>100000</v>
      </c>
      <c r="E394" s="30">
        <f>D394</f>
        <v>100000</v>
      </c>
      <c r="H394" s="41">
        <f t="shared" si="41"/>
        <v>100000</v>
      </c>
    </row>
    <row r="395" spans="1:8" outlineLevel="2">
      <c r="A395" s="6">
        <v>2201</v>
      </c>
      <c r="B395" s="4" t="s">
        <v>115</v>
      </c>
      <c r="C395" s="5">
        <f>SUM(C396:C397)</f>
        <v>2500</v>
      </c>
      <c r="D395" s="5">
        <f>SUM(D396:D397)</f>
        <v>2500</v>
      </c>
      <c r="E395" s="5">
        <f>SUM(E396:E397)</f>
        <v>2500</v>
      </c>
      <c r="H395" s="41">
        <f t="shared" si="41"/>
        <v>2500</v>
      </c>
    </row>
    <row r="396" spans="1:8" outlineLevel="3">
      <c r="A396" s="29"/>
      <c r="B396" s="28" t="s">
        <v>315</v>
      </c>
      <c r="C396" s="30">
        <v>2500</v>
      </c>
      <c r="D396" s="30">
        <f t="shared" ref="D396:E398" si="43">C396</f>
        <v>2500</v>
      </c>
      <c r="E396" s="30">
        <f t="shared" si="43"/>
        <v>2500</v>
      </c>
      <c r="H396" s="41">
        <f t="shared" si="41"/>
        <v>2500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outlineLevel="3">
      <c r="A400" s="29"/>
      <c r="B400" s="28" t="s">
        <v>318</v>
      </c>
      <c r="C400" s="30">
        <v>3000</v>
      </c>
      <c r="D400" s="30">
        <f>C400</f>
        <v>3000</v>
      </c>
      <c r="E400" s="30">
        <f>D400</f>
        <v>3000</v>
      </c>
      <c r="H400" s="41">
        <f t="shared" si="41"/>
        <v>3000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7000</v>
      </c>
      <c r="D404" s="5">
        <f>SUM(D405:D406)</f>
        <v>7000</v>
      </c>
      <c r="E404" s="5">
        <f>SUM(E405:E406)</f>
        <v>7000</v>
      </c>
      <c r="H404" s="41">
        <f t="shared" si="41"/>
        <v>7000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4000</v>
      </c>
      <c r="D406" s="30">
        <f t="shared" si="45"/>
        <v>4000</v>
      </c>
      <c r="E406" s="30">
        <f t="shared" si="45"/>
        <v>4000</v>
      </c>
      <c r="H406" s="41">
        <f t="shared" si="41"/>
        <v>4000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1"/>
        <v>20000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>
        <v>10000</v>
      </c>
      <c r="D411" s="30">
        <f>C411</f>
        <v>10000</v>
      </c>
      <c r="E411" s="30">
        <f>D411</f>
        <v>10000</v>
      </c>
      <c r="H411" s="41">
        <f t="shared" si="41"/>
        <v>10000</v>
      </c>
    </row>
    <row r="412" spans="1:8" outlineLevel="2">
      <c r="A412" s="6">
        <v>2201</v>
      </c>
      <c r="B412" s="4" t="s">
        <v>117</v>
      </c>
      <c r="C412" s="5">
        <f>SUM(C413:C414)</f>
        <v>25000</v>
      </c>
      <c r="D412" s="5">
        <f>SUM(D413:D414)</f>
        <v>25000</v>
      </c>
      <c r="E412" s="5">
        <f>SUM(E413:E414)</f>
        <v>25000</v>
      </c>
      <c r="H412" s="41">
        <f t="shared" si="41"/>
        <v>25000</v>
      </c>
    </row>
    <row r="413" spans="1:8" outlineLevel="3" collapsed="1">
      <c r="A413" s="29"/>
      <c r="B413" s="28" t="s">
        <v>328</v>
      </c>
      <c r="C413" s="30">
        <v>20000</v>
      </c>
      <c r="D413" s="30">
        <f t="shared" ref="D413:E415" si="46">C413</f>
        <v>20000</v>
      </c>
      <c r="E413" s="30">
        <f t="shared" si="46"/>
        <v>20000</v>
      </c>
      <c r="H413" s="41">
        <f t="shared" si="41"/>
        <v>20000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  <c r="H416" s="41">
        <f t="shared" si="41"/>
        <v>4000</v>
      </c>
    </row>
    <row r="417" spans="1:8" outlineLevel="3" collapsed="1">
      <c r="A417" s="29"/>
      <c r="B417" s="28" t="s">
        <v>330</v>
      </c>
      <c r="C417" s="30">
        <v>4000</v>
      </c>
      <c r="D417" s="30">
        <f t="shared" ref="D417:E421" si="47">C417</f>
        <v>4000</v>
      </c>
      <c r="E417" s="30">
        <f t="shared" si="47"/>
        <v>4000</v>
      </c>
      <c r="H417" s="41">
        <f t="shared" si="41"/>
        <v>4000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20000</v>
      </c>
      <c r="D419" s="5">
        <f t="shared" si="47"/>
        <v>20000</v>
      </c>
      <c r="E419" s="5">
        <f t="shared" si="47"/>
        <v>20000</v>
      </c>
      <c r="H419" s="41">
        <f t="shared" si="41"/>
        <v>20000</v>
      </c>
    </row>
    <row r="420" spans="1:8" outlineLevel="2">
      <c r="A420" s="6">
        <v>2201</v>
      </c>
      <c r="B420" s="4" t="s">
        <v>334</v>
      </c>
      <c r="C420" s="5">
        <v>20000</v>
      </c>
      <c r="D420" s="5">
        <f t="shared" si="47"/>
        <v>20000</v>
      </c>
      <c r="E420" s="5">
        <f t="shared" si="47"/>
        <v>20000</v>
      </c>
      <c r="H420" s="41">
        <f t="shared" si="41"/>
        <v>20000</v>
      </c>
    </row>
    <row r="421" spans="1:8" outlineLevel="2" collapsed="1">
      <c r="A421" s="6">
        <v>2201</v>
      </c>
      <c r="B421" s="4" t="s">
        <v>335</v>
      </c>
      <c r="C421" s="5">
        <v>5000</v>
      </c>
      <c r="D421" s="5">
        <f t="shared" si="47"/>
        <v>5000</v>
      </c>
      <c r="E421" s="5">
        <f t="shared" si="47"/>
        <v>5000</v>
      </c>
      <c r="H421" s="41">
        <f t="shared" si="41"/>
        <v>5000</v>
      </c>
    </row>
    <row r="422" spans="1:8" outlineLevel="2" collapsed="1">
      <c r="A422" s="6">
        <v>2201</v>
      </c>
      <c r="B422" s="4" t="s">
        <v>119</v>
      </c>
      <c r="C422" s="5">
        <f>SUM(C423:C428)</f>
        <v>5500</v>
      </c>
      <c r="D422" s="5">
        <f>SUM(D423:D428)</f>
        <v>5500</v>
      </c>
      <c r="E422" s="5">
        <f>SUM(E423:E428)</f>
        <v>5500</v>
      </c>
      <c r="H422" s="41">
        <f t="shared" si="41"/>
        <v>5500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1500</v>
      </c>
      <c r="D427" s="30">
        <f t="shared" si="48"/>
        <v>1500</v>
      </c>
      <c r="E427" s="30">
        <f t="shared" si="48"/>
        <v>1500</v>
      </c>
      <c r="H427" s="41">
        <f t="shared" si="41"/>
        <v>1500</v>
      </c>
    </row>
    <row r="428" spans="1:8" outlineLevel="3">
      <c r="A428" s="29"/>
      <c r="B428" s="28" t="s">
        <v>341</v>
      </c>
      <c r="C428" s="30">
        <v>2000</v>
      </c>
      <c r="D428" s="30">
        <f t="shared" si="48"/>
        <v>2000</v>
      </c>
      <c r="E428" s="30">
        <f t="shared" si="48"/>
        <v>2000</v>
      </c>
      <c r="H428" s="41">
        <f t="shared" si="41"/>
        <v>2000</v>
      </c>
    </row>
    <row r="429" spans="1:8" outlineLevel="2">
      <c r="A429" s="6">
        <v>2201</v>
      </c>
      <c r="B429" s="4" t="s">
        <v>342</v>
      </c>
      <c r="C429" s="5">
        <f>SUM(C430:C442)</f>
        <v>515000</v>
      </c>
      <c r="D429" s="5">
        <f>SUM(D430:D442)</f>
        <v>515000</v>
      </c>
      <c r="E429" s="5">
        <f>SUM(E430:E442)</f>
        <v>515000</v>
      </c>
      <c r="H429" s="41">
        <f t="shared" si="41"/>
        <v>515000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340000</v>
      </c>
      <c r="D431" s="30">
        <f t="shared" ref="D431:E442" si="49">C431</f>
        <v>340000</v>
      </c>
      <c r="E431" s="30">
        <f t="shared" si="49"/>
        <v>340000</v>
      </c>
      <c r="H431" s="41">
        <f t="shared" si="41"/>
        <v>340000</v>
      </c>
    </row>
    <row r="432" spans="1:8" outlineLevel="3">
      <c r="A432" s="29"/>
      <c r="B432" s="28" t="s">
        <v>345</v>
      </c>
      <c r="C432" s="30">
        <v>70000</v>
      </c>
      <c r="D432" s="30">
        <f t="shared" si="49"/>
        <v>70000</v>
      </c>
      <c r="E432" s="30">
        <f t="shared" si="49"/>
        <v>70000</v>
      </c>
      <c r="H432" s="41">
        <f t="shared" si="41"/>
        <v>70000</v>
      </c>
    </row>
    <row r="433" spans="1:8" outlineLevel="3">
      <c r="A433" s="29"/>
      <c r="B433" s="28" t="s">
        <v>346</v>
      </c>
      <c r="C433" s="30">
        <v>25000</v>
      </c>
      <c r="D433" s="30">
        <f t="shared" si="49"/>
        <v>25000</v>
      </c>
      <c r="E433" s="30">
        <f t="shared" si="49"/>
        <v>25000</v>
      </c>
      <c r="H433" s="41">
        <f t="shared" si="41"/>
        <v>25000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10000</v>
      </c>
      <c r="D441" s="30">
        <f t="shared" si="49"/>
        <v>10000</v>
      </c>
      <c r="E441" s="30">
        <f t="shared" si="49"/>
        <v>10000</v>
      </c>
      <c r="H441" s="41">
        <f t="shared" si="41"/>
        <v>10000</v>
      </c>
    </row>
    <row r="442" spans="1:8" outlineLevel="3">
      <c r="A442" s="29"/>
      <c r="B442" s="28" t="s">
        <v>355</v>
      </c>
      <c r="C442" s="30">
        <v>70000</v>
      </c>
      <c r="D442" s="30">
        <f t="shared" si="49"/>
        <v>70000</v>
      </c>
      <c r="E442" s="30">
        <f t="shared" si="49"/>
        <v>70000</v>
      </c>
      <c r="H442" s="41">
        <f t="shared" si="41"/>
        <v>70000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119500</v>
      </c>
      <c r="D444" s="32">
        <f>D445+D454+D455+D459+D462+D463+D468+D474+D477+D480+D481+D450</f>
        <v>119500</v>
      </c>
      <c r="E444" s="32">
        <f>E445+E454+E455+E459+E462+E463+E468+E474+E477+E480+E481+E450</f>
        <v>119500</v>
      </c>
      <c r="H444" s="41">
        <f t="shared" si="41"/>
        <v>119500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18000</v>
      </c>
      <c r="D445" s="5">
        <f>SUM(D446:D449)</f>
        <v>18000</v>
      </c>
      <c r="E445" s="5">
        <f>SUM(E446:E449)</f>
        <v>18000</v>
      </c>
      <c r="H445" s="41">
        <f t="shared" si="41"/>
        <v>18000</v>
      </c>
    </row>
    <row r="446" spans="1:8" ht="15" customHeight="1" outlineLevel="3">
      <c r="A446" s="28"/>
      <c r="B446" s="28" t="s">
        <v>359</v>
      </c>
      <c r="C446" s="30">
        <v>10000</v>
      </c>
      <c r="D446" s="30">
        <f>C446</f>
        <v>10000</v>
      </c>
      <c r="E446" s="30">
        <f>D446</f>
        <v>10000</v>
      </c>
      <c r="H446" s="41">
        <f t="shared" si="41"/>
        <v>10000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22000</v>
      </c>
      <c r="D455" s="5">
        <f>SUM(D456:D458)</f>
        <v>22000</v>
      </c>
      <c r="E455" s="5">
        <f>SUM(E456:E458)</f>
        <v>22000</v>
      </c>
      <c r="H455" s="41">
        <f t="shared" si="51"/>
        <v>22000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8000</v>
      </c>
      <c r="D459" s="5">
        <f>SUM(D460:D461)</f>
        <v>8000</v>
      </c>
      <c r="E459" s="5">
        <f>SUM(E460:E461)</f>
        <v>8000</v>
      </c>
      <c r="H459" s="41">
        <f t="shared" si="51"/>
        <v>8000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f>SUM(C464:C467)</f>
        <v>3500</v>
      </c>
      <c r="D463" s="5">
        <f>SUM(D464:D467)</f>
        <v>3500</v>
      </c>
      <c r="E463" s="5">
        <f>SUM(E464:E467)</f>
        <v>3500</v>
      </c>
      <c r="H463" s="41">
        <f t="shared" si="51"/>
        <v>3500</v>
      </c>
    </row>
    <row r="464" spans="1:8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500</v>
      </c>
      <c r="D467" s="30">
        <f t="shared" si="55"/>
        <v>500</v>
      </c>
      <c r="E467" s="30">
        <f t="shared" si="55"/>
        <v>500</v>
      </c>
      <c r="H467" s="41">
        <f t="shared" si="51"/>
        <v>500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20000</v>
      </c>
      <c r="D474" s="5">
        <f>SUM(D475:D476)</f>
        <v>20000</v>
      </c>
      <c r="E474" s="5">
        <f>SUM(E475:E476)</f>
        <v>20000</v>
      </c>
      <c r="H474" s="41">
        <f t="shared" si="51"/>
        <v>20000</v>
      </c>
    </row>
    <row r="475" spans="1:8" ht="15" customHeight="1" outlineLevel="3">
      <c r="A475" s="28"/>
      <c r="B475" s="28" t="s">
        <v>383</v>
      </c>
      <c r="C475" s="30">
        <v>20000</v>
      </c>
      <c r="D475" s="30">
        <f>C475</f>
        <v>20000</v>
      </c>
      <c r="E475" s="30">
        <f>D475</f>
        <v>20000</v>
      </c>
      <c r="H475" s="41">
        <f t="shared" si="51"/>
        <v>20000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245000</v>
      </c>
      <c r="D483" s="35">
        <f>D484+D504+D509+D522+D528+D538</f>
        <v>245000</v>
      </c>
      <c r="E483" s="35">
        <f>E484+E504+E509+E522+E528+E538</f>
        <v>245000</v>
      </c>
      <c r="G483" s="39" t="s">
        <v>592</v>
      </c>
      <c r="H483" s="41">
        <f t="shared" si="51"/>
        <v>245000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181000</v>
      </c>
      <c r="D484" s="32">
        <f>D485+D486+D490+D491+D494+D497+D500+D501+D502+D503</f>
        <v>181000</v>
      </c>
      <c r="E484" s="32">
        <f>E485+E486+E490+E491+E494+E497+E500+E501+E502+E503</f>
        <v>181000</v>
      </c>
      <c r="H484" s="41">
        <f t="shared" si="51"/>
        <v>181000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  <c r="H485" s="41">
        <f t="shared" si="51"/>
        <v>15000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25000</v>
      </c>
      <c r="D494" s="5">
        <f>SUM(D495:D496)</f>
        <v>25000</v>
      </c>
      <c r="E494" s="5">
        <f>SUM(E495:E496)</f>
        <v>25000</v>
      </c>
      <c r="H494" s="41">
        <f t="shared" si="51"/>
        <v>25000</v>
      </c>
    </row>
    <row r="495" spans="1:10" ht="15" customHeight="1" outlineLevel="3">
      <c r="A495" s="28"/>
      <c r="B495" s="28" t="s">
        <v>401</v>
      </c>
      <c r="C495" s="30">
        <v>20000</v>
      </c>
      <c r="D495" s="30">
        <f>C495</f>
        <v>20000</v>
      </c>
      <c r="E495" s="30">
        <f>D495</f>
        <v>20000</v>
      </c>
      <c r="H495" s="41">
        <f t="shared" si="51"/>
        <v>20000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outlineLevel="2">
      <c r="A500" s="6">
        <v>3302</v>
      </c>
      <c r="B500" s="4" t="s">
        <v>406</v>
      </c>
      <c r="C500" s="5">
        <v>100000</v>
      </c>
      <c r="D500" s="5">
        <f t="shared" si="59"/>
        <v>100000</v>
      </c>
      <c r="E500" s="5">
        <f t="shared" si="59"/>
        <v>100000</v>
      </c>
      <c r="H500" s="41">
        <f t="shared" si="51"/>
        <v>100000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10000</v>
      </c>
      <c r="D503" s="5">
        <f t="shared" si="59"/>
        <v>10000</v>
      </c>
      <c r="E503" s="5">
        <f t="shared" si="59"/>
        <v>10000</v>
      </c>
      <c r="H503" s="41">
        <f t="shared" si="51"/>
        <v>10000</v>
      </c>
    </row>
    <row r="504" spans="1:12" outlineLevel="1">
      <c r="A504" s="152" t="s">
        <v>410</v>
      </c>
      <c r="B504" s="153"/>
      <c r="C504" s="32">
        <f>SUM(C505:C508)</f>
        <v>10500</v>
      </c>
      <c r="D504" s="32">
        <f>SUM(D505:D508)</f>
        <v>10500</v>
      </c>
      <c r="E504" s="32">
        <f>SUM(E505:E508)</f>
        <v>10500</v>
      </c>
      <c r="H504" s="41">
        <f t="shared" si="51"/>
        <v>10500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2" t="s">
        <v>414</v>
      </c>
      <c r="B509" s="153"/>
      <c r="C509" s="32">
        <f>C510+C511+C512+C513+C517+C518+C519+C520+C521</f>
        <v>49000</v>
      </c>
      <c r="D509" s="32">
        <f>D510+D511+D512+D513+D517+D518+D519+D520+D521</f>
        <v>49000</v>
      </c>
      <c r="E509" s="32">
        <f>E510+E511+E512+E513+E517+E518+E519+E520+E521</f>
        <v>49000</v>
      </c>
      <c r="F509" s="51"/>
      <c r="H509" s="41">
        <f t="shared" si="51"/>
        <v>49000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2000</v>
      </c>
      <c r="D515" s="30">
        <f t="shared" si="62"/>
        <v>2000</v>
      </c>
      <c r="E515" s="30">
        <f t="shared" si="62"/>
        <v>2000</v>
      </c>
      <c r="H515" s="41">
        <f t="shared" si="63"/>
        <v>2000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39000</v>
      </c>
      <c r="D520" s="5">
        <f t="shared" si="62"/>
        <v>39000</v>
      </c>
      <c r="E520" s="5">
        <f t="shared" si="62"/>
        <v>39000</v>
      </c>
      <c r="H520" s="41">
        <f t="shared" si="63"/>
        <v>39000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4500</v>
      </c>
      <c r="D538" s="32">
        <f>SUM(D539:D544)</f>
        <v>4500</v>
      </c>
      <c r="E538" s="32">
        <f>SUM(E539:E544)</f>
        <v>4500</v>
      </c>
      <c r="H538" s="41">
        <f t="shared" si="63"/>
        <v>4500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4500</v>
      </c>
      <c r="D540" s="5">
        <f t="shared" ref="D540:E543" si="66">C540</f>
        <v>4500</v>
      </c>
      <c r="E540" s="5">
        <f t="shared" si="66"/>
        <v>4500</v>
      </c>
      <c r="H540" s="41">
        <f t="shared" si="63"/>
        <v>4500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615000</v>
      </c>
      <c r="D550" s="36">
        <f>D551</f>
        <v>615000</v>
      </c>
      <c r="E550" s="36">
        <f>E551</f>
        <v>615000</v>
      </c>
      <c r="G550" s="39" t="s">
        <v>59</v>
      </c>
      <c r="H550" s="41">
        <f t="shared" si="63"/>
        <v>615000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615000</v>
      </c>
      <c r="D551" s="33">
        <f>D552+D556</f>
        <v>615000</v>
      </c>
      <c r="E551" s="33">
        <f>E552+E556</f>
        <v>615000</v>
      </c>
      <c r="G551" s="39" t="s">
        <v>594</v>
      </c>
      <c r="H551" s="41">
        <f t="shared" si="63"/>
        <v>615000</v>
      </c>
      <c r="I551" s="42"/>
      <c r="J551" s="40" t="b">
        <f>AND(H551=I551)</f>
        <v>0</v>
      </c>
    </row>
    <row r="552" spans="1:10" outlineLevel="1">
      <c r="A552" s="152" t="s">
        <v>457</v>
      </c>
      <c r="B552" s="153"/>
      <c r="C552" s="32">
        <f>SUM(C553:C555)</f>
        <v>615000</v>
      </c>
      <c r="D552" s="32">
        <f>SUM(D553:D555)</f>
        <v>615000</v>
      </c>
      <c r="E552" s="32">
        <f>SUM(E553:E555)</f>
        <v>615000</v>
      </c>
      <c r="H552" s="41">
        <f t="shared" si="63"/>
        <v>615000</v>
      </c>
    </row>
    <row r="553" spans="1:10" outlineLevel="2" collapsed="1">
      <c r="A553" s="6">
        <v>5500</v>
      </c>
      <c r="B553" s="4" t="s">
        <v>458</v>
      </c>
      <c r="C553" s="5">
        <v>615000</v>
      </c>
      <c r="D553" s="5">
        <f t="shared" ref="D553:E555" si="67">C553</f>
        <v>615000</v>
      </c>
      <c r="E553" s="5">
        <f t="shared" si="67"/>
        <v>615000</v>
      </c>
      <c r="H553" s="41">
        <f t="shared" si="63"/>
        <v>615000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5656929</v>
      </c>
      <c r="D559" s="37">
        <f>D560+D716+D725</f>
        <v>5656929</v>
      </c>
      <c r="E559" s="37">
        <f>E560+E716+E725</f>
        <v>5656929</v>
      </c>
      <c r="G559" s="39" t="s">
        <v>62</v>
      </c>
      <c r="H559" s="41">
        <f t="shared" si="63"/>
        <v>5656929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5006429</v>
      </c>
      <c r="D560" s="36">
        <f>D561+D638+D642+D645</f>
        <v>5006429</v>
      </c>
      <c r="E560" s="36">
        <f>E561+E638+E642+E645</f>
        <v>5006429</v>
      </c>
      <c r="G560" s="39" t="s">
        <v>61</v>
      </c>
      <c r="H560" s="41">
        <f t="shared" si="63"/>
        <v>5006429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5006429</v>
      </c>
      <c r="D561" s="38">
        <f>D562+D567+D568+D569+D576+D577+D581+D584+D585+D586+D587+D592+D595+D599+D603+D610+D616+D628</f>
        <v>5006429</v>
      </c>
      <c r="E561" s="38">
        <f>E562+E567+E568+E569+E576+E577+E581+E584+E585+E586+E587+E592+E595+E599+E603+E610+E616+E628</f>
        <v>5006429</v>
      </c>
      <c r="G561" s="39" t="s">
        <v>595</v>
      </c>
      <c r="H561" s="41">
        <f t="shared" si="63"/>
        <v>5006429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47748</v>
      </c>
      <c r="D562" s="32">
        <f>SUM(D563:D566)</f>
        <v>47748</v>
      </c>
      <c r="E562" s="32">
        <f>SUM(E563:E566)</f>
        <v>47748</v>
      </c>
      <c r="H562" s="41">
        <f t="shared" si="63"/>
        <v>47748</v>
      </c>
    </row>
    <row r="563" spans="1:10" outlineLevel="2">
      <c r="A563" s="7">
        <v>6600</v>
      </c>
      <c r="B563" s="4" t="s">
        <v>468</v>
      </c>
      <c r="C563" s="5">
        <v>5891</v>
      </c>
      <c r="D563" s="5">
        <f>C563</f>
        <v>5891</v>
      </c>
      <c r="E563" s="5">
        <f>D563</f>
        <v>5891</v>
      </c>
      <c r="H563" s="41">
        <f t="shared" si="63"/>
        <v>5891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41857</v>
      </c>
      <c r="D566" s="5">
        <f t="shared" si="68"/>
        <v>41857</v>
      </c>
      <c r="E566" s="5">
        <f t="shared" si="68"/>
        <v>41857</v>
      </c>
      <c r="H566" s="41">
        <f t="shared" si="63"/>
        <v>41857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591202</v>
      </c>
      <c r="D569" s="32">
        <f>SUM(D570:D575)</f>
        <v>591202</v>
      </c>
      <c r="E569" s="32">
        <f>SUM(E570:E575)</f>
        <v>591202</v>
      </c>
      <c r="H569" s="41">
        <f t="shared" si="63"/>
        <v>591202</v>
      </c>
    </row>
    <row r="570" spans="1:10" outlineLevel="2">
      <c r="A570" s="7">
        <v>6603</v>
      </c>
      <c r="B570" s="4" t="s">
        <v>474</v>
      </c>
      <c r="C570" s="5">
        <v>88503</v>
      </c>
      <c r="D570" s="5">
        <f>C570</f>
        <v>88503</v>
      </c>
      <c r="E570" s="5">
        <f>D570</f>
        <v>88503</v>
      </c>
      <c r="H570" s="41">
        <f t="shared" si="63"/>
        <v>88503</v>
      </c>
    </row>
    <row r="571" spans="1:10" outlineLevel="2">
      <c r="A571" s="7">
        <v>6603</v>
      </c>
      <c r="B571" s="4" t="s">
        <v>475</v>
      </c>
      <c r="C571" s="5">
        <v>196</v>
      </c>
      <c r="D571" s="5">
        <f t="shared" ref="D571:E575" si="69">C571</f>
        <v>196</v>
      </c>
      <c r="E571" s="5">
        <f t="shared" si="69"/>
        <v>196</v>
      </c>
      <c r="H571" s="41">
        <f t="shared" si="63"/>
        <v>196</v>
      </c>
    </row>
    <row r="572" spans="1:10" outlineLevel="2">
      <c r="A572" s="7">
        <v>6603</v>
      </c>
      <c r="B572" s="4" t="s">
        <v>476</v>
      </c>
      <c r="C572" s="5">
        <v>455621</v>
      </c>
      <c r="D572" s="5">
        <f t="shared" si="69"/>
        <v>455621</v>
      </c>
      <c r="E572" s="5">
        <f t="shared" si="69"/>
        <v>455621</v>
      </c>
      <c r="H572" s="41">
        <f t="shared" si="63"/>
        <v>455621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10272</v>
      </c>
      <c r="D574" s="5">
        <f t="shared" si="69"/>
        <v>10272</v>
      </c>
      <c r="E574" s="5">
        <f t="shared" si="69"/>
        <v>10272</v>
      </c>
      <c r="H574" s="41">
        <f t="shared" si="63"/>
        <v>10272</v>
      </c>
    </row>
    <row r="575" spans="1:10" outlineLevel="2">
      <c r="A575" s="7">
        <v>6603</v>
      </c>
      <c r="B575" s="4" t="s">
        <v>479</v>
      </c>
      <c r="C575" s="5">
        <v>36610</v>
      </c>
      <c r="D575" s="5">
        <f t="shared" si="69"/>
        <v>36610</v>
      </c>
      <c r="E575" s="5">
        <f t="shared" si="69"/>
        <v>36610</v>
      </c>
      <c r="H575" s="41">
        <f t="shared" si="63"/>
        <v>36610</v>
      </c>
    </row>
    <row r="576" spans="1:10" outlineLevel="1">
      <c r="A576" s="152" t="s">
        <v>480</v>
      </c>
      <c r="B576" s="153"/>
      <c r="C576" s="32">
        <v>1000</v>
      </c>
      <c r="D576" s="32">
        <f>C576</f>
        <v>1000</v>
      </c>
      <c r="E576" s="32">
        <f>D576</f>
        <v>1000</v>
      </c>
      <c r="H576" s="41">
        <f t="shared" si="63"/>
        <v>1000</v>
      </c>
    </row>
    <row r="577" spans="1:8" outlineLevel="1">
      <c r="A577" s="152" t="s">
        <v>481</v>
      </c>
      <c r="B577" s="153"/>
      <c r="C577" s="32">
        <f>SUM(C578:C580)</f>
        <v>95681</v>
      </c>
      <c r="D577" s="32">
        <f>SUM(D578:D580)</f>
        <v>95681</v>
      </c>
      <c r="E577" s="32">
        <f>SUM(E578:E580)</f>
        <v>95681</v>
      </c>
      <c r="H577" s="41">
        <f t="shared" si="63"/>
        <v>95681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95681</v>
      </c>
      <c r="D580" s="5">
        <f t="shared" si="70"/>
        <v>95681</v>
      </c>
      <c r="E580" s="5">
        <f t="shared" si="70"/>
        <v>95681</v>
      </c>
      <c r="H580" s="41">
        <f t="shared" si="71"/>
        <v>95681</v>
      </c>
    </row>
    <row r="581" spans="1:8" outlineLevel="1">
      <c r="A581" s="152" t="s">
        <v>485</v>
      </c>
      <c r="B581" s="153"/>
      <c r="C581" s="32">
        <f>SUM(C582:C583)</f>
        <v>473286</v>
      </c>
      <c r="D581" s="32">
        <f>SUM(D582:D583)</f>
        <v>473286</v>
      </c>
      <c r="E581" s="32">
        <f>SUM(E582:E583)</f>
        <v>473286</v>
      </c>
      <c r="H581" s="41">
        <f t="shared" si="71"/>
        <v>473286</v>
      </c>
    </row>
    <row r="582" spans="1:8" outlineLevel="2">
      <c r="A582" s="7">
        <v>6606</v>
      </c>
      <c r="B582" s="4" t="s">
        <v>486</v>
      </c>
      <c r="C582" s="5">
        <v>435200</v>
      </c>
      <c r="D582" s="5">
        <f t="shared" ref="D582:E586" si="72">C582</f>
        <v>435200</v>
      </c>
      <c r="E582" s="5">
        <f t="shared" si="72"/>
        <v>435200</v>
      </c>
      <c r="H582" s="41">
        <f t="shared" si="71"/>
        <v>435200</v>
      </c>
    </row>
    <row r="583" spans="1:8" outlineLevel="2">
      <c r="A583" s="7">
        <v>6606</v>
      </c>
      <c r="B583" s="4" t="s">
        <v>487</v>
      </c>
      <c r="C583" s="5">
        <v>38086</v>
      </c>
      <c r="D583" s="5">
        <f t="shared" si="72"/>
        <v>38086</v>
      </c>
      <c r="E583" s="5">
        <f t="shared" si="72"/>
        <v>38086</v>
      </c>
      <c r="H583" s="41">
        <f t="shared" si="71"/>
        <v>38086</v>
      </c>
    </row>
    <row r="584" spans="1:8" outlineLevel="1">
      <c r="A584" s="152" t="s">
        <v>488</v>
      </c>
      <c r="B584" s="153"/>
      <c r="C584" s="32">
        <v>18601</v>
      </c>
      <c r="D584" s="32">
        <f t="shared" si="72"/>
        <v>18601</v>
      </c>
      <c r="E584" s="32">
        <f t="shared" si="72"/>
        <v>18601</v>
      </c>
      <c r="H584" s="41">
        <f t="shared" si="71"/>
        <v>18601</v>
      </c>
    </row>
    <row r="585" spans="1:8" outlineLevel="1" collapsed="1">
      <c r="A585" s="152" t="s">
        <v>489</v>
      </c>
      <c r="B585" s="153"/>
      <c r="C585" s="32">
        <v>65443</v>
      </c>
      <c r="D585" s="32">
        <f t="shared" si="72"/>
        <v>65443</v>
      </c>
      <c r="E585" s="32">
        <f t="shared" si="72"/>
        <v>65443</v>
      </c>
      <c r="H585" s="41">
        <f t="shared" si="71"/>
        <v>65443</v>
      </c>
    </row>
    <row r="586" spans="1:8" outlineLevel="1" collapsed="1">
      <c r="A586" s="152" t="s">
        <v>490</v>
      </c>
      <c r="B586" s="153"/>
      <c r="C586" s="32">
        <v>151</v>
      </c>
      <c r="D586" s="32">
        <f t="shared" si="72"/>
        <v>151</v>
      </c>
      <c r="E586" s="32">
        <f t="shared" si="72"/>
        <v>151</v>
      </c>
      <c r="H586" s="41">
        <f t="shared" si="71"/>
        <v>151</v>
      </c>
    </row>
    <row r="587" spans="1:8" outlineLevel="1">
      <c r="A587" s="152" t="s">
        <v>491</v>
      </c>
      <c r="B587" s="153"/>
      <c r="C587" s="32">
        <f>SUM(C588:C591)</f>
        <v>335828</v>
      </c>
      <c r="D587" s="32">
        <f>SUM(D588:D591)</f>
        <v>335828</v>
      </c>
      <c r="E587" s="32">
        <f>SUM(E588:E591)</f>
        <v>335828</v>
      </c>
      <c r="H587" s="41">
        <f t="shared" si="71"/>
        <v>335828</v>
      </c>
    </row>
    <row r="588" spans="1:8" outlineLevel="2">
      <c r="A588" s="7">
        <v>6610</v>
      </c>
      <c r="B588" s="4" t="s">
        <v>492</v>
      </c>
      <c r="C588" s="5">
        <v>222203</v>
      </c>
      <c r="D588" s="5">
        <f>C588</f>
        <v>222203</v>
      </c>
      <c r="E588" s="5">
        <f>D588</f>
        <v>222203</v>
      </c>
      <c r="H588" s="41">
        <f t="shared" si="71"/>
        <v>222203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113625</v>
      </c>
      <c r="D591" s="5">
        <f t="shared" si="73"/>
        <v>113625</v>
      </c>
      <c r="E591" s="5">
        <f t="shared" si="73"/>
        <v>113625</v>
      </c>
      <c r="H591" s="41">
        <f t="shared" si="71"/>
        <v>113625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14055</v>
      </c>
      <c r="D595" s="32">
        <f>SUM(D596:D598)</f>
        <v>14055</v>
      </c>
      <c r="E595" s="32">
        <f>SUM(E596:E598)</f>
        <v>14055</v>
      </c>
      <c r="H595" s="41">
        <f t="shared" si="71"/>
        <v>14055</v>
      </c>
    </row>
    <row r="596" spans="1:8" outlineLevel="2">
      <c r="A596" s="7">
        <v>6612</v>
      </c>
      <c r="B596" s="4" t="s">
        <v>499</v>
      </c>
      <c r="C596" s="5">
        <v>14055</v>
      </c>
      <c r="D596" s="5">
        <f>C596</f>
        <v>14055</v>
      </c>
      <c r="E596" s="5">
        <f>D596</f>
        <v>14055</v>
      </c>
      <c r="H596" s="41">
        <f t="shared" si="71"/>
        <v>14055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2575574</v>
      </c>
      <c r="D599" s="32">
        <f>SUM(D600:D602)</f>
        <v>2575574</v>
      </c>
      <c r="E599" s="32">
        <f>SUM(E600:E602)</f>
        <v>2575574</v>
      </c>
      <c r="H599" s="41">
        <f t="shared" si="71"/>
        <v>2575574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2529382</v>
      </c>
      <c r="D601" s="5">
        <f t="shared" si="75"/>
        <v>2529382</v>
      </c>
      <c r="E601" s="5">
        <f t="shared" si="75"/>
        <v>2529382</v>
      </c>
      <c r="H601" s="41">
        <f t="shared" si="71"/>
        <v>2529382</v>
      </c>
    </row>
    <row r="602" spans="1:8" outlineLevel="2">
      <c r="A602" s="7">
        <v>6613</v>
      </c>
      <c r="B602" s="4" t="s">
        <v>501</v>
      </c>
      <c r="C602" s="5">
        <v>46192</v>
      </c>
      <c r="D602" s="5">
        <f t="shared" si="75"/>
        <v>46192</v>
      </c>
      <c r="E602" s="5">
        <f t="shared" si="75"/>
        <v>46192</v>
      </c>
      <c r="H602" s="41">
        <f t="shared" si="71"/>
        <v>46192</v>
      </c>
    </row>
    <row r="603" spans="1:8" outlineLevel="1">
      <c r="A603" s="152" t="s">
        <v>506</v>
      </c>
      <c r="B603" s="153"/>
      <c r="C603" s="32">
        <f>SUM(C604:C609)</f>
        <v>274601</v>
      </c>
      <c r="D603" s="32">
        <f>SUM(D604:D609)</f>
        <v>274601</v>
      </c>
      <c r="E603" s="32">
        <f>SUM(E604:E609)</f>
        <v>274601</v>
      </c>
      <c r="H603" s="41">
        <f t="shared" si="71"/>
        <v>274601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5000</v>
      </c>
      <c r="D605" s="5">
        <f t="shared" ref="D605:E609" si="76">C605</f>
        <v>5000</v>
      </c>
      <c r="E605" s="5">
        <f t="shared" si="76"/>
        <v>5000</v>
      </c>
      <c r="H605" s="41">
        <f t="shared" si="71"/>
        <v>5000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2149</v>
      </c>
      <c r="D608" s="5">
        <f t="shared" si="76"/>
        <v>2149</v>
      </c>
      <c r="E608" s="5">
        <f t="shared" si="76"/>
        <v>2149</v>
      </c>
      <c r="H608" s="41">
        <f t="shared" si="71"/>
        <v>2149</v>
      </c>
    </row>
    <row r="609" spans="1:8" outlineLevel="2">
      <c r="A609" s="7">
        <v>6614</v>
      </c>
      <c r="B609" s="4" t="s">
        <v>512</v>
      </c>
      <c r="C609" s="5">
        <v>267452</v>
      </c>
      <c r="D609" s="5">
        <f t="shared" si="76"/>
        <v>267452</v>
      </c>
      <c r="E609" s="5">
        <f t="shared" si="76"/>
        <v>267452</v>
      </c>
      <c r="H609" s="41">
        <f t="shared" si="71"/>
        <v>267452</v>
      </c>
    </row>
    <row r="610" spans="1:8" outlineLevel="1">
      <c r="A610" s="152" t="s">
        <v>513</v>
      </c>
      <c r="B610" s="153"/>
      <c r="C610" s="32">
        <f>SUM(C611:C615)</f>
        <v>51653</v>
      </c>
      <c r="D610" s="32">
        <f>SUM(D611:D615)</f>
        <v>51653</v>
      </c>
      <c r="E610" s="32">
        <f>SUM(E611:E615)</f>
        <v>51653</v>
      </c>
      <c r="H610" s="41">
        <f t="shared" si="71"/>
        <v>51653</v>
      </c>
    </row>
    <row r="611" spans="1:8" outlineLevel="2">
      <c r="A611" s="7">
        <v>6615</v>
      </c>
      <c r="B611" s="4" t="s">
        <v>514</v>
      </c>
      <c r="C611" s="5">
        <v>10005</v>
      </c>
      <c r="D611" s="5">
        <f>C611</f>
        <v>10005</v>
      </c>
      <c r="E611" s="5">
        <f>D611</f>
        <v>10005</v>
      </c>
      <c r="H611" s="41">
        <f t="shared" si="71"/>
        <v>10005</v>
      </c>
    </row>
    <row r="612" spans="1:8" outlineLevel="2">
      <c r="A612" s="7">
        <v>6615</v>
      </c>
      <c r="B612" s="4" t="s">
        <v>515</v>
      </c>
      <c r="C612" s="5">
        <v>27136</v>
      </c>
      <c r="D612" s="5">
        <f t="shared" ref="D612:E615" si="77">C612</f>
        <v>27136</v>
      </c>
      <c r="E612" s="5">
        <f t="shared" si="77"/>
        <v>27136</v>
      </c>
      <c r="H612" s="41">
        <f t="shared" si="71"/>
        <v>27136</v>
      </c>
    </row>
    <row r="613" spans="1:8" outlineLevel="2">
      <c r="A613" s="7">
        <v>6615</v>
      </c>
      <c r="B613" s="4" t="s">
        <v>516</v>
      </c>
      <c r="C613" s="5">
        <v>3272</v>
      </c>
      <c r="D613" s="5">
        <f t="shared" si="77"/>
        <v>3272</v>
      </c>
      <c r="E613" s="5">
        <f t="shared" si="77"/>
        <v>3272</v>
      </c>
      <c r="H613" s="41">
        <f t="shared" si="71"/>
        <v>3272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11240</v>
      </c>
      <c r="D615" s="5">
        <f t="shared" si="77"/>
        <v>11240</v>
      </c>
      <c r="E615" s="5">
        <f t="shared" si="77"/>
        <v>11240</v>
      </c>
      <c r="H615" s="41">
        <f t="shared" si="71"/>
        <v>11240</v>
      </c>
    </row>
    <row r="616" spans="1:8" outlineLevel="1">
      <c r="A616" s="152" t="s">
        <v>519</v>
      </c>
      <c r="B616" s="153"/>
      <c r="C616" s="32">
        <f>SUM(C617:C627)</f>
        <v>345901</v>
      </c>
      <c r="D616" s="32">
        <f>SUM(D617:D627)</f>
        <v>345901</v>
      </c>
      <c r="E616" s="32">
        <f>SUM(E617:E627)</f>
        <v>345901</v>
      </c>
      <c r="H616" s="41">
        <f t="shared" si="71"/>
        <v>345901</v>
      </c>
    </row>
    <row r="617" spans="1:8" outlineLevel="2">
      <c r="A617" s="7">
        <v>6616</v>
      </c>
      <c r="B617" s="4" t="s">
        <v>520</v>
      </c>
      <c r="C617" s="5">
        <v>35531</v>
      </c>
      <c r="D617" s="5">
        <f>C617</f>
        <v>35531</v>
      </c>
      <c r="E617" s="5">
        <f>D617</f>
        <v>35531</v>
      </c>
      <c r="H617" s="41">
        <f t="shared" si="71"/>
        <v>35531</v>
      </c>
    </row>
    <row r="618" spans="1:8" outlineLevel="2">
      <c r="A618" s="7">
        <v>6616</v>
      </c>
      <c r="B618" s="4" t="s">
        <v>521</v>
      </c>
      <c r="C618" s="5">
        <v>10000</v>
      </c>
      <c r="D618" s="5">
        <f t="shared" ref="D618:E627" si="78">C618</f>
        <v>10000</v>
      </c>
      <c r="E618" s="5">
        <f t="shared" si="78"/>
        <v>10000</v>
      </c>
      <c r="H618" s="41">
        <f t="shared" si="71"/>
        <v>10000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231116</v>
      </c>
      <c r="D620" s="5">
        <f t="shared" si="78"/>
        <v>231116</v>
      </c>
      <c r="E620" s="5">
        <f t="shared" si="78"/>
        <v>231116</v>
      </c>
      <c r="H620" s="41">
        <f t="shared" si="71"/>
        <v>231116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41780</v>
      </c>
      <c r="D626" s="5">
        <f t="shared" si="78"/>
        <v>41780</v>
      </c>
      <c r="E626" s="5">
        <f t="shared" si="78"/>
        <v>41780</v>
      </c>
      <c r="H626" s="41">
        <f t="shared" si="71"/>
        <v>41780</v>
      </c>
    </row>
    <row r="627" spans="1:10" outlineLevel="2">
      <c r="A627" s="7">
        <v>6616</v>
      </c>
      <c r="B627" s="4" t="s">
        <v>530</v>
      </c>
      <c r="C627" s="5">
        <v>27474</v>
      </c>
      <c r="D627" s="5">
        <f t="shared" si="78"/>
        <v>27474</v>
      </c>
      <c r="E627" s="5">
        <f t="shared" si="78"/>
        <v>27474</v>
      </c>
      <c r="H627" s="41">
        <f t="shared" si="71"/>
        <v>27474</v>
      </c>
    </row>
    <row r="628" spans="1:10" outlineLevel="1">
      <c r="A628" s="152" t="s">
        <v>531</v>
      </c>
      <c r="B628" s="153"/>
      <c r="C628" s="32">
        <f>SUM(C629:C637)</f>
        <v>115705</v>
      </c>
      <c r="D628" s="32">
        <f>SUM(D629:D637)</f>
        <v>115705</v>
      </c>
      <c r="E628" s="32">
        <f>SUM(E629:E637)</f>
        <v>115705</v>
      </c>
      <c r="H628" s="41">
        <f t="shared" si="71"/>
        <v>115705</v>
      </c>
    </row>
    <row r="629" spans="1:10" outlineLevel="2">
      <c r="A629" s="7">
        <v>6617</v>
      </c>
      <c r="B629" s="4" t="s">
        <v>532</v>
      </c>
      <c r="C629" s="5">
        <v>105705</v>
      </c>
      <c r="D629" s="5">
        <f>C629</f>
        <v>105705</v>
      </c>
      <c r="E629" s="5">
        <f>D629</f>
        <v>105705</v>
      </c>
      <c r="H629" s="41">
        <f t="shared" si="71"/>
        <v>105705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10000</v>
      </c>
      <c r="D635" s="5">
        <f t="shared" si="79"/>
        <v>10000</v>
      </c>
      <c r="E635" s="5">
        <f t="shared" si="79"/>
        <v>10000</v>
      </c>
      <c r="H635" s="41">
        <f t="shared" si="71"/>
        <v>10000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650500</v>
      </c>
      <c r="D716" s="36">
        <f>D717</f>
        <v>650500</v>
      </c>
      <c r="E716" s="36">
        <f>E717</f>
        <v>650500</v>
      </c>
      <c r="G716" s="39" t="s">
        <v>66</v>
      </c>
      <c r="H716" s="41">
        <f t="shared" si="92"/>
        <v>650500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650500</v>
      </c>
      <c r="D717" s="33">
        <f>D718+D722</f>
        <v>650500</v>
      </c>
      <c r="E717" s="33">
        <f>E718+E722</f>
        <v>650500</v>
      </c>
      <c r="G717" s="39" t="s">
        <v>599</v>
      </c>
      <c r="H717" s="41">
        <f t="shared" si="92"/>
        <v>650500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650500</v>
      </c>
      <c r="D718" s="31">
        <f>SUM(D719:D721)</f>
        <v>650500</v>
      </c>
      <c r="E718" s="31">
        <f>SUM(E719:E721)</f>
        <v>650500</v>
      </c>
      <c r="H718" s="41">
        <f t="shared" si="92"/>
        <v>650500</v>
      </c>
    </row>
    <row r="719" spans="1:10" ht="15" customHeight="1" outlineLevel="2">
      <c r="A719" s="6">
        <v>10950</v>
      </c>
      <c r="B719" s="4" t="s">
        <v>572</v>
      </c>
      <c r="C719" s="5">
        <v>650500</v>
      </c>
      <c r="D719" s="5">
        <f>C719</f>
        <v>650500</v>
      </c>
      <c r="E719" s="5">
        <f>D719</f>
        <v>650500</v>
      </c>
      <c r="H719" s="41">
        <f t="shared" si="92"/>
        <v>650500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1" zoomScale="130" zoomScaleNormal="130" workbookViewId="0">
      <selection activeCell="I1" sqref="I1"/>
    </sheetView>
  </sheetViews>
  <sheetFormatPr defaultColWidth="9.1796875" defaultRowHeight="14.5" outlineLevelRow="3"/>
  <cols>
    <col min="1" max="1" width="7" bestFit="1" customWidth="1"/>
    <col min="2" max="2" width="41.453125" customWidth="1"/>
    <col min="3" max="3" width="20.26953125" customWidth="1"/>
    <col min="4" max="4" width="16.453125" customWidth="1"/>
    <col min="5" max="5" width="18.26953125" customWidth="1"/>
    <col min="7" max="7" width="15.54296875" bestFit="1" customWidth="1"/>
    <col min="8" max="8" width="19.54296875" customWidth="1"/>
    <col min="9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40" t="s">
        <v>853</v>
      </c>
      <c r="E1" s="140" t="s">
        <v>852</v>
      </c>
      <c r="G1" s="43" t="s">
        <v>31</v>
      </c>
      <c r="H1" s="44">
        <f>C2+C114</f>
        <v>13408809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8048000</v>
      </c>
      <c r="D2" s="26">
        <f>D3+D67</f>
        <v>8048000</v>
      </c>
      <c r="E2" s="26">
        <f>E3+E67</f>
        <v>8048000</v>
      </c>
      <c r="G2" s="39" t="s">
        <v>60</v>
      </c>
      <c r="H2" s="41">
        <f>C2</f>
        <v>8048000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3543000</v>
      </c>
      <c r="D3" s="23">
        <f>D4+D11+D38+D61</f>
        <v>3543000</v>
      </c>
      <c r="E3" s="23">
        <f>E4+E11+E38+E61</f>
        <v>3543000</v>
      </c>
      <c r="G3" s="39" t="s">
        <v>57</v>
      </c>
      <c r="H3" s="41">
        <f t="shared" ref="H3:H66" si="0">C3</f>
        <v>3543000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1705000</v>
      </c>
      <c r="D4" s="21">
        <f>SUM(D5:D10)</f>
        <v>1705000</v>
      </c>
      <c r="E4" s="21">
        <f>SUM(E5:E10)</f>
        <v>1705000</v>
      </c>
      <c r="F4" s="17"/>
      <c r="G4" s="39" t="s">
        <v>53</v>
      </c>
      <c r="H4" s="41">
        <f t="shared" si="0"/>
        <v>1705000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41">
        <f t="shared" si="0"/>
        <v>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1100000</v>
      </c>
      <c r="D7" s="2">
        <f t="shared" si="1"/>
        <v>1100000</v>
      </c>
      <c r="E7" s="2">
        <f t="shared" si="1"/>
        <v>1100000</v>
      </c>
      <c r="F7" s="17"/>
      <c r="G7" s="17"/>
      <c r="H7" s="41">
        <f t="shared" si="0"/>
        <v>1100000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400000</v>
      </c>
      <c r="D8" s="2">
        <f t="shared" si="1"/>
        <v>400000</v>
      </c>
      <c r="E8" s="2">
        <f t="shared" si="1"/>
        <v>400000</v>
      </c>
      <c r="F8" s="17"/>
      <c r="G8" s="17"/>
      <c r="H8" s="41">
        <f t="shared" si="0"/>
        <v>400000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110000</v>
      </c>
      <c r="D9" s="2">
        <f t="shared" si="1"/>
        <v>110000</v>
      </c>
      <c r="E9" s="2">
        <f t="shared" si="1"/>
        <v>110000</v>
      </c>
      <c r="F9" s="17"/>
      <c r="G9" s="17"/>
      <c r="H9" s="41">
        <f t="shared" si="0"/>
        <v>110000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1"/>
        <v>5000</v>
      </c>
      <c r="E10" s="2">
        <f t="shared" si="1"/>
        <v>5000</v>
      </c>
      <c r="F10" s="17"/>
      <c r="G10" s="17"/>
      <c r="H10" s="41">
        <f t="shared" si="0"/>
        <v>5000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1057000</v>
      </c>
      <c r="D11" s="21">
        <f>SUM(D12:D37)</f>
        <v>1057000</v>
      </c>
      <c r="E11" s="21">
        <f>SUM(E12:E37)</f>
        <v>1057000</v>
      </c>
      <c r="F11" s="17"/>
      <c r="G11" s="39" t="s">
        <v>54</v>
      </c>
      <c r="H11" s="41">
        <f t="shared" si="0"/>
        <v>1057000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700000</v>
      </c>
      <c r="D12" s="2">
        <f>C12</f>
        <v>700000</v>
      </c>
      <c r="E12" s="2">
        <f>D12</f>
        <v>700000</v>
      </c>
      <c r="H12" s="41">
        <f t="shared" si="0"/>
        <v>700000</v>
      </c>
    </row>
    <row r="13" spans="1:14" outlineLevel="1">
      <c r="A13" s="3">
        <v>2102</v>
      </c>
      <c r="B13" s="1" t="s">
        <v>126</v>
      </c>
      <c r="C13" s="2">
        <v>72000</v>
      </c>
      <c r="D13" s="2">
        <f t="shared" ref="D13:E28" si="2">C13</f>
        <v>72000</v>
      </c>
      <c r="E13" s="2">
        <f t="shared" si="2"/>
        <v>72000</v>
      </c>
      <c r="H13" s="41">
        <f t="shared" si="0"/>
        <v>72000</v>
      </c>
    </row>
    <row r="14" spans="1:14" outlineLevel="1">
      <c r="A14" s="3">
        <v>2201</v>
      </c>
      <c r="B14" s="1" t="s">
        <v>5</v>
      </c>
      <c r="C14" s="2">
        <v>15000</v>
      </c>
      <c r="D14" s="2">
        <f t="shared" si="2"/>
        <v>15000</v>
      </c>
      <c r="E14" s="2">
        <f t="shared" si="2"/>
        <v>15000</v>
      </c>
      <c r="H14" s="41">
        <f t="shared" si="0"/>
        <v>15000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38000</v>
      </c>
      <c r="D18" s="2">
        <f t="shared" si="2"/>
        <v>38000</v>
      </c>
      <c r="E18" s="2">
        <f t="shared" si="2"/>
        <v>38000</v>
      </c>
      <c r="H18" s="41">
        <f t="shared" si="0"/>
        <v>38000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12000</v>
      </c>
      <c r="D21" s="2">
        <f t="shared" si="2"/>
        <v>12000</v>
      </c>
      <c r="E21" s="2">
        <f t="shared" si="2"/>
        <v>12000</v>
      </c>
      <c r="H21" s="41">
        <f t="shared" si="0"/>
        <v>12000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40000</v>
      </c>
      <c r="D32" s="2">
        <f t="shared" si="3"/>
        <v>40000</v>
      </c>
      <c r="E32" s="2">
        <f t="shared" si="3"/>
        <v>40000</v>
      </c>
      <c r="H32" s="41">
        <f t="shared" si="0"/>
        <v>40000</v>
      </c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3"/>
        <v>5000</v>
      </c>
      <c r="E33" s="2">
        <f t="shared" si="3"/>
        <v>5000</v>
      </c>
      <c r="H33" s="41">
        <f t="shared" si="0"/>
        <v>5000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170000</v>
      </c>
      <c r="D36" s="2">
        <f t="shared" si="3"/>
        <v>170000</v>
      </c>
      <c r="E36" s="2">
        <f t="shared" si="3"/>
        <v>170000</v>
      </c>
      <c r="H36" s="41">
        <f t="shared" si="0"/>
        <v>170000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781000</v>
      </c>
      <c r="D38" s="21">
        <f>SUM(D39:D60)</f>
        <v>781000</v>
      </c>
      <c r="E38" s="21">
        <f>SUM(E39:E60)</f>
        <v>781000</v>
      </c>
      <c r="G38" s="39" t="s">
        <v>55</v>
      </c>
      <c r="H38" s="41">
        <f t="shared" si="0"/>
        <v>781000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70000</v>
      </c>
      <c r="D39" s="2">
        <f>C39</f>
        <v>70000</v>
      </c>
      <c r="E39" s="2">
        <f>D39</f>
        <v>70000</v>
      </c>
      <c r="H39" s="41">
        <f t="shared" si="0"/>
        <v>70000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50000</v>
      </c>
      <c r="D41" s="2">
        <f t="shared" si="4"/>
        <v>50000</v>
      </c>
      <c r="E41" s="2">
        <f t="shared" si="4"/>
        <v>50000</v>
      </c>
      <c r="H41" s="41">
        <f t="shared" si="0"/>
        <v>50000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315000</v>
      </c>
      <c r="D55" s="2">
        <f t="shared" si="4"/>
        <v>315000</v>
      </c>
      <c r="E55" s="2">
        <f t="shared" si="4"/>
        <v>315000</v>
      </c>
      <c r="H55" s="41">
        <f t="shared" si="0"/>
        <v>315000</v>
      </c>
    </row>
    <row r="56" spans="1:10" outlineLevel="1">
      <c r="A56" s="20">
        <v>3303</v>
      </c>
      <c r="B56" s="20" t="s">
        <v>154</v>
      </c>
      <c r="C56" s="2">
        <v>240000</v>
      </c>
      <c r="D56" s="2">
        <f t="shared" ref="D56:E60" si="5">C56</f>
        <v>240000</v>
      </c>
      <c r="E56" s="2">
        <f t="shared" si="5"/>
        <v>240000</v>
      </c>
      <c r="H56" s="41">
        <f t="shared" si="0"/>
        <v>240000</v>
      </c>
    </row>
    <row r="57" spans="1:10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30000</v>
      </c>
      <c r="D60" s="2">
        <f t="shared" si="5"/>
        <v>30000</v>
      </c>
      <c r="E60" s="2">
        <f t="shared" si="5"/>
        <v>30000</v>
      </c>
      <c r="H60" s="41">
        <f t="shared" si="0"/>
        <v>30000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4505000</v>
      </c>
      <c r="D67" s="25">
        <f>D97+D68</f>
        <v>4505000</v>
      </c>
      <c r="E67" s="25">
        <f>E97+E68</f>
        <v>4505000</v>
      </c>
      <c r="G67" s="39" t="s">
        <v>59</v>
      </c>
      <c r="H67" s="41">
        <f t="shared" ref="H67:H130" si="7">C67</f>
        <v>4505000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400000</v>
      </c>
      <c r="D68" s="21">
        <f>SUM(D69:D96)</f>
        <v>400000</v>
      </c>
      <c r="E68" s="21">
        <f>SUM(E69:E96)</f>
        <v>400000</v>
      </c>
      <c r="G68" s="39" t="s">
        <v>56</v>
      </c>
      <c r="H68" s="41">
        <f t="shared" si="7"/>
        <v>400000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20000</v>
      </c>
      <c r="D69" s="2">
        <f>C69</f>
        <v>20000</v>
      </c>
      <c r="E69" s="2">
        <f>D69</f>
        <v>20000</v>
      </c>
      <c r="H69" s="41">
        <f t="shared" si="7"/>
        <v>20000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>
        <v>22000</v>
      </c>
      <c r="D74" s="2">
        <f t="shared" si="8"/>
        <v>22000</v>
      </c>
      <c r="E74" s="2">
        <f t="shared" si="8"/>
        <v>22000</v>
      </c>
      <c r="H74" s="41">
        <f t="shared" si="7"/>
        <v>22000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250000</v>
      </c>
      <c r="D79" s="2">
        <f t="shared" si="8"/>
        <v>250000</v>
      </c>
      <c r="E79" s="2">
        <f t="shared" si="8"/>
        <v>250000</v>
      </c>
      <c r="H79" s="41">
        <f t="shared" si="7"/>
        <v>250000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12000</v>
      </c>
      <c r="D81" s="2">
        <f t="shared" si="8"/>
        <v>12000</v>
      </c>
      <c r="E81" s="2">
        <f t="shared" si="8"/>
        <v>12000</v>
      </c>
      <c r="H81" s="41">
        <f t="shared" si="7"/>
        <v>12000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15000</v>
      </c>
      <c r="D85" s="2">
        <f t="shared" si="8"/>
        <v>15000</v>
      </c>
      <c r="E85" s="2">
        <f t="shared" si="8"/>
        <v>15000</v>
      </c>
      <c r="H85" s="41">
        <f t="shared" si="7"/>
        <v>15000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</v>
      </c>
      <c r="D87" s="2">
        <f t="shared" si="9"/>
        <v>1000</v>
      </c>
      <c r="E87" s="2">
        <f t="shared" si="9"/>
        <v>1000</v>
      </c>
      <c r="H87" s="41">
        <f t="shared" si="7"/>
        <v>1000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5000</v>
      </c>
      <c r="D90" s="2">
        <f t="shared" si="9"/>
        <v>5000</v>
      </c>
      <c r="E90" s="2">
        <f t="shared" si="9"/>
        <v>5000</v>
      </c>
      <c r="H90" s="41">
        <f t="shared" si="7"/>
        <v>5000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5000</v>
      </c>
      <c r="D92" s="2">
        <f t="shared" si="9"/>
        <v>5000</v>
      </c>
      <c r="E92" s="2">
        <f t="shared" si="9"/>
        <v>5000</v>
      </c>
      <c r="H92" s="41">
        <f t="shared" si="7"/>
        <v>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65000</v>
      </c>
      <c r="D94" s="2">
        <f t="shared" si="9"/>
        <v>65000</v>
      </c>
      <c r="E94" s="2">
        <f t="shared" si="9"/>
        <v>65000</v>
      </c>
      <c r="H94" s="41">
        <f t="shared" si="7"/>
        <v>65000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4105000</v>
      </c>
      <c r="D97" s="21">
        <f>SUM(D98:D113)</f>
        <v>4105000</v>
      </c>
      <c r="E97" s="21">
        <f>SUM(E98:E113)</f>
        <v>4105000</v>
      </c>
      <c r="G97" s="39" t="s">
        <v>58</v>
      </c>
      <c r="H97" s="41">
        <f t="shared" si="7"/>
        <v>4105000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2700000</v>
      </c>
      <c r="D98" s="2">
        <f>C98</f>
        <v>2700000</v>
      </c>
      <c r="E98" s="2">
        <f>D98</f>
        <v>2700000</v>
      </c>
      <c r="H98" s="41">
        <f t="shared" si="7"/>
        <v>2700000</v>
      </c>
    </row>
    <row r="99" spans="1:10" ht="15" customHeight="1" outlineLevel="1">
      <c r="A99" s="3">
        <v>6002</v>
      </c>
      <c r="B99" s="1" t="s">
        <v>185</v>
      </c>
      <c r="C99" s="2">
        <v>400000</v>
      </c>
      <c r="D99" s="2">
        <f t="shared" ref="D99:E113" si="10">C99</f>
        <v>400000</v>
      </c>
      <c r="E99" s="2">
        <f t="shared" si="10"/>
        <v>400000</v>
      </c>
      <c r="H99" s="41">
        <f t="shared" si="7"/>
        <v>400000</v>
      </c>
    </row>
    <row r="100" spans="1:10" ht="15" customHeight="1" outlineLevel="1">
      <c r="A100" s="3">
        <v>6003</v>
      </c>
      <c r="B100" s="1" t="s">
        <v>186</v>
      </c>
      <c r="C100" s="2">
        <v>1000000</v>
      </c>
      <c r="D100" s="2">
        <f t="shared" si="10"/>
        <v>1000000</v>
      </c>
      <c r="E100" s="2">
        <f t="shared" si="10"/>
        <v>1000000</v>
      </c>
      <c r="H100" s="41">
        <f t="shared" si="7"/>
        <v>1000000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8" t="s">
        <v>62</v>
      </c>
      <c r="B114" s="169"/>
      <c r="C114" s="26">
        <f>C115+C152+C177</f>
        <v>5360809</v>
      </c>
      <c r="D114" s="26">
        <f>D115+D152+D177</f>
        <v>5360809</v>
      </c>
      <c r="E114" s="26">
        <f>E115+E152+E177</f>
        <v>5360809</v>
      </c>
      <c r="G114" s="39" t="s">
        <v>62</v>
      </c>
      <c r="H114" s="41">
        <f t="shared" si="7"/>
        <v>5360809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4221291</v>
      </c>
      <c r="D115" s="23">
        <f>D116+D135</f>
        <v>4221291</v>
      </c>
      <c r="E115" s="23">
        <f>E116+E135</f>
        <v>4221291</v>
      </c>
      <c r="G115" s="39" t="s">
        <v>61</v>
      </c>
      <c r="H115" s="41">
        <f t="shared" si="7"/>
        <v>4221291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1224762</v>
      </c>
      <c r="D116" s="21">
        <f>D117+D120+D123+D126+D129+D132</f>
        <v>1224762</v>
      </c>
      <c r="E116" s="21">
        <f>E117+E120+E123+E126+E129+E132</f>
        <v>1224762</v>
      </c>
      <c r="G116" s="39" t="s">
        <v>583</v>
      </c>
      <c r="H116" s="41">
        <f t="shared" si="7"/>
        <v>1224762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1163773</v>
      </c>
      <c r="D117" s="2">
        <f>D118+D119</f>
        <v>1163773</v>
      </c>
      <c r="E117" s="2">
        <f>E118+E119</f>
        <v>1163773</v>
      </c>
      <c r="H117" s="41">
        <f t="shared" si="7"/>
        <v>1163773</v>
      </c>
    </row>
    <row r="118" spans="1:10" ht="15" customHeight="1" outlineLevel="2">
      <c r="A118" s="130"/>
      <c r="B118" s="129" t="s">
        <v>855</v>
      </c>
      <c r="C118" s="128">
        <v>81124</v>
      </c>
      <c r="D118" s="128">
        <f>C118</f>
        <v>81124</v>
      </c>
      <c r="E118" s="128">
        <f>D118</f>
        <v>81124</v>
      </c>
      <c r="H118" s="41">
        <f t="shared" si="7"/>
        <v>81124</v>
      </c>
    </row>
    <row r="119" spans="1:10" ht="15" customHeight="1" outlineLevel="2">
      <c r="A119" s="130"/>
      <c r="B119" s="129" t="s">
        <v>860</v>
      </c>
      <c r="C119" s="128">
        <v>1082649</v>
      </c>
      <c r="D119" s="128">
        <f>C119</f>
        <v>1082649</v>
      </c>
      <c r="E119" s="128">
        <f>D119</f>
        <v>1082649</v>
      </c>
      <c r="H119" s="41">
        <f t="shared" si="7"/>
        <v>1082649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37519</v>
      </c>
      <c r="D123" s="2">
        <f>D124+D125</f>
        <v>37519</v>
      </c>
      <c r="E123" s="2">
        <f>E124+E125</f>
        <v>37519</v>
      </c>
      <c r="H123" s="41">
        <f t="shared" si="7"/>
        <v>37519</v>
      </c>
    </row>
    <row r="124" spans="1:10" ht="15" customHeight="1" outlineLevel="2">
      <c r="A124" s="130"/>
      <c r="B124" s="129" t="s">
        <v>855</v>
      </c>
      <c r="C124" s="128">
        <v>37519</v>
      </c>
      <c r="D124" s="128">
        <f>C124</f>
        <v>37519</v>
      </c>
      <c r="E124" s="128">
        <f>D124</f>
        <v>37519</v>
      </c>
      <c r="H124" s="41">
        <f t="shared" si="7"/>
        <v>37519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23470</v>
      </c>
      <c r="D126" s="2">
        <f>D127+D128</f>
        <v>23470</v>
      </c>
      <c r="E126" s="2">
        <f>E127+E128</f>
        <v>23470</v>
      </c>
      <c r="H126" s="41">
        <f t="shared" si="7"/>
        <v>23470</v>
      </c>
    </row>
    <row r="127" spans="1:10" ht="15" customHeight="1" outlineLevel="2">
      <c r="A127" s="130"/>
      <c r="B127" s="129" t="s">
        <v>855</v>
      </c>
      <c r="C127" s="128">
        <v>23470</v>
      </c>
      <c r="D127" s="128">
        <f>C127</f>
        <v>23470</v>
      </c>
      <c r="E127" s="128">
        <f>D127</f>
        <v>23470</v>
      </c>
      <c r="H127" s="41">
        <f t="shared" si="7"/>
        <v>23470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2996529</v>
      </c>
      <c r="D135" s="21">
        <f>D136+D140+D143+D146+D149</f>
        <v>2996529</v>
      </c>
      <c r="E135" s="21">
        <f>E136+E140+E143+E146+E149</f>
        <v>2996529</v>
      </c>
      <c r="G135" s="39" t="s">
        <v>584</v>
      </c>
      <c r="H135" s="41">
        <f t="shared" si="11"/>
        <v>2996529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1177040</v>
      </c>
      <c r="D136" s="2">
        <f>D137+D138+D139</f>
        <v>1177040</v>
      </c>
      <c r="E136" s="2">
        <f>E137+E138+E139</f>
        <v>1177040</v>
      </c>
      <c r="H136" s="41">
        <f t="shared" si="11"/>
        <v>1177040</v>
      </c>
    </row>
    <row r="137" spans="1:10" ht="15" customHeight="1" outlineLevel="2">
      <c r="A137" s="130"/>
      <c r="B137" s="129" t="s">
        <v>855</v>
      </c>
      <c r="C137" s="128">
        <v>376388</v>
      </c>
      <c r="D137" s="128">
        <f>C137</f>
        <v>376388</v>
      </c>
      <c r="E137" s="128">
        <f>D137</f>
        <v>376388</v>
      </c>
      <c r="H137" s="41">
        <f t="shared" si="11"/>
        <v>376388</v>
      </c>
    </row>
    <row r="138" spans="1:10" ht="15" customHeight="1" outlineLevel="2">
      <c r="A138" s="130"/>
      <c r="B138" s="129" t="s">
        <v>862</v>
      </c>
      <c r="C138" s="128">
        <v>700000</v>
      </c>
      <c r="D138" s="128">
        <f t="shared" ref="D138:E139" si="12">C138</f>
        <v>700000</v>
      </c>
      <c r="E138" s="128">
        <f t="shared" si="12"/>
        <v>700000</v>
      </c>
      <c r="H138" s="41">
        <f t="shared" si="11"/>
        <v>700000</v>
      </c>
    </row>
    <row r="139" spans="1:10" ht="15" customHeight="1" outlineLevel="2">
      <c r="A139" s="130"/>
      <c r="B139" s="129" t="s">
        <v>861</v>
      </c>
      <c r="C139" s="128">
        <v>100652</v>
      </c>
      <c r="D139" s="128">
        <f t="shared" si="12"/>
        <v>100652</v>
      </c>
      <c r="E139" s="128">
        <f t="shared" si="12"/>
        <v>100652</v>
      </c>
      <c r="H139" s="41">
        <f t="shared" si="11"/>
        <v>100652</v>
      </c>
    </row>
    <row r="140" spans="1:10" ht="15" customHeight="1" outlineLevel="1">
      <c r="A140" s="3">
        <v>8002</v>
      </c>
      <c r="B140" s="1" t="s">
        <v>204</v>
      </c>
      <c r="C140" s="2">
        <f>C141+C142</f>
        <v>1729035</v>
      </c>
      <c r="D140" s="2">
        <f>D141+D142</f>
        <v>1729035</v>
      </c>
      <c r="E140" s="2">
        <f>E141+E142</f>
        <v>1729035</v>
      </c>
      <c r="H140" s="41">
        <f t="shared" si="11"/>
        <v>1729035</v>
      </c>
    </row>
    <row r="141" spans="1:10" ht="15" customHeight="1" outlineLevel="2">
      <c r="A141" s="130"/>
      <c r="B141" s="129" t="s">
        <v>855</v>
      </c>
      <c r="C141" s="128">
        <v>729035</v>
      </c>
      <c r="D141" s="128">
        <f>C141</f>
        <v>729035</v>
      </c>
      <c r="E141" s="128">
        <f>D141</f>
        <v>729035</v>
      </c>
      <c r="H141" s="41">
        <f t="shared" si="11"/>
        <v>729035</v>
      </c>
    </row>
    <row r="142" spans="1:10" ht="15" customHeight="1" outlineLevel="2">
      <c r="A142" s="130"/>
      <c r="B142" s="129" t="s">
        <v>860</v>
      </c>
      <c r="C142" s="128">
        <v>1000000</v>
      </c>
      <c r="D142" s="128">
        <f>C142</f>
        <v>1000000</v>
      </c>
      <c r="E142" s="128">
        <f>D142</f>
        <v>1000000</v>
      </c>
      <c r="H142" s="41">
        <f t="shared" si="11"/>
        <v>1000000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90454</v>
      </c>
      <c r="D149" s="2">
        <f>D150+D151</f>
        <v>90454</v>
      </c>
      <c r="E149" s="2">
        <f>E150+E151</f>
        <v>90454</v>
      </c>
      <c r="H149" s="41">
        <f t="shared" si="11"/>
        <v>90454</v>
      </c>
    </row>
    <row r="150" spans="1:10" ht="15" customHeight="1" outlineLevel="2">
      <c r="A150" s="130"/>
      <c r="B150" s="129" t="s">
        <v>855</v>
      </c>
      <c r="C150" s="128">
        <v>90454</v>
      </c>
      <c r="D150" s="128">
        <f>C150</f>
        <v>90454</v>
      </c>
      <c r="E150" s="128">
        <f>D150</f>
        <v>90454</v>
      </c>
      <c r="H150" s="41">
        <f t="shared" si="11"/>
        <v>90454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1139518</v>
      </c>
      <c r="D152" s="23">
        <f>D153+D163+D170</f>
        <v>1139518</v>
      </c>
      <c r="E152" s="23">
        <f>E153+E163+E170</f>
        <v>1139518</v>
      </c>
      <c r="G152" s="39" t="s">
        <v>66</v>
      </c>
      <c r="H152" s="41">
        <f t="shared" si="11"/>
        <v>1139518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1139518</v>
      </c>
      <c r="D153" s="21">
        <f>D154+D157+D160</f>
        <v>1139518</v>
      </c>
      <c r="E153" s="21">
        <f>E154+E157+E160</f>
        <v>1139518</v>
      </c>
      <c r="G153" s="39" t="s">
        <v>585</v>
      </c>
      <c r="H153" s="41">
        <f t="shared" si="11"/>
        <v>1139518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1139518</v>
      </c>
      <c r="D154" s="2">
        <f>D155+D156</f>
        <v>1139518</v>
      </c>
      <c r="E154" s="2">
        <f>E155+E156</f>
        <v>1139518</v>
      </c>
      <c r="H154" s="41">
        <f t="shared" si="11"/>
        <v>1139518</v>
      </c>
    </row>
    <row r="155" spans="1:10" ht="15" customHeight="1" outlineLevel="2">
      <c r="A155" s="130"/>
      <c r="B155" s="129" t="s">
        <v>855</v>
      </c>
      <c r="C155" s="128">
        <v>78236</v>
      </c>
      <c r="D155" s="128">
        <f>C155</f>
        <v>78236</v>
      </c>
      <c r="E155" s="128">
        <f>D155</f>
        <v>78236</v>
      </c>
      <c r="H155" s="41">
        <f t="shared" si="11"/>
        <v>78236</v>
      </c>
    </row>
    <row r="156" spans="1:10" ht="15" customHeight="1" outlineLevel="2">
      <c r="A156" s="130"/>
      <c r="B156" s="129" t="s">
        <v>860</v>
      </c>
      <c r="C156" s="128">
        <v>1061282</v>
      </c>
      <c r="D156" s="128">
        <f>C156</f>
        <v>1061282</v>
      </c>
      <c r="E156" s="128">
        <f>D156</f>
        <v>1061282</v>
      </c>
      <c r="H156" s="41">
        <f t="shared" si="11"/>
        <v>1061282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40" t="s">
        <v>853</v>
      </c>
      <c r="E256" s="140" t="s">
        <v>852</v>
      </c>
      <c r="G256" s="47" t="s">
        <v>589</v>
      </c>
      <c r="H256" s="48">
        <f>C257+C559</f>
        <v>13408809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8048000</v>
      </c>
      <c r="D257" s="37">
        <f>D258+D550</f>
        <v>7223000</v>
      </c>
      <c r="E257" s="37">
        <f>E258+E550</f>
        <v>7223000</v>
      </c>
      <c r="G257" s="39" t="s">
        <v>60</v>
      </c>
      <c r="H257" s="41">
        <f>C257</f>
        <v>8048000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7793000</v>
      </c>
      <c r="D258" s="36">
        <f>D259+D339+D483+D547</f>
        <v>6968000</v>
      </c>
      <c r="E258" s="36">
        <f>E259+E339+E483+E547</f>
        <v>6968000</v>
      </c>
      <c r="G258" s="39" t="s">
        <v>57</v>
      </c>
      <c r="H258" s="41">
        <f t="shared" ref="H258:H321" si="21">C258</f>
        <v>7793000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4866000</v>
      </c>
      <c r="D259" s="33">
        <f>D260+D263+D314</f>
        <v>4041000</v>
      </c>
      <c r="E259" s="33">
        <f>E260+E263+E314</f>
        <v>4041000</v>
      </c>
      <c r="G259" s="39" t="s">
        <v>590</v>
      </c>
      <c r="H259" s="41">
        <f t="shared" si="21"/>
        <v>4866000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41000</v>
      </c>
      <c r="D260" s="32">
        <f>SUM(D261:D262)</f>
        <v>41000</v>
      </c>
      <c r="E260" s="32">
        <f>SUM(E261:E262)</f>
        <v>41000</v>
      </c>
      <c r="H260" s="41">
        <f t="shared" si="21"/>
        <v>41000</v>
      </c>
    </row>
    <row r="261" spans="1:10" outlineLevel="2">
      <c r="A261" s="7">
        <v>1100</v>
      </c>
      <c r="B261" s="4" t="s">
        <v>32</v>
      </c>
      <c r="C261" s="5">
        <v>30000</v>
      </c>
      <c r="D261" s="5">
        <f>C261</f>
        <v>30000</v>
      </c>
      <c r="E261" s="5">
        <f>D261</f>
        <v>30000</v>
      </c>
      <c r="H261" s="41">
        <f t="shared" si="21"/>
        <v>30000</v>
      </c>
    </row>
    <row r="262" spans="1:10" outlineLevel="2">
      <c r="A262" s="6">
        <v>1100</v>
      </c>
      <c r="B262" s="4" t="s">
        <v>33</v>
      </c>
      <c r="C262" s="5">
        <v>11000</v>
      </c>
      <c r="D262" s="5">
        <f>C262</f>
        <v>11000</v>
      </c>
      <c r="E262" s="5">
        <f>D262</f>
        <v>11000</v>
      </c>
      <c r="H262" s="41">
        <f t="shared" si="21"/>
        <v>11000</v>
      </c>
    </row>
    <row r="263" spans="1:10" outlineLevel="1">
      <c r="A263" s="152" t="s">
        <v>269</v>
      </c>
      <c r="B263" s="153"/>
      <c r="C263" s="32">
        <f>C264+C265+C289+C296+C298+C302+C305+C308+C313</f>
        <v>4800000</v>
      </c>
      <c r="D263" s="32">
        <f>D264+D265+D289+D296+D298+D302+D305+D308+D313</f>
        <v>4000000</v>
      </c>
      <c r="E263" s="32">
        <f>E264+E265+E289+E296+E298+E302+E305+E308+E313</f>
        <v>4000000</v>
      </c>
      <c r="H263" s="41">
        <f t="shared" si="21"/>
        <v>4800000</v>
      </c>
    </row>
    <row r="264" spans="1:10" outlineLevel="2">
      <c r="A264" s="6">
        <v>1101</v>
      </c>
      <c r="B264" s="4" t="s">
        <v>34</v>
      </c>
      <c r="C264" s="5">
        <v>4000000</v>
      </c>
      <c r="D264" s="5">
        <f>C264</f>
        <v>4000000</v>
      </c>
      <c r="E264" s="5">
        <f>D264</f>
        <v>4000000</v>
      </c>
      <c r="H264" s="41">
        <f t="shared" si="21"/>
        <v>4000000</v>
      </c>
    </row>
    <row r="265" spans="1:10" outlineLevel="2">
      <c r="A265" s="6">
        <v>1101</v>
      </c>
      <c r="B265" s="4" t="s">
        <v>35</v>
      </c>
      <c r="C265" s="5"/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 t="shared" si="21"/>
        <v>2000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98000</v>
      </c>
      <c r="D298" s="5">
        <f>SUM(D299:D301)</f>
        <v>0</v>
      </c>
      <c r="E298" s="5">
        <f>SUM(E299:E301)</f>
        <v>0</v>
      </c>
      <c r="H298" s="41">
        <f t="shared" si="21"/>
        <v>98000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700000</v>
      </c>
      <c r="D308" s="5">
        <f>SUM(D309:D312)</f>
        <v>0</v>
      </c>
      <c r="E308" s="5">
        <f>SUM(E309:E312)</f>
        <v>0</v>
      </c>
      <c r="H308" s="41">
        <f t="shared" si="21"/>
        <v>700000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25000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25000</v>
      </c>
    </row>
    <row r="315" spans="1:8" outlineLevel="2">
      <c r="A315" s="6">
        <v>1102</v>
      </c>
      <c r="B315" s="4" t="s">
        <v>65</v>
      </c>
      <c r="C315" s="5">
        <v>25000</v>
      </c>
      <c r="D315" s="5">
        <f>SUM(D316:D324)</f>
        <v>0</v>
      </c>
      <c r="E315" s="5">
        <f>SUM(E316:E324)</f>
        <v>0</v>
      </c>
      <c r="H315" s="41">
        <f t="shared" si="21"/>
        <v>25000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2661000</v>
      </c>
      <c r="D339" s="33">
        <f>D340+D444+D482</f>
        <v>2661000</v>
      </c>
      <c r="E339" s="33">
        <f>E340+E444+E482</f>
        <v>2661000</v>
      </c>
      <c r="G339" s="39" t="s">
        <v>591</v>
      </c>
      <c r="H339" s="41">
        <f t="shared" si="28"/>
        <v>2661000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2461000</v>
      </c>
      <c r="D340" s="32">
        <f>D341+D342+D343+D344+D347+D348+D353+D356+D357+D362+D367+BH290668+D371+D372+D373+D376+D377+D378+D382+D388+D391+D392+D395+D398+D399+D404+D407+D408+D409+D412+D415+D416+D419+D420+D421+D422+D429+D443</f>
        <v>2461000</v>
      </c>
      <c r="E340" s="32">
        <f>E341+E342+E343+E344+E347+E348+E353+E356+E357+E362+E367+BI290668+E371+E372+E373+E376+E377+E378+E382+E388+E391+E392+E395+E398+E399+E404+E407+E408+E409+E412+E415+E416+E419+E420+E421+E422+E429+E443</f>
        <v>2461000</v>
      </c>
      <c r="H340" s="41">
        <f t="shared" si="28"/>
        <v>2461000</v>
      </c>
    </row>
    <row r="341" spans="1:10" outlineLevel="2">
      <c r="A341" s="6">
        <v>2201</v>
      </c>
      <c r="B341" s="34" t="s">
        <v>272</v>
      </c>
      <c r="C341" s="5">
        <v>20000</v>
      </c>
      <c r="D341" s="5">
        <f>C341</f>
        <v>20000</v>
      </c>
      <c r="E341" s="5">
        <f>D341</f>
        <v>20000</v>
      </c>
      <c r="H341" s="41">
        <f t="shared" si="28"/>
        <v>20000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outlineLevel="2">
      <c r="A343" s="6">
        <v>2201</v>
      </c>
      <c r="B343" s="4" t="s">
        <v>41</v>
      </c>
      <c r="C343" s="5">
        <v>820000</v>
      </c>
      <c r="D343" s="5">
        <f t="shared" si="31"/>
        <v>820000</v>
      </c>
      <c r="E343" s="5">
        <f t="shared" si="31"/>
        <v>820000</v>
      </c>
      <c r="H343" s="41">
        <f t="shared" si="28"/>
        <v>820000</v>
      </c>
    </row>
    <row r="344" spans="1:10" outlineLevel="2">
      <c r="A344" s="6">
        <v>2201</v>
      </c>
      <c r="B344" s="4" t="s">
        <v>273</v>
      </c>
      <c r="C344" s="5">
        <f>SUM(C345:C346)</f>
        <v>23000</v>
      </c>
      <c r="D344" s="5">
        <f>SUM(D345:D346)</f>
        <v>23000</v>
      </c>
      <c r="E344" s="5">
        <f>SUM(E345:E346)</f>
        <v>23000</v>
      </c>
      <c r="H344" s="41">
        <f t="shared" si="28"/>
        <v>23000</v>
      </c>
    </row>
    <row r="345" spans="1:10" outlineLevel="3">
      <c r="A345" s="29"/>
      <c r="B345" s="28" t="s">
        <v>274</v>
      </c>
      <c r="C345" s="30">
        <v>17000</v>
      </c>
      <c r="D345" s="30">
        <f t="shared" ref="D345:E347" si="32">C345</f>
        <v>17000</v>
      </c>
      <c r="E345" s="30">
        <f t="shared" si="32"/>
        <v>17000</v>
      </c>
      <c r="H345" s="41">
        <f t="shared" si="28"/>
        <v>17000</v>
      </c>
    </row>
    <row r="346" spans="1:10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222000</v>
      </c>
      <c r="D348" s="5">
        <f>SUM(D349:D352)</f>
        <v>222000</v>
      </c>
      <c r="E348" s="5">
        <f>SUM(E349:E352)</f>
        <v>222000</v>
      </c>
      <c r="H348" s="41">
        <f t="shared" si="28"/>
        <v>222000</v>
      </c>
    </row>
    <row r="349" spans="1:10" outlineLevel="3">
      <c r="A349" s="29"/>
      <c r="B349" s="28" t="s">
        <v>278</v>
      </c>
      <c r="C349" s="30">
        <v>200000</v>
      </c>
      <c r="D349" s="30">
        <f>C349</f>
        <v>200000</v>
      </c>
      <c r="E349" s="30">
        <f>D349</f>
        <v>200000</v>
      </c>
      <c r="H349" s="41">
        <f t="shared" si="28"/>
        <v>200000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20000</v>
      </c>
      <c r="D351" s="30">
        <f t="shared" si="33"/>
        <v>20000</v>
      </c>
      <c r="E351" s="30">
        <f t="shared" si="33"/>
        <v>20000</v>
      </c>
      <c r="H351" s="41">
        <f t="shared" si="28"/>
        <v>20000</v>
      </c>
    </row>
    <row r="352" spans="1:10" outlineLevel="3">
      <c r="A352" s="29"/>
      <c r="B352" s="28" t="s">
        <v>281</v>
      </c>
      <c r="C352" s="30">
        <v>2000</v>
      </c>
      <c r="D352" s="30">
        <f t="shared" si="33"/>
        <v>2000</v>
      </c>
      <c r="E352" s="30">
        <f t="shared" si="33"/>
        <v>2000</v>
      </c>
      <c r="H352" s="41">
        <f t="shared" si="28"/>
        <v>2000</v>
      </c>
    </row>
    <row r="353" spans="1:8" outlineLevel="2">
      <c r="A353" s="6">
        <v>2201</v>
      </c>
      <c r="B353" s="4" t="s">
        <v>282</v>
      </c>
      <c r="C353" s="5">
        <f>SUM(C354:C355)</f>
        <v>4500</v>
      </c>
      <c r="D353" s="5">
        <f>SUM(D354:D355)</f>
        <v>4500</v>
      </c>
      <c r="E353" s="5">
        <f>SUM(E354:E355)</f>
        <v>4500</v>
      </c>
      <c r="H353" s="41">
        <f t="shared" si="28"/>
        <v>4500</v>
      </c>
    </row>
    <row r="354" spans="1:8" outlineLevel="3">
      <c r="A354" s="29"/>
      <c r="B354" s="28" t="s">
        <v>42</v>
      </c>
      <c r="C354" s="30">
        <v>4000</v>
      </c>
      <c r="D354" s="30">
        <f t="shared" ref="D354:E356" si="34">C354</f>
        <v>4000</v>
      </c>
      <c r="E354" s="30">
        <f t="shared" si="34"/>
        <v>4000</v>
      </c>
      <c r="H354" s="41">
        <f t="shared" si="28"/>
        <v>4000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38500</v>
      </c>
      <c r="D357" s="5">
        <f>SUM(D358:D361)</f>
        <v>38500</v>
      </c>
      <c r="E357" s="5">
        <f>SUM(E358:E361)</f>
        <v>38500</v>
      </c>
      <c r="H357" s="41">
        <f t="shared" si="28"/>
        <v>38500</v>
      </c>
    </row>
    <row r="358" spans="1:8" outlineLevel="3">
      <c r="A358" s="29"/>
      <c r="B358" s="28" t="s">
        <v>286</v>
      </c>
      <c r="C358" s="30">
        <v>35000</v>
      </c>
      <c r="D358" s="30">
        <f>C358</f>
        <v>35000</v>
      </c>
      <c r="E358" s="30">
        <f>D358</f>
        <v>35000</v>
      </c>
      <c r="H358" s="41">
        <f t="shared" si="28"/>
        <v>35000</v>
      </c>
    </row>
    <row r="359" spans="1:8" outlineLevel="3">
      <c r="A359" s="29"/>
      <c r="B359" s="28" t="s">
        <v>287</v>
      </c>
      <c r="C359" s="30">
        <v>500</v>
      </c>
      <c r="D359" s="30">
        <f t="shared" ref="D359:E361" si="35">C359</f>
        <v>500</v>
      </c>
      <c r="E359" s="30">
        <f t="shared" si="35"/>
        <v>500</v>
      </c>
      <c r="H359" s="41">
        <f t="shared" si="28"/>
        <v>500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390000</v>
      </c>
      <c r="D362" s="5">
        <f>SUM(D363:D366)</f>
        <v>390000</v>
      </c>
      <c r="E362" s="5">
        <f>SUM(E363:E366)</f>
        <v>390000</v>
      </c>
      <c r="H362" s="41">
        <f t="shared" si="28"/>
        <v>390000</v>
      </c>
    </row>
    <row r="363" spans="1:8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outlineLevel="3">
      <c r="A364" s="29"/>
      <c r="B364" s="28" t="s">
        <v>292</v>
      </c>
      <c r="C364" s="30">
        <v>350000</v>
      </c>
      <c r="D364" s="30">
        <f t="shared" ref="D364:E366" si="36">C364</f>
        <v>350000</v>
      </c>
      <c r="E364" s="30">
        <f t="shared" si="36"/>
        <v>350000</v>
      </c>
      <c r="H364" s="41">
        <f t="shared" si="28"/>
        <v>350000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5000</v>
      </c>
      <c r="D366" s="30">
        <f t="shared" si="36"/>
        <v>5000</v>
      </c>
      <c r="E366" s="30">
        <f t="shared" si="36"/>
        <v>5000</v>
      </c>
      <c r="H366" s="41">
        <f t="shared" si="28"/>
        <v>5000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20000</v>
      </c>
      <c r="D371" s="5">
        <f t="shared" si="37"/>
        <v>20000</v>
      </c>
      <c r="E371" s="5">
        <f t="shared" si="37"/>
        <v>20000</v>
      </c>
      <c r="H371" s="41">
        <f t="shared" si="28"/>
        <v>20000</v>
      </c>
    </row>
    <row r="372" spans="1:8" outlineLevel="2">
      <c r="A372" s="6">
        <v>2201</v>
      </c>
      <c r="B372" s="4" t="s">
        <v>45</v>
      </c>
      <c r="C372" s="5">
        <v>70000</v>
      </c>
      <c r="D372" s="5">
        <f t="shared" si="37"/>
        <v>70000</v>
      </c>
      <c r="E372" s="5">
        <f t="shared" si="37"/>
        <v>70000</v>
      </c>
      <c r="H372" s="41">
        <f t="shared" si="28"/>
        <v>70000</v>
      </c>
    </row>
    <row r="373" spans="1:8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8"/>
        <v>3000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70000</v>
      </c>
      <c r="D378" s="5">
        <f>SUM(D379:D381)</f>
        <v>70000</v>
      </c>
      <c r="E378" s="5">
        <f>SUM(E379:E381)</f>
        <v>70000</v>
      </c>
      <c r="H378" s="41">
        <f t="shared" si="28"/>
        <v>70000</v>
      </c>
    </row>
    <row r="379" spans="1:8" outlineLevel="3">
      <c r="A379" s="29"/>
      <c r="B379" s="28" t="s">
        <v>46</v>
      </c>
      <c r="C379" s="30">
        <v>60000</v>
      </c>
      <c r="D379" s="30">
        <f>C379</f>
        <v>60000</v>
      </c>
      <c r="E379" s="30">
        <f>D379</f>
        <v>60000</v>
      </c>
      <c r="H379" s="41">
        <f t="shared" si="28"/>
        <v>60000</v>
      </c>
    </row>
    <row r="380" spans="1:8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14000</v>
      </c>
      <c r="D382" s="5">
        <f>SUM(D383:D387)</f>
        <v>14000</v>
      </c>
      <c r="E382" s="5">
        <f>SUM(E383:E387)</f>
        <v>14000</v>
      </c>
      <c r="H382" s="41">
        <f t="shared" si="28"/>
        <v>14000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outlineLevel="3">
      <c r="A385" s="29"/>
      <c r="B385" s="28" t="s">
        <v>306</v>
      </c>
      <c r="C385" s="30">
        <v>1000</v>
      </c>
      <c r="D385" s="30">
        <f t="shared" si="40"/>
        <v>1000</v>
      </c>
      <c r="E385" s="30">
        <f t="shared" si="40"/>
        <v>1000</v>
      </c>
      <c r="H385" s="41">
        <f t="shared" si="28"/>
        <v>1000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outlineLevel="2">
      <c r="A388" s="6">
        <v>2201</v>
      </c>
      <c r="B388" s="4" t="s">
        <v>309</v>
      </c>
      <c r="C388" s="5">
        <f>SUM(C389:C390)</f>
        <v>25000</v>
      </c>
      <c r="D388" s="5">
        <f>SUM(D389:D390)</f>
        <v>25000</v>
      </c>
      <c r="E388" s="5">
        <f>SUM(E389:E390)</f>
        <v>25000</v>
      </c>
      <c r="H388" s="41">
        <f t="shared" si="41"/>
        <v>25000</v>
      </c>
    </row>
    <row r="389" spans="1:8" outlineLevel="3">
      <c r="A389" s="29"/>
      <c r="B389" s="28" t="s">
        <v>48</v>
      </c>
      <c r="C389" s="30">
        <v>15000</v>
      </c>
      <c r="D389" s="30">
        <f t="shared" ref="D389:E391" si="42">C389</f>
        <v>15000</v>
      </c>
      <c r="E389" s="30">
        <f t="shared" si="42"/>
        <v>15000</v>
      </c>
      <c r="H389" s="41">
        <f t="shared" si="41"/>
        <v>15000</v>
      </c>
    </row>
    <row r="390" spans="1:8" outlineLevel="3">
      <c r="A390" s="29"/>
      <c r="B390" s="28" t="s">
        <v>310</v>
      </c>
      <c r="C390" s="30">
        <v>10000</v>
      </c>
      <c r="D390" s="30">
        <f t="shared" si="42"/>
        <v>10000</v>
      </c>
      <c r="E390" s="30">
        <f t="shared" si="42"/>
        <v>10000</v>
      </c>
      <c r="H390" s="41">
        <f t="shared" si="41"/>
        <v>10000</v>
      </c>
    </row>
    <row r="391" spans="1:8" outlineLevel="2">
      <c r="A391" s="6">
        <v>2201</v>
      </c>
      <c r="B391" s="4" t="s">
        <v>311</v>
      </c>
      <c r="C391" s="5">
        <v>10000</v>
      </c>
      <c r="D391" s="5">
        <f t="shared" si="42"/>
        <v>10000</v>
      </c>
      <c r="E391" s="5">
        <f t="shared" si="42"/>
        <v>10000</v>
      </c>
      <c r="H391" s="41">
        <f t="shared" si="41"/>
        <v>10000</v>
      </c>
    </row>
    <row r="392" spans="1:8" outlineLevel="2" collapsed="1">
      <c r="A392" s="6">
        <v>2201</v>
      </c>
      <c r="B392" s="4" t="s">
        <v>312</v>
      </c>
      <c r="C392" s="5">
        <f>SUM(C393:C394)</f>
        <v>85000</v>
      </c>
      <c r="D392" s="5">
        <f>SUM(D393:D394)</f>
        <v>85000</v>
      </c>
      <c r="E392" s="5">
        <f>SUM(E393:E394)</f>
        <v>85000</v>
      </c>
      <c r="H392" s="41">
        <f t="shared" si="41"/>
        <v>85000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85000</v>
      </c>
      <c r="D394" s="30">
        <f>C394</f>
        <v>85000</v>
      </c>
      <c r="E394" s="30">
        <f>D394</f>
        <v>85000</v>
      </c>
      <c r="H394" s="41">
        <f t="shared" si="41"/>
        <v>85000</v>
      </c>
    </row>
    <row r="395" spans="1:8" outlineLevel="2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  <c r="H395" s="41">
        <f t="shared" si="41"/>
        <v>4000</v>
      </c>
    </row>
    <row r="396" spans="1:8" outlineLevel="3">
      <c r="A396" s="29"/>
      <c r="B396" s="28" t="s">
        <v>315</v>
      </c>
      <c r="C396" s="30">
        <v>4000</v>
      </c>
      <c r="D396" s="30">
        <f t="shared" ref="D396:E398" si="43">C396</f>
        <v>4000</v>
      </c>
      <c r="E396" s="30">
        <f t="shared" si="43"/>
        <v>4000</v>
      </c>
      <c r="H396" s="41">
        <f t="shared" si="41"/>
        <v>4000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10000</v>
      </c>
      <c r="D399" s="5">
        <f>SUM(D400:D403)</f>
        <v>10000</v>
      </c>
      <c r="E399" s="5">
        <f>SUM(E400:E403)</f>
        <v>10000</v>
      </c>
      <c r="H399" s="41">
        <f t="shared" si="41"/>
        <v>10000</v>
      </c>
    </row>
    <row r="400" spans="1:8" outlineLevel="3">
      <c r="A400" s="29"/>
      <c r="B400" s="28" t="s">
        <v>318</v>
      </c>
      <c r="C400" s="30">
        <v>5000</v>
      </c>
      <c r="D400" s="30">
        <f>C400</f>
        <v>5000</v>
      </c>
      <c r="E400" s="30">
        <f>D400</f>
        <v>5000</v>
      </c>
      <c r="H400" s="41">
        <f t="shared" si="41"/>
        <v>5000</v>
      </c>
    </row>
    <row r="401" spans="1:8" outlineLevel="3">
      <c r="A401" s="29"/>
      <c r="B401" s="28" t="s">
        <v>319</v>
      </c>
      <c r="C401" s="30">
        <v>3000</v>
      </c>
      <c r="D401" s="30">
        <f t="shared" ref="D401:E403" si="44">C401</f>
        <v>3000</v>
      </c>
      <c r="E401" s="30">
        <f t="shared" si="44"/>
        <v>3000</v>
      </c>
      <c r="H401" s="41">
        <f t="shared" si="41"/>
        <v>3000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2000</v>
      </c>
      <c r="D403" s="30">
        <f t="shared" si="44"/>
        <v>2000</v>
      </c>
      <c r="E403" s="30">
        <f t="shared" si="44"/>
        <v>2000</v>
      </c>
      <c r="H403" s="41">
        <f t="shared" si="41"/>
        <v>2000</v>
      </c>
    </row>
    <row r="404" spans="1:8" outlineLevel="2">
      <c r="A404" s="6">
        <v>2201</v>
      </c>
      <c r="B404" s="4" t="s">
        <v>322</v>
      </c>
      <c r="C404" s="5">
        <f>SUM(C405:C406)</f>
        <v>9000</v>
      </c>
      <c r="D404" s="5">
        <f>SUM(D405:D406)</f>
        <v>9000</v>
      </c>
      <c r="E404" s="5">
        <f>SUM(E405:E406)</f>
        <v>9000</v>
      </c>
      <c r="H404" s="41">
        <f t="shared" si="41"/>
        <v>9000</v>
      </c>
    </row>
    <row r="405" spans="1:8" outlineLevel="3">
      <c r="A405" s="29"/>
      <c r="B405" s="28" t="s">
        <v>323</v>
      </c>
      <c r="C405" s="30">
        <v>4000</v>
      </c>
      <c r="D405" s="30">
        <f t="shared" ref="D405:E408" si="45">C405</f>
        <v>4000</v>
      </c>
      <c r="E405" s="30">
        <f t="shared" si="45"/>
        <v>4000</v>
      </c>
      <c r="H405" s="41">
        <f t="shared" si="41"/>
        <v>4000</v>
      </c>
    </row>
    <row r="406" spans="1:8" outlineLevel="3">
      <c r="A406" s="29"/>
      <c r="B406" s="28" t="s">
        <v>324</v>
      </c>
      <c r="C406" s="30">
        <v>5000</v>
      </c>
      <c r="D406" s="30">
        <f t="shared" si="45"/>
        <v>5000</v>
      </c>
      <c r="E406" s="30">
        <f t="shared" si="45"/>
        <v>5000</v>
      </c>
      <c r="H406" s="41">
        <f t="shared" si="41"/>
        <v>5000</v>
      </c>
    </row>
    <row r="407" spans="1:8" outlineLevel="2">
      <c r="A407" s="6">
        <v>2201</v>
      </c>
      <c r="B407" s="4" t="s">
        <v>325</v>
      </c>
      <c r="C407" s="5">
        <v>2000</v>
      </c>
      <c r="D407" s="5">
        <f t="shared" si="45"/>
        <v>2000</v>
      </c>
      <c r="E407" s="5">
        <f t="shared" si="45"/>
        <v>2000</v>
      </c>
      <c r="H407" s="41">
        <f t="shared" si="41"/>
        <v>2000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35000</v>
      </c>
      <c r="D409" s="5">
        <f>SUM(D410:D411)</f>
        <v>35000</v>
      </c>
      <c r="E409" s="5">
        <f>SUM(E410:E411)</f>
        <v>35000</v>
      </c>
      <c r="H409" s="41">
        <f t="shared" si="41"/>
        <v>35000</v>
      </c>
    </row>
    <row r="410" spans="1:8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outlineLevel="3">
      <c r="A411" s="29"/>
      <c r="B411" s="28" t="s">
        <v>50</v>
      </c>
      <c r="C411" s="30">
        <v>20000</v>
      </c>
      <c r="D411" s="30">
        <f>C411</f>
        <v>20000</v>
      </c>
      <c r="E411" s="30">
        <f>D411</f>
        <v>20000</v>
      </c>
      <c r="H411" s="41">
        <f t="shared" si="41"/>
        <v>20000</v>
      </c>
    </row>
    <row r="412" spans="1:8" outlineLevel="2">
      <c r="A412" s="6">
        <v>2201</v>
      </c>
      <c r="B412" s="4" t="s">
        <v>117</v>
      </c>
      <c r="C412" s="5">
        <f>SUM(C413:C414)</f>
        <v>50000</v>
      </c>
      <c r="D412" s="5">
        <f>SUM(D413:D414)</f>
        <v>50000</v>
      </c>
      <c r="E412" s="5">
        <f>SUM(E413:E414)</f>
        <v>50000</v>
      </c>
      <c r="H412" s="41">
        <f t="shared" si="41"/>
        <v>50000</v>
      </c>
    </row>
    <row r="413" spans="1:8" outlineLevel="3" collapsed="1">
      <c r="A413" s="29"/>
      <c r="B413" s="28" t="s">
        <v>328</v>
      </c>
      <c r="C413" s="30">
        <v>20000</v>
      </c>
      <c r="D413" s="30">
        <f t="shared" ref="D413:E415" si="46">C413</f>
        <v>20000</v>
      </c>
      <c r="E413" s="30">
        <f t="shared" si="46"/>
        <v>20000</v>
      </c>
      <c r="H413" s="41">
        <f t="shared" si="41"/>
        <v>20000</v>
      </c>
    </row>
    <row r="414" spans="1:8" outlineLevel="3">
      <c r="A414" s="29"/>
      <c r="B414" s="28" t="s">
        <v>329</v>
      </c>
      <c r="C414" s="30">
        <v>30000</v>
      </c>
      <c r="D414" s="30">
        <f t="shared" si="46"/>
        <v>30000</v>
      </c>
      <c r="E414" s="30">
        <f t="shared" si="46"/>
        <v>30000</v>
      </c>
      <c r="H414" s="41">
        <f t="shared" si="41"/>
        <v>30000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3000</v>
      </c>
      <c r="D416" s="5">
        <f>SUM(D417:D418)</f>
        <v>3000</v>
      </c>
      <c r="E416" s="5">
        <f>SUM(E417:E418)</f>
        <v>3000</v>
      </c>
      <c r="H416" s="41">
        <f t="shared" si="41"/>
        <v>3000</v>
      </c>
    </row>
    <row r="417" spans="1:8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10000</v>
      </c>
      <c r="D419" s="5">
        <f t="shared" si="47"/>
        <v>10000</v>
      </c>
      <c r="E419" s="5">
        <f t="shared" si="47"/>
        <v>10000</v>
      </c>
      <c r="H419" s="41">
        <f t="shared" si="41"/>
        <v>10000</v>
      </c>
    </row>
    <row r="420" spans="1:8" outlineLevel="2">
      <c r="A420" s="6">
        <v>2201</v>
      </c>
      <c r="B420" s="4" t="s">
        <v>334</v>
      </c>
      <c r="C420" s="5">
        <v>30000</v>
      </c>
      <c r="D420" s="5">
        <f t="shared" si="47"/>
        <v>30000</v>
      </c>
      <c r="E420" s="5">
        <f t="shared" si="47"/>
        <v>30000</v>
      </c>
      <c r="H420" s="41">
        <f t="shared" si="41"/>
        <v>30000</v>
      </c>
    </row>
    <row r="421" spans="1:8" outlineLevel="2" collapsed="1">
      <c r="A421" s="6">
        <v>2201</v>
      </c>
      <c r="B421" s="4" t="s">
        <v>335</v>
      </c>
      <c r="C421" s="5">
        <v>5000</v>
      </c>
      <c r="D421" s="5">
        <f t="shared" si="47"/>
        <v>5000</v>
      </c>
      <c r="E421" s="5">
        <f t="shared" si="47"/>
        <v>5000</v>
      </c>
      <c r="H421" s="41">
        <f t="shared" si="41"/>
        <v>5000</v>
      </c>
    </row>
    <row r="422" spans="1:8" outlineLevel="2" collapsed="1">
      <c r="A422" s="6">
        <v>2201</v>
      </c>
      <c r="B422" s="4" t="s">
        <v>119</v>
      </c>
      <c r="C422" s="5">
        <f>SUM(C423:C428)</f>
        <v>4000</v>
      </c>
      <c r="D422" s="5">
        <f>SUM(D423:D428)</f>
        <v>4000</v>
      </c>
      <c r="E422" s="5">
        <f>SUM(E423:E428)</f>
        <v>4000</v>
      </c>
      <c r="H422" s="41">
        <f t="shared" si="41"/>
        <v>4000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4000</v>
      </c>
      <c r="D425" s="30">
        <f t="shared" si="48"/>
        <v>4000</v>
      </c>
      <c r="E425" s="30">
        <f t="shared" si="48"/>
        <v>4000</v>
      </c>
      <c r="H425" s="41">
        <f t="shared" si="41"/>
        <v>4000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419000</v>
      </c>
      <c r="D429" s="5">
        <f>SUM(D430:D442)</f>
        <v>419000</v>
      </c>
      <c r="E429" s="5">
        <f>SUM(E430:E442)</f>
        <v>419000</v>
      </c>
      <c r="H429" s="41">
        <f t="shared" si="41"/>
        <v>419000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375000</v>
      </c>
      <c r="D431" s="30">
        <f t="shared" ref="D431:E442" si="49">C431</f>
        <v>375000</v>
      </c>
      <c r="E431" s="30">
        <f t="shared" si="49"/>
        <v>375000</v>
      </c>
      <c r="H431" s="41">
        <f t="shared" si="41"/>
        <v>375000</v>
      </c>
    </row>
    <row r="432" spans="1:8" outlineLevel="3">
      <c r="A432" s="29"/>
      <c r="B432" s="28" t="s">
        <v>345</v>
      </c>
      <c r="C432" s="30">
        <v>25000</v>
      </c>
      <c r="D432" s="30">
        <f t="shared" si="49"/>
        <v>25000</v>
      </c>
      <c r="E432" s="30">
        <f t="shared" si="49"/>
        <v>25000</v>
      </c>
      <c r="H432" s="41">
        <f t="shared" si="41"/>
        <v>25000</v>
      </c>
    </row>
    <row r="433" spans="1:8" outlineLevel="3">
      <c r="A433" s="29"/>
      <c r="B433" s="28" t="s">
        <v>346</v>
      </c>
      <c r="C433" s="30">
        <v>9000</v>
      </c>
      <c r="D433" s="30">
        <f t="shared" si="49"/>
        <v>9000</v>
      </c>
      <c r="E433" s="30">
        <f t="shared" si="49"/>
        <v>9000</v>
      </c>
      <c r="H433" s="41">
        <f t="shared" si="41"/>
        <v>9000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10000</v>
      </c>
      <c r="D441" s="30">
        <f t="shared" si="49"/>
        <v>10000</v>
      </c>
      <c r="E441" s="30">
        <f t="shared" si="49"/>
        <v>10000</v>
      </c>
      <c r="H441" s="41">
        <f t="shared" si="41"/>
        <v>10000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200000</v>
      </c>
      <c r="D444" s="32">
        <f>D445+D454+D455+D459+D462+D463+D468+D474+D477+D480+D481+D450</f>
        <v>200000</v>
      </c>
      <c r="E444" s="32">
        <f>E445+E454+E455+E459+E462+E463+E468+E474+E477+E480+E481+E450</f>
        <v>200000</v>
      </c>
      <c r="H444" s="41">
        <f t="shared" si="41"/>
        <v>200000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25000</v>
      </c>
      <c r="D445" s="5">
        <f>SUM(D446:D449)</f>
        <v>25000</v>
      </c>
      <c r="E445" s="5">
        <f>SUM(E446:E449)</f>
        <v>25000</v>
      </c>
      <c r="H445" s="41">
        <f t="shared" si="41"/>
        <v>25000</v>
      </c>
    </row>
    <row r="446" spans="1:8" ht="15" customHeight="1" outlineLevel="3">
      <c r="A446" s="28"/>
      <c r="B446" s="28" t="s">
        <v>359</v>
      </c>
      <c r="C446" s="30">
        <v>18000</v>
      </c>
      <c r="D446" s="30">
        <f>C446</f>
        <v>18000</v>
      </c>
      <c r="E446" s="30">
        <f>D446</f>
        <v>18000</v>
      </c>
      <c r="H446" s="41">
        <f t="shared" si="41"/>
        <v>18000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80000</v>
      </c>
      <c r="D454" s="5">
        <f>C454</f>
        <v>80000</v>
      </c>
      <c r="E454" s="5">
        <f>D454</f>
        <v>80000</v>
      </c>
      <c r="H454" s="41">
        <f t="shared" si="51"/>
        <v>80000</v>
      </c>
    </row>
    <row r="455" spans="1:8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  <c r="H474" s="41">
        <f t="shared" si="51"/>
        <v>30000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266000</v>
      </c>
      <c r="D483" s="35">
        <f>D484+D504+D509+D522+D528+D538</f>
        <v>266000</v>
      </c>
      <c r="E483" s="35">
        <f>E484+E504+E509+E522+E528+E538</f>
        <v>266000</v>
      </c>
      <c r="G483" s="39" t="s">
        <v>592</v>
      </c>
      <c r="H483" s="41">
        <f t="shared" si="51"/>
        <v>266000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187000</v>
      </c>
      <c r="D484" s="32">
        <f>D485+D486+D490+D491+D494+D497+D500+D501+D502+D503</f>
        <v>187000</v>
      </c>
      <c r="E484" s="32">
        <f>E485+E486+E490+E491+E494+E497+E500+E501+E502+E503</f>
        <v>187000</v>
      </c>
      <c r="H484" s="41">
        <f t="shared" si="51"/>
        <v>187000</v>
      </c>
    </row>
    <row r="485" spans="1:10" outlineLevel="2">
      <c r="A485" s="6">
        <v>3302</v>
      </c>
      <c r="B485" s="4" t="s">
        <v>391</v>
      </c>
      <c r="C485" s="5">
        <v>30000</v>
      </c>
      <c r="D485" s="5">
        <f>C485</f>
        <v>30000</v>
      </c>
      <c r="E485" s="5">
        <f>D485</f>
        <v>30000</v>
      </c>
      <c r="H485" s="41">
        <f t="shared" si="51"/>
        <v>30000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2000</v>
      </c>
      <c r="D491" s="5">
        <f>SUM(D492:D493)</f>
        <v>2000</v>
      </c>
      <c r="E491" s="5">
        <f>SUM(E492:E493)</f>
        <v>2000</v>
      </c>
      <c r="H491" s="41">
        <f t="shared" si="51"/>
        <v>2000</v>
      </c>
    </row>
    <row r="492" spans="1:10" ht="15" customHeight="1" outlineLevel="3">
      <c r="A492" s="28"/>
      <c r="B492" s="28" t="s">
        <v>398</v>
      </c>
      <c r="C492" s="30">
        <v>2000</v>
      </c>
      <c r="D492" s="30">
        <f>C492</f>
        <v>2000</v>
      </c>
      <c r="E492" s="30">
        <f>D492</f>
        <v>2000</v>
      </c>
      <c r="H492" s="41">
        <f t="shared" si="51"/>
        <v>2000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20000</v>
      </c>
      <c r="D494" s="5">
        <f>SUM(D495:D496)</f>
        <v>20000</v>
      </c>
      <c r="E494" s="5">
        <f>SUM(E495:E496)</f>
        <v>20000</v>
      </c>
      <c r="H494" s="41">
        <f t="shared" si="51"/>
        <v>20000</v>
      </c>
    </row>
    <row r="495" spans="1:10" ht="15" customHeight="1" outlineLevel="3">
      <c r="A495" s="28"/>
      <c r="B495" s="28" t="s">
        <v>401</v>
      </c>
      <c r="C495" s="30">
        <v>20000</v>
      </c>
      <c r="D495" s="30">
        <f>C495</f>
        <v>20000</v>
      </c>
      <c r="E495" s="30">
        <f>D495</f>
        <v>20000</v>
      </c>
      <c r="H495" s="41">
        <f t="shared" si="51"/>
        <v>20000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100000</v>
      </c>
      <c r="D500" s="5">
        <f t="shared" si="59"/>
        <v>100000</v>
      </c>
      <c r="E500" s="5">
        <f t="shared" si="59"/>
        <v>100000</v>
      </c>
      <c r="H500" s="41">
        <f t="shared" si="51"/>
        <v>100000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10000</v>
      </c>
      <c r="D503" s="5">
        <f t="shared" si="59"/>
        <v>10000</v>
      </c>
      <c r="E503" s="5">
        <f t="shared" si="59"/>
        <v>10000</v>
      </c>
      <c r="H503" s="41">
        <f t="shared" si="51"/>
        <v>10000</v>
      </c>
    </row>
    <row r="504" spans="1:12" outlineLevel="1">
      <c r="A504" s="152" t="s">
        <v>410</v>
      </c>
      <c r="B504" s="153"/>
      <c r="C504" s="32">
        <f>SUM(C505:C508)</f>
        <v>15500</v>
      </c>
      <c r="D504" s="32">
        <f>SUM(D505:D508)</f>
        <v>15500</v>
      </c>
      <c r="E504" s="32">
        <f>SUM(E505:E508)</f>
        <v>15500</v>
      </c>
      <c r="H504" s="41">
        <f t="shared" si="51"/>
        <v>15500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5500</v>
      </c>
      <c r="D508" s="5">
        <f t="shared" si="60"/>
        <v>5500</v>
      </c>
      <c r="E508" s="5">
        <f t="shared" si="60"/>
        <v>5500</v>
      </c>
      <c r="H508" s="41">
        <f t="shared" si="51"/>
        <v>5500</v>
      </c>
    </row>
    <row r="509" spans="1:12" outlineLevel="1">
      <c r="A509" s="152" t="s">
        <v>414</v>
      </c>
      <c r="B509" s="153"/>
      <c r="C509" s="32">
        <f>C510+C511+C512+C513+C517+C518+C519+C520+C521</f>
        <v>60000</v>
      </c>
      <c r="D509" s="32">
        <f>D510+D511+D512+D513+D517+D518+D519+D520+D521</f>
        <v>60000</v>
      </c>
      <c r="E509" s="32">
        <f>E510+E511+E512+E513+E517+E518+E519+E520+E521</f>
        <v>60000</v>
      </c>
      <c r="F509" s="51"/>
      <c r="H509" s="41">
        <f t="shared" si="51"/>
        <v>60000</v>
      </c>
      <c r="L509" s="51"/>
    </row>
    <row r="510" spans="1:12" outlineLevel="2" collapsed="1">
      <c r="A510" s="6">
        <v>3305</v>
      </c>
      <c r="B510" s="4" t="s">
        <v>415</v>
      </c>
      <c r="C510" s="5">
        <v>2000</v>
      </c>
      <c r="D510" s="5">
        <f>C510</f>
        <v>2000</v>
      </c>
      <c r="E510" s="5">
        <f>D510</f>
        <v>2000</v>
      </c>
      <c r="H510" s="41">
        <f t="shared" si="51"/>
        <v>2000</v>
      </c>
    </row>
    <row r="511" spans="1:12" outlineLevel="2">
      <c r="A511" s="6">
        <v>3305</v>
      </c>
      <c r="B511" s="4" t="s">
        <v>416</v>
      </c>
      <c r="C511" s="5">
        <v>3000</v>
      </c>
      <c r="D511" s="5">
        <f t="shared" ref="D511:E512" si="61">C511</f>
        <v>3000</v>
      </c>
      <c r="E511" s="5">
        <f t="shared" si="61"/>
        <v>3000</v>
      </c>
      <c r="H511" s="41">
        <f t="shared" si="51"/>
        <v>3000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5000</v>
      </c>
      <c r="D515" s="30">
        <f t="shared" si="62"/>
        <v>5000</v>
      </c>
      <c r="E515" s="30">
        <f t="shared" si="62"/>
        <v>5000</v>
      </c>
      <c r="H515" s="41">
        <f t="shared" si="63"/>
        <v>5000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3000</v>
      </c>
      <c r="D518" s="5">
        <f t="shared" si="62"/>
        <v>3000</v>
      </c>
      <c r="E518" s="5">
        <f t="shared" si="62"/>
        <v>3000</v>
      </c>
      <c r="H518" s="41">
        <f t="shared" si="63"/>
        <v>3000</v>
      </c>
    </row>
    <row r="519" spans="1:8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outlineLevel="2">
      <c r="A520" s="6">
        <v>3305</v>
      </c>
      <c r="B520" s="4" t="s">
        <v>425</v>
      </c>
      <c r="C520" s="5">
        <v>40000</v>
      </c>
      <c r="D520" s="5">
        <f t="shared" si="62"/>
        <v>40000</v>
      </c>
      <c r="E520" s="5">
        <f t="shared" si="62"/>
        <v>40000</v>
      </c>
      <c r="H520" s="41">
        <f t="shared" si="63"/>
        <v>40000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3500</v>
      </c>
      <c r="D538" s="32">
        <f>SUM(D539:D544)</f>
        <v>3500</v>
      </c>
      <c r="E538" s="32">
        <f>SUM(E539:E544)</f>
        <v>3500</v>
      </c>
      <c r="H538" s="41">
        <f t="shared" si="63"/>
        <v>3500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3500</v>
      </c>
      <c r="D540" s="5">
        <f t="shared" ref="D540:E543" si="66">C540</f>
        <v>3500</v>
      </c>
      <c r="E540" s="5">
        <f t="shared" si="66"/>
        <v>3500</v>
      </c>
      <c r="H540" s="41">
        <f t="shared" si="63"/>
        <v>3500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255000</v>
      </c>
      <c r="D550" s="36">
        <f>D551</f>
        <v>255000</v>
      </c>
      <c r="E550" s="36">
        <f>E551</f>
        <v>255000</v>
      </c>
      <c r="G550" s="39" t="s">
        <v>59</v>
      </c>
      <c r="H550" s="41">
        <f t="shared" si="63"/>
        <v>255000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255000</v>
      </c>
      <c r="D551" s="33">
        <f>D552+D556</f>
        <v>255000</v>
      </c>
      <c r="E551" s="33">
        <f>E552+E556</f>
        <v>255000</v>
      </c>
      <c r="G551" s="39" t="s">
        <v>594</v>
      </c>
      <c r="H551" s="41">
        <f t="shared" si="63"/>
        <v>255000</v>
      </c>
      <c r="I551" s="42"/>
      <c r="J551" s="40" t="b">
        <f>AND(H551=I551)</f>
        <v>0</v>
      </c>
    </row>
    <row r="552" spans="1:10" outlineLevel="1">
      <c r="A552" s="152" t="s">
        <v>457</v>
      </c>
      <c r="B552" s="153"/>
      <c r="C552" s="32">
        <f>SUM(C553:C555)</f>
        <v>255000</v>
      </c>
      <c r="D552" s="32">
        <f>SUM(D553:D555)</f>
        <v>255000</v>
      </c>
      <c r="E552" s="32">
        <f>SUM(E553:E555)</f>
        <v>255000</v>
      </c>
      <c r="H552" s="41">
        <f t="shared" si="63"/>
        <v>255000</v>
      </c>
    </row>
    <row r="553" spans="1:10" outlineLevel="2" collapsed="1">
      <c r="A553" s="6">
        <v>5500</v>
      </c>
      <c r="B553" s="4" t="s">
        <v>458</v>
      </c>
      <c r="C553" s="5">
        <v>255000</v>
      </c>
      <c r="D553" s="5">
        <f t="shared" ref="D553:E555" si="67">C553</f>
        <v>255000</v>
      </c>
      <c r="E553" s="5">
        <f t="shared" si="67"/>
        <v>255000</v>
      </c>
      <c r="H553" s="41">
        <f t="shared" si="63"/>
        <v>255000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5360809</v>
      </c>
      <c r="D559" s="37">
        <f>D560+D716+D725</f>
        <v>5360809</v>
      </c>
      <c r="E559" s="37">
        <f>E560+E716+E725</f>
        <v>5360809</v>
      </c>
      <c r="G559" s="39" t="s">
        <v>62</v>
      </c>
      <c r="H559" s="41">
        <f t="shared" si="63"/>
        <v>5360809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4975809</v>
      </c>
      <c r="D560" s="36">
        <f>D561+D638+D642+D645</f>
        <v>4975809</v>
      </c>
      <c r="E560" s="36">
        <f>E561+E638+E642+E645</f>
        <v>4975809</v>
      </c>
      <c r="G560" s="39" t="s">
        <v>61</v>
      </c>
      <c r="H560" s="41">
        <f t="shared" si="63"/>
        <v>4975809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4975809</v>
      </c>
      <c r="D561" s="38">
        <f>D562+D567+D568+D569+D576+D577+D581+D584+D585+D586+D587+D592+D595+D599+D603+D610+D616+D628</f>
        <v>4975809</v>
      </c>
      <c r="E561" s="38">
        <f>E562+E567+E568+E569+E576+E577+E581+E584+E585+E586+E587+E592+E595+E599+E603+E610+E616+E628</f>
        <v>4975809</v>
      </c>
      <c r="G561" s="39" t="s">
        <v>595</v>
      </c>
      <c r="H561" s="41">
        <f t="shared" si="63"/>
        <v>4975809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182179</v>
      </c>
      <c r="D562" s="32">
        <f>SUM(D563:D566)</f>
        <v>182179</v>
      </c>
      <c r="E562" s="32">
        <f>SUM(E563:E566)</f>
        <v>182179</v>
      </c>
      <c r="H562" s="41">
        <f t="shared" si="63"/>
        <v>182179</v>
      </c>
    </row>
    <row r="563" spans="1:10" outlineLevel="2">
      <c r="A563" s="7">
        <v>6600</v>
      </c>
      <c r="B563" s="4" t="s">
        <v>468</v>
      </c>
      <c r="C563" s="5">
        <v>50000</v>
      </c>
      <c r="D563" s="5">
        <f>C563</f>
        <v>50000</v>
      </c>
      <c r="E563" s="5">
        <f>D563</f>
        <v>50000</v>
      </c>
      <c r="H563" s="41">
        <f t="shared" si="63"/>
        <v>50000</v>
      </c>
    </row>
    <row r="564" spans="1:10" outlineLevel="2">
      <c r="A564" s="7">
        <v>6600</v>
      </c>
      <c r="B564" s="4" t="s">
        <v>469</v>
      </c>
      <c r="C564" s="5">
        <v>70000</v>
      </c>
      <c r="D564" s="5">
        <f t="shared" ref="D564:E566" si="68">C564</f>
        <v>70000</v>
      </c>
      <c r="E564" s="5">
        <f t="shared" si="68"/>
        <v>70000</v>
      </c>
      <c r="H564" s="41">
        <f t="shared" si="63"/>
        <v>70000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62179</v>
      </c>
      <c r="D566" s="5">
        <f t="shared" si="68"/>
        <v>62179</v>
      </c>
      <c r="E566" s="5">
        <f t="shared" si="68"/>
        <v>62179</v>
      </c>
      <c r="H566" s="41">
        <f t="shared" si="63"/>
        <v>62179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516950</v>
      </c>
      <c r="D569" s="32">
        <f>SUM(D570:D575)</f>
        <v>516950</v>
      </c>
      <c r="E569" s="32">
        <f>SUM(E570:E575)</f>
        <v>516950</v>
      </c>
      <c r="H569" s="41">
        <f t="shared" si="63"/>
        <v>516950</v>
      </c>
    </row>
    <row r="570" spans="1:10" outlineLevel="2">
      <c r="A570" s="7">
        <v>6603</v>
      </c>
      <c r="B570" s="4" t="s">
        <v>474</v>
      </c>
      <c r="C570" s="5">
        <v>19950</v>
      </c>
      <c r="D570" s="5">
        <f>C570</f>
        <v>19950</v>
      </c>
      <c r="E570" s="5">
        <f>D570</f>
        <v>19950</v>
      </c>
      <c r="H570" s="41">
        <f t="shared" si="63"/>
        <v>19950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430118</v>
      </c>
      <c r="D572" s="5">
        <f t="shared" si="69"/>
        <v>430118</v>
      </c>
      <c r="E572" s="5">
        <f t="shared" si="69"/>
        <v>430118</v>
      </c>
      <c r="H572" s="41">
        <f t="shared" si="63"/>
        <v>430118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10272</v>
      </c>
      <c r="D574" s="5">
        <f t="shared" si="69"/>
        <v>10272</v>
      </c>
      <c r="E574" s="5">
        <f t="shared" si="69"/>
        <v>10272</v>
      </c>
      <c r="H574" s="41">
        <f t="shared" si="63"/>
        <v>10272</v>
      </c>
    </row>
    <row r="575" spans="1:10" outlineLevel="2">
      <c r="A575" s="7">
        <v>6603</v>
      </c>
      <c r="B575" s="4" t="s">
        <v>479</v>
      </c>
      <c r="C575" s="5">
        <v>56610</v>
      </c>
      <c r="D575" s="5">
        <f t="shared" si="69"/>
        <v>56610</v>
      </c>
      <c r="E575" s="5">
        <f t="shared" si="69"/>
        <v>56610</v>
      </c>
      <c r="H575" s="41">
        <f t="shared" si="63"/>
        <v>56610</v>
      </c>
    </row>
    <row r="576" spans="1:10" outlineLevel="1">
      <c r="A576" s="152" t="s">
        <v>480</v>
      </c>
      <c r="B576" s="153"/>
      <c r="C576" s="32">
        <v>30000</v>
      </c>
      <c r="D576" s="32">
        <f>C576</f>
        <v>30000</v>
      </c>
      <c r="E576" s="32">
        <f>D576</f>
        <v>30000</v>
      </c>
      <c r="H576" s="41">
        <f t="shared" si="63"/>
        <v>30000</v>
      </c>
    </row>
    <row r="577" spans="1:8" outlineLevel="1">
      <c r="A577" s="152" t="s">
        <v>481</v>
      </c>
      <c r="B577" s="153"/>
      <c r="C577" s="32">
        <f>SUM(C578:C580)</f>
        <v>80263</v>
      </c>
      <c r="D577" s="32">
        <f>SUM(D578:D580)</f>
        <v>80263</v>
      </c>
      <c r="E577" s="32">
        <f>SUM(E578:E580)</f>
        <v>80263</v>
      </c>
      <c r="H577" s="41">
        <f t="shared" si="63"/>
        <v>80263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40000</v>
      </c>
      <c r="D579" s="5">
        <f t="shared" si="70"/>
        <v>40000</v>
      </c>
      <c r="E579" s="5">
        <f t="shared" si="70"/>
        <v>40000</v>
      </c>
      <c r="H579" s="41">
        <f t="shared" si="71"/>
        <v>40000</v>
      </c>
    </row>
    <row r="580" spans="1:8" outlineLevel="2">
      <c r="A580" s="7">
        <v>6605</v>
      </c>
      <c r="B580" s="4" t="s">
        <v>484</v>
      </c>
      <c r="C580" s="5">
        <v>40263</v>
      </c>
      <c r="D580" s="5">
        <f t="shared" si="70"/>
        <v>40263</v>
      </c>
      <c r="E580" s="5">
        <f t="shared" si="70"/>
        <v>40263</v>
      </c>
      <c r="H580" s="41">
        <f t="shared" si="71"/>
        <v>40263</v>
      </c>
    </row>
    <row r="581" spans="1:8" outlineLevel="1">
      <c r="A581" s="152" t="s">
        <v>485</v>
      </c>
      <c r="B581" s="153"/>
      <c r="C581" s="32">
        <f>SUM(C582:C583)</f>
        <v>169503</v>
      </c>
      <c r="D581" s="32">
        <f>SUM(D582:D583)</f>
        <v>169503</v>
      </c>
      <c r="E581" s="32">
        <f>SUM(E582:E583)</f>
        <v>169503</v>
      </c>
      <c r="H581" s="41">
        <f t="shared" si="71"/>
        <v>169503</v>
      </c>
    </row>
    <row r="582" spans="1:8" outlineLevel="2">
      <c r="A582" s="7">
        <v>6606</v>
      </c>
      <c r="B582" s="4" t="s">
        <v>486</v>
      </c>
      <c r="C582" s="5">
        <v>116195</v>
      </c>
      <c r="D582" s="5">
        <f t="shared" ref="D582:E586" si="72">C582</f>
        <v>116195</v>
      </c>
      <c r="E582" s="5">
        <f t="shared" si="72"/>
        <v>116195</v>
      </c>
      <c r="H582" s="41">
        <f t="shared" si="71"/>
        <v>116195</v>
      </c>
    </row>
    <row r="583" spans="1:8" outlineLevel="2">
      <c r="A583" s="7">
        <v>6606</v>
      </c>
      <c r="B583" s="4" t="s">
        <v>487</v>
      </c>
      <c r="C583" s="5">
        <v>53308</v>
      </c>
      <c r="D583" s="5">
        <f t="shared" si="72"/>
        <v>53308</v>
      </c>
      <c r="E583" s="5">
        <f t="shared" si="72"/>
        <v>53308</v>
      </c>
      <c r="H583" s="41">
        <f t="shared" si="71"/>
        <v>53308</v>
      </c>
    </row>
    <row r="584" spans="1:8" outlineLevel="1">
      <c r="A584" s="152" t="s">
        <v>488</v>
      </c>
      <c r="B584" s="153"/>
      <c r="C584" s="32">
        <v>12185</v>
      </c>
      <c r="D584" s="32">
        <f t="shared" si="72"/>
        <v>12185</v>
      </c>
      <c r="E584" s="32">
        <f t="shared" si="72"/>
        <v>12185</v>
      </c>
      <c r="H584" s="41">
        <f t="shared" si="71"/>
        <v>12185</v>
      </c>
    </row>
    <row r="585" spans="1:8" outlineLevel="1" collapsed="1">
      <c r="A585" s="152" t="s">
        <v>489</v>
      </c>
      <c r="B585" s="153"/>
      <c r="C585" s="32">
        <v>421095</v>
      </c>
      <c r="D585" s="32">
        <f t="shared" si="72"/>
        <v>421095</v>
      </c>
      <c r="E585" s="32">
        <f t="shared" si="72"/>
        <v>421095</v>
      </c>
      <c r="H585" s="41">
        <f t="shared" si="71"/>
        <v>421095</v>
      </c>
    </row>
    <row r="586" spans="1:8" outlineLevel="1" collapsed="1">
      <c r="A586" s="152" t="s">
        <v>490</v>
      </c>
      <c r="B586" s="15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2" t="s">
        <v>491</v>
      </c>
      <c r="B587" s="153"/>
      <c r="C587" s="32">
        <f>SUM(C588:C591)</f>
        <v>138956</v>
      </c>
      <c r="D587" s="32">
        <f>SUM(D588:D591)</f>
        <v>138956</v>
      </c>
      <c r="E587" s="32">
        <f>SUM(E588:E591)</f>
        <v>138956</v>
      </c>
      <c r="H587" s="41">
        <f t="shared" si="71"/>
        <v>138956</v>
      </c>
    </row>
    <row r="588" spans="1:8" outlineLevel="2">
      <c r="A588" s="7">
        <v>6610</v>
      </c>
      <c r="B588" s="4" t="s">
        <v>492</v>
      </c>
      <c r="C588" s="5">
        <v>63018</v>
      </c>
      <c r="D588" s="5">
        <f>C588</f>
        <v>63018</v>
      </c>
      <c r="E588" s="5">
        <f>D588</f>
        <v>63018</v>
      </c>
      <c r="H588" s="41">
        <f t="shared" si="71"/>
        <v>63018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75938</v>
      </c>
      <c r="D591" s="5">
        <f t="shared" si="73"/>
        <v>75938</v>
      </c>
      <c r="E591" s="5">
        <f t="shared" si="73"/>
        <v>75938</v>
      </c>
      <c r="H591" s="41">
        <f t="shared" si="71"/>
        <v>75938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8602</v>
      </c>
      <c r="D595" s="32">
        <f>SUM(D596:D598)</f>
        <v>8602</v>
      </c>
      <c r="E595" s="32">
        <f>SUM(E596:E598)</f>
        <v>8602</v>
      </c>
      <c r="H595" s="41">
        <f t="shared" si="71"/>
        <v>8602</v>
      </c>
    </row>
    <row r="596" spans="1:8" outlineLevel="2">
      <c r="A596" s="7">
        <v>6612</v>
      </c>
      <c r="B596" s="4" t="s">
        <v>499</v>
      </c>
      <c r="C596" s="5">
        <v>8602</v>
      </c>
      <c r="D596" s="5">
        <f>C596</f>
        <v>8602</v>
      </c>
      <c r="E596" s="5">
        <f>D596</f>
        <v>8602</v>
      </c>
      <c r="H596" s="41">
        <f t="shared" si="71"/>
        <v>8602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3049020</v>
      </c>
      <c r="D599" s="32">
        <f>SUM(D600:D602)</f>
        <v>3049020</v>
      </c>
      <c r="E599" s="32">
        <f>SUM(E600:E602)</f>
        <v>3049020</v>
      </c>
      <c r="H599" s="41">
        <f t="shared" si="71"/>
        <v>3049020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3008609</v>
      </c>
      <c r="D601" s="5">
        <f t="shared" si="75"/>
        <v>3008609</v>
      </c>
      <c r="E601" s="5">
        <f t="shared" si="75"/>
        <v>3008609</v>
      </c>
      <c r="H601" s="41">
        <f t="shared" si="71"/>
        <v>3008609</v>
      </c>
    </row>
    <row r="602" spans="1:8" outlineLevel="2">
      <c r="A602" s="7">
        <v>6613</v>
      </c>
      <c r="B602" s="4" t="s">
        <v>501</v>
      </c>
      <c r="C602" s="5">
        <v>40411</v>
      </c>
      <c r="D602" s="5">
        <f t="shared" si="75"/>
        <v>40411</v>
      </c>
      <c r="E602" s="5">
        <f t="shared" si="75"/>
        <v>40411</v>
      </c>
      <c r="H602" s="41">
        <f t="shared" si="71"/>
        <v>40411</v>
      </c>
    </row>
    <row r="603" spans="1:8" outlineLevel="1">
      <c r="A603" s="152" t="s">
        <v>506</v>
      </c>
      <c r="B603" s="153"/>
      <c r="C603" s="32">
        <f>SUM(C604:C609)</f>
        <v>50600</v>
      </c>
      <c r="D603" s="32">
        <f>SUM(D604:D609)</f>
        <v>50600</v>
      </c>
      <c r="E603" s="32">
        <f>SUM(E604:E609)</f>
        <v>50600</v>
      </c>
      <c r="H603" s="41">
        <f t="shared" si="71"/>
        <v>50600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50600</v>
      </c>
      <c r="D609" s="5">
        <f t="shared" si="76"/>
        <v>50600</v>
      </c>
      <c r="E609" s="5">
        <f t="shared" si="76"/>
        <v>50600</v>
      </c>
      <c r="H609" s="41">
        <f t="shared" si="71"/>
        <v>50600</v>
      </c>
    </row>
    <row r="610" spans="1:8" outlineLevel="1">
      <c r="A610" s="152" t="s">
        <v>513</v>
      </c>
      <c r="B610" s="153"/>
      <c r="C610" s="32">
        <f>SUM(C611:C615)</f>
        <v>82062</v>
      </c>
      <c r="D610" s="32">
        <f>SUM(D611:D615)</f>
        <v>82062</v>
      </c>
      <c r="E610" s="32">
        <f>SUM(E611:E615)</f>
        <v>82062</v>
      </c>
      <c r="H610" s="41">
        <f t="shared" si="71"/>
        <v>82062</v>
      </c>
    </row>
    <row r="611" spans="1:8" outlineLevel="2">
      <c r="A611" s="7">
        <v>6615</v>
      </c>
      <c r="B611" s="4" t="s">
        <v>514</v>
      </c>
      <c r="C611" s="5">
        <v>10005</v>
      </c>
      <c r="D611" s="5">
        <f>C611</f>
        <v>10005</v>
      </c>
      <c r="E611" s="5">
        <f>D611</f>
        <v>10005</v>
      </c>
      <c r="H611" s="41">
        <f t="shared" si="71"/>
        <v>10005</v>
      </c>
    </row>
    <row r="612" spans="1:8" outlineLevel="2">
      <c r="A612" s="7">
        <v>6615</v>
      </c>
      <c r="B612" s="4" t="s">
        <v>515</v>
      </c>
      <c r="C612" s="5">
        <v>27136</v>
      </c>
      <c r="D612" s="5">
        <f t="shared" ref="D612:E615" si="77">C612</f>
        <v>27136</v>
      </c>
      <c r="E612" s="5">
        <f t="shared" si="77"/>
        <v>27136</v>
      </c>
      <c r="H612" s="41">
        <f t="shared" si="71"/>
        <v>27136</v>
      </c>
    </row>
    <row r="613" spans="1:8" outlineLevel="2">
      <c r="A613" s="7">
        <v>6615</v>
      </c>
      <c r="B613" s="4" t="s">
        <v>516</v>
      </c>
      <c r="C613" s="5">
        <v>3272</v>
      </c>
      <c r="D613" s="5">
        <f t="shared" si="77"/>
        <v>3272</v>
      </c>
      <c r="E613" s="5">
        <f t="shared" si="77"/>
        <v>3272</v>
      </c>
      <c r="H613" s="41">
        <f t="shared" si="71"/>
        <v>3272</v>
      </c>
    </row>
    <row r="614" spans="1:8" outlineLevel="2">
      <c r="A614" s="7">
        <v>6615</v>
      </c>
      <c r="B614" s="4" t="s">
        <v>517</v>
      </c>
      <c r="C614" s="5">
        <v>30409</v>
      </c>
      <c r="D614" s="5">
        <f t="shared" si="77"/>
        <v>30409</v>
      </c>
      <c r="E614" s="5">
        <f t="shared" si="77"/>
        <v>30409</v>
      </c>
      <c r="H614" s="41">
        <f t="shared" si="71"/>
        <v>30409</v>
      </c>
    </row>
    <row r="615" spans="1:8" outlineLevel="2">
      <c r="A615" s="7">
        <v>6615</v>
      </c>
      <c r="B615" s="4" t="s">
        <v>518</v>
      </c>
      <c r="C615" s="5">
        <v>11240</v>
      </c>
      <c r="D615" s="5">
        <f t="shared" si="77"/>
        <v>11240</v>
      </c>
      <c r="E615" s="5">
        <f t="shared" si="77"/>
        <v>11240</v>
      </c>
      <c r="H615" s="41">
        <f t="shared" si="71"/>
        <v>11240</v>
      </c>
    </row>
    <row r="616" spans="1:8" outlineLevel="1">
      <c r="A616" s="152" t="s">
        <v>519</v>
      </c>
      <c r="B616" s="153"/>
      <c r="C616" s="32">
        <f>SUM(C617:C627)</f>
        <v>118689</v>
      </c>
      <c r="D616" s="32">
        <f>SUM(D617:D627)</f>
        <v>118689</v>
      </c>
      <c r="E616" s="32">
        <f>SUM(E617:E627)</f>
        <v>118689</v>
      </c>
      <c r="H616" s="41">
        <f t="shared" si="71"/>
        <v>118689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91215</v>
      </c>
      <c r="D620" s="5">
        <f t="shared" si="78"/>
        <v>91215</v>
      </c>
      <c r="E620" s="5">
        <f t="shared" si="78"/>
        <v>91215</v>
      </c>
      <c r="H620" s="41">
        <f t="shared" si="71"/>
        <v>91215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27474</v>
      </c>
      <c r="D627" s="5">
        <f t="shared" si="78"/>
        <v>27474</v>
      </c>
      <c r="E627" s="5">
        <f t="shared" si="78"/>
        <v>27474</v>
      </c>
      <c r="H627" s="41">
        <f t="shared" si="71"/>
        <v>27474</v>
      </c>
    </row>
    <row r="628" spans="1:10" outlineLevel="1">
      <c r="A628" s="152" t="s">
        <v>531</v>
      </c>
      <c r="B628" s="153"/>
      <c r="C628" s="32">
        <f>SUM(C629:C637)</f>
        <v>115705</v>
      </c>
      <c r="D628" s="32">
        <f>SUM(D629:D637)</f>
        <v>115705</v>
      </c>
      <c r="E628" s="32">
        <f>SUM(E629:E637)</f>
        <v>115705</v>
      </c>
      <c r="H628" s="41">
        <f t="shared" si="71"/>
        <v>115705</v>
      </c>
    </row>
    <row r="629" spans="1:10" outlineLevel="2">
      <c r="A629" s="7">
        <v>6617</v>
      </c>
      <c r="B629" s="4" t="s">
        <v>532</v>
      </c>
      <c r="C629" s="5">
        <v>105705</v>
      </c>
      <c r="D629" s="5">
        <f>C629</f>
        <v>105705</v>
      </c>
      <c r="E629" s="5">
        <f>D629</f>
        <v>105705</v>
      </c>
      <c r="H629" s="41">
        <f t="shared" si="71"/>
        <v>105705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10000</v>
      </c>
      <c r="D635" s="5">
        <f t="shared" si="79"/>
        <v>10000</v>
      </c>
      <c r="E635" s="5">
        <f t="shared" si="79"/>
        <v>10000</v>
      </c>
      <c r="H635" s="41">
        <f t="shared" si="71"/>
        <v>10000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385000</v>
      </c>
      <c r="D716" s="36">
        <f>D717</f>
        <v>385000</v>
      </c>
      <c r="E716" s="36">
        <f>E717</f>
        <v>385000</v>
      </c>
      <c r="G716" s="39" t="s">
        <v>66</v>
      </c>
      <c r="H716" s="41">
        <f t="shared" si="92"/>
        <v>385000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385000</v>
      </c>
      <c r="D717" s="33">
        <f>D718+D722</f>
        <v>385000</v>
      </c>
      <c r="E717" s="33">
        <f>E718+E722</f>
        <v>385000</v>
      </c>
      <c r="G717" s="39" t="s">
        <v>599</v>
      </c>
      <c r="H717" s="41">
        <f t="shared" si="92"/>
        <v>385000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385000</v>
      </c>
      <c r="D718" s="31">
        <f>SUM(D719:D721)</f>
        <v>385000</v>
      </c>
      <c r="E718" s="31">
        <f>SUM(E719:E721)</f>
        <v>385000</v>
      </c>
      <c r="H718" s="41">
        <f t="shared" si="92"/>
        <v>385000</v>
      </c>
    </row>
    <row r="719" spans="1:10" ht="15" customHeight="1" outlineLevel="2">
      <c r="A719" s="6">
        <v>10950</v>
      </c>
      <c r="B719" s="4" t="s">
        <v>572</v>
      </c>
      <c r="C719" s="5">
        <v>385000</v>
      </c>
      <c r="D719" s="5">
        <f>C719</f>
        <v>385000</v>
      </c>
      <c r="E719" s="5">
        <f>D719</f>
        <v>385000</v>
      </c>
      <c r="H719" s="41">
        <f t="shared" si="92"/>
        <v>385000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topLeftCell="C246" zoomScale="120" zoomScaleNormal="120" workbookViewId="0">
      <selection activeCell="H384" sqref="H38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6.26953125" customWidth="1"/>
    <col min="4" max="4" width="23" customWidth="1"/>
    <col min="5" max="5" width="21.7265625" customWidth="1"/>
    <col min="7" max="7" width="15.54296875" bestFit="1" customWidth="1"/>
    <col min="8" max="8" width="29" customWidth="1"/>
    <col min="9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44" t="s">
        <v>853</v>
      </c>
      <c r="E1" s="144" t="s">
        <v>852</v>
      </c>
      <c r="G1" s="43" t="s">
        <v>31</v>
      </c>
      <c r="H1" s="44">
        <f>C2+C114</f>
        <v>15403147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8794000</v>
      </c>
      <c r="D2" s="26">
        <f>D3+D67</f>
        <v>8794000</v>
      </c>
      <c r="E2" s="26">
        <f>E3+E67</f>
        <v>8794000</v>
      </c>
      <c r="G2" s="39" t="s">
        <v>60</v>
      </c>
      <c r="H2" s="41">
        <f>C2</f>
        <v>8794000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4448000</v>
      </c>
      <c r="D3" s="23">
        <f>D4+D11+D38+D61</f>
        <v>4448000</v>
      </c>
      <c r="E3" s="23">
        <f>E4+E11+E38+E61</f>
        <v>4448000</v>
      </c>
      <c r="G3" s="39" t="s">
        <v>57</v>
      </c>
      <c r="H3" s="41">
        <f t="shared" ref="H3:H66" si="0">C3</f>
        <v>4448000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2315000</v>
      </c>
      <c r="D4" s="21">
        <f>SUM(D5:D10)</f>
        <v>2315000</v>
      </c>
      <c r="E4" s="21">
        <f>SUM(E5:E10)</f>
        <v>2315000</v>
      </c>
      <c r="F4" s="17"/>
      <c r="G4" s="39" t="s">
        <v>53</v>
      </c>
      <c r="H4" s="41">
        <f t="shared" si="0"/>
        <v>2315000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41">
        <f t="shared" si="0"/>
        <v>80000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1600000</v>
      </c>
      <c r="D7" s="2">
        <f t="shared" si="1"/>
        <v>1600000</v>
      </c>
      <c r="E7" s="2">
        <f t="shared" si="1"/>
        <v>1600000</v>
      </c>
      <c r="F7" s="17"/>
      <c r="G7" s="17"/>
      <c r="H7" s="41">
        <f t="shared" si="0"/>
        <v>1600000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500000</v>
      </c>
      <c r="D8" s="2">
        <f t="shared" si="1"/>
        <v>500000</v>
      </c>
      <c r="E8" s="2">
        <f t="shared" si="1"/>
        <v>500000</v>
      </c>
      <c r="F8" s="17"/>
      <c r="G8" s="17"/>
      <c r="H8" s="41">
        <f t="shared" si="0"/>
        <v>500000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100000</v>
      </c>
      <c r="D9" s="2">
        <f t="shared" si="1"/>
        <v>100000</v>
      </c>
      <c r="E9" s="2">
        <f t="shared" si="1"/>
        <v>100000</v>
      </c>
      <c r="F9" s="17"/>
      <c r="G9" s="17"/>
      <c r="H9" s="41">
        <f t="shared" si="0"/>
        <v>100000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1"/>
        <v>5000</v>
      </c>
      <c r="E10" s="2">
        <f t="shared" si="1"/>
        <v>5000</v>
      </c>
      <c r="F10" s="17"/>
      <c r="G10" s="17"/>
      <c r="H10" s="41">
        <f t="shared" si="0"/>
        <v>5000</v>
      </c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1207000</v>
      </c>
      <c r="D11" s="21">
        <f>SUM(D12:D37)</f>
        <v>1207000</v>
      </c>
      <c r="E11" s="21">
        <f>SUM(E12:E37)</f>
        <v>1207000</v>
      </c>
      <c r="F11" s="17"/>
      <c r="G11" s="39" t="s">
        <v>54</v>
      </c>
      <c r="H11" s="41">
        <f t="shared" si="0"/>
        <v>1207000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750000</v>
      </c>
      <c r="D12" s="2">
        <f>C12</f>
        <v>750000</v>
      </c>
      <c r="E12" s="2">
        <f>D12</f>
        <v>750000</v>
      </c>
      <c r="H12" s="41">
        <f t="shared" si="0"/>
        <v>750000</v>
      </c>
    </row>
    <row r="13" spans="1:14" outlineLevel="1">
      <c r="A13" s="3">
        <v>2102</v>
      </c>
      <c r="B13" s="1" t="s">
        <v>126</v>
      </c>
      <c r="C13" s="2">
        <v>75000</v>
      </c>
      <c r="D13" s="2">
        <f t="shared" ref="D13:E28" si="2">C13</f>
        <v>75000</v>
      </c>
      <c r="E13" s="2">
        <f t="shared" si="2"/>
        <v>75000</v>
      </c>
      <c r="H13" s="41">
        <f t="shared" si="0"/>
        <v>75000</v>
      </c>
    </row>
    <row r="14" spans="1:14" outlineLevel="1">
      <c r="A14" s="3">
        <v>2201</v>
      </c>
      <c r="B14" s="1" t="s">
        <v>5</v>
      </c>
      <c r="C14" s="2">
        <v>15000</v>
      </c>
      <c r="D14" s="2">
        <f t="shared" si="2"/>
        <v>15000</v>
      </c>
      <c r="E14" s="2">
        <f t="shared" si="2"/>
        <v>15000</v>
      </c>
      <c r="H14" s="41">
        <f t="shared" si="0"/>
        <v>15000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47000</v>
      </c>
      <c r="D18" s="2">
        <f t="shared" si="2"/>
        <v>47000</v>
      </c>
      <c r="E18" s="2">
        <f t="shared" si="2"/>
        <v>47000</v>
      </c>
      <c r="H18" s="41">
        <f t="shared" si="0"/>
        <v>47000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8000</v>
      </c>
      <c r="D21" s="2">
        <f t="shared" si="2"/>
        <v>8000</v>
      </c>
      <c r="E21" s="2">
        <f t="shared" si="2"/>
        <v>8000</v>
      </c>
      <c r="H21" s="41">
        <f t="shared" si="0"/>
        <v>8000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100000</v>
      </c>
      <c r="D32" s="2">
        <f t="shared" si="3"/>
        <v>100000</v>
      </c>
      <c r="E32" s="2">
        <f t="shared" si="3"/>
        <v>100000</v>
      </c>
      <c r="H32" s="41">
        <f t="shared" si="0"/>
        <v>100000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200000</v>
      </c>
      <c r="D36" s="2">
        <f t="shared" si="3"/>
        <v>200000</v>
      </c>
      <c r="E36" s="2">
        <f t="shared" si="3"/>
        <v>200000</v>
      </c>
      <c r="H36" s="41">
        <f t="shared" si="0"/>
        <v>200000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3" t="s">
        <v>145</v>
      </c>
      <c r="B38" s="164"/>
      <c r="C38" s="21">
        <f>SUM(C39:C60)</f>
        <v>926000</v>
      </c>
      <c r="D38" s="21">
        <f>SUM(D39:D60)</f>
        <v>926000</v>
      </c>
      <c r="E38" s="21">
        <f>SUM(E39:E60)</f>
        <v>926000</v>
      </c>
      <c r="G38" s="39" t="s">
        <v>55</v>
      </c>
      <c r="H38" s="41">
        <f t="shared" si="0"/>
        <v>926000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70000</v>
      </c>
      <c r="D39" s="2">
        <f>C39</f>
        <v>70000</v>
      </c>
      <c r="E39" s="2">
        <f>D39</f>
        <v>70000</v>
      </c>
      <c r="H39" s="41">
        <f t="shared" si="0"/>
        <v>70000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50000</v>
      </c>
      <c r="D41" s="2">
        <f t="shared" si="4"/>
        <v>50000</v>
      </c>
      <c r="E41" s="2">
        <f t="shared" si="4"/>
        <v>50000</v>
      </c>
      <c r="H41" s="41">
        <f t="shared" si="0"/>
        <v>50000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30000</v>
      </c>
      <c r="D54" s="2">
        <f t="shared" si="4"/>
        <v>30000</v>
      </c>
      <c r="E54" s="2">
        <f t="shared" si="4"/>
        <v>30000</v>
      </c>
      <c r="H54" s="41">
        <f t="shared" si="0"/>
        <v>30000</v>
      </c>
    </row>
    <row r="55" spans="1:10" outlineLevel="1">
      <c r="A55" s="20">
        <v>3303</v>
      </c>
      <c r="B55" s="20" t="s">
        <v>153</v>
      </c>
      <c r="C55" s="2">
        <v>330000</v>
      </c>
      <c r="D55" s="2">
        <f t="shared" si="4"/>
        <v>330000</v>
      </c>
      <c r="E55" s="2">
        <f t="shared" si="4"/>
        <v>330000</v>
      </c>
      <c r="H55" s="41">
        <f t="shared" si="0"/>
        <v>330000</v>
      </c>
    </row>
    <row r="56" spans="1:10" outlineLevel="1">
      <c r="A56" s="20">
        <v>3303</v>
      </c>
      <c r="B56" s="20" t="s">
        <v>154</v>
      </c>
      <c r="C56" s="2">
        <v>350000</v>
      </c>
      <c r="D56" s="2">
        <f t="shared" ref="D56:E60" si="5">C56</f>
        <v>350000</v>
      </c>
      <c r="E56" s="2">
        <f t="shared" si="5"/>
        <v>350000</v>
      </c>
      <c r="H56" s="41">
        <f t="shared" si="0"/>
        <v>350000</v>
      </c>
    </row>
    <row r="57" spans="1:10" outlineLevel="1">
      <c r="A57" s="20">
        <v>3304</v>
      </c>
      <c r="B57" s="20" t="s">
        <v>155</v>
      </c>
      <c r="C57" s="2">
        <v>25000</v>
      </c>
      <c r="D57" s="2">
        <f t="shared" si="5"/>
        <v>25000</v>
      </c>
      <c r="E57" s="2">
        <f t="shared" si="5"/>
        <v>25000</v>
      </c>
      <c r="H57" s="41">
        <f t="shared" si="0"/>
        <v>25000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20000</v>
      </c>
      <c r="D60" s="2">
        <f t="shared" si="5"/>
        <v>20000</v>
      </c>
      <c r="E60" s="2">
        <f t="shared" si="5"/>
        <v>20000</v>
      </c>
      <c r="H60" s="41">
        <f t="shared" si="0"/>
        <v>20000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7" t="s">
        <v>579</v>
      </c>
      <c r="B67" s="167"/>
      <c r="C67" s="25">
        <f>C97+C68</f>
        <v>4346000</v>
      </c>
      <c r="D67" s="25">
        <f>D97+D68</f>
        <v>4346000</v>
      </c>
      <c r="E67" s="25">
        <f>E97+E68</f>
        <v>4346000</v>
      </c>
      <c r="G67" s="39" t="s">
        <v>59</v>
      </c>
      <c r="H67" s="41">
        <f t="shared" ref="H67:H130" si="7">C67</f>
        <v>4346000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1034000</v>
      </c>
      <c r="D68" s="21">
        <f>SUM(D69:D96)</f>
        <v>1034000</v>
      </c>
      <c r="E68" s="21">
        <f>SUM(E69:E96)</f>
        <v>1034000</v>
      </c>
      <c r="G68" s="39" t="s">
        <v>56</v>
      </c>
      <c r="H68" s="41">
        <f t="shared" si="7"/>
        <v>1034000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40000</v>
      </c>
      <c r="D69" s="2">
        <f>C69</f>
        <v>40000</v>
      </c>
      <c r="E69" s="2">
        <f>D69</f>
        <v>40000</v>
      </c>
      <c r="H69" s="41">
        <f t="shared" si="7"/>
        <v>40000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8"/>
        <v>10000</v>
      </c>
      <c r="E73" s="2">
        <f t="shared" si="8"/>
        <v>10000</v>
      </c>
      <c r="H73" s="41">
        <f t="shared" si="7"/>
        <v>10000</v>
      </c>
    </row>
    <row r="74" spans="1:10" ht="15" customHeight="1" outlineLevel="1">
      <c r="A74" s="3">
        <v>5104</v>
      </c>
      <c r="B74" s="2" t="s">
        <v>168</v>
      </c>
      <c r="C74" s="2">
        <v>30000</v>
      </c>
      <c r="D74" s="2">
        <f t="shared" si="8"/>
        <v>30000</v>
      </c>
      <c r="E74" s="2">
        <f t="shared" si="8"/>
        <v>30000</v>
      </c>
      <c r="H74" s="41">
        <f t="shared" si="7"/>
        <v>30000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350000</v>
      </c>
      <c r="D79" s="2">
        <f t="shared" si="8"/>
        <v>350000</v>
      </c>
      <c r="E79" s="2">
        <f t="shared" si="8"/>
        <v>350000</v>
      </c>
      <c r="H79" s="41">
        <f t="shared" si="7"/>
        <v>350000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12000</v>
      </c>
      <c r="D81" s="2">
        <f t="shared" si="8"/>
        <v>12000</v>
      </c>
      <c r="E81" s="2">
        <f t="shared" si="8"/>
        <v>12000</v>
      </c>
      <c r="H81" s="41">
        <f t="shared" si="7"/>
        <v>12000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10000</v>
      </c>
      <c r="D85" s="2">
        <f t="shared" si="8"/>
        <v>10000</v>
      </c>
      <c r="E85" s="2">
        <f t="shared" si="8"/>
        <v>10000</v>
      </c>
      <c r="H85" s="41">
        <f t="shared" si="7"/>
        <v>10000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15000</v>
      </c>
      <c r="D87" s="2">
        <f t="shared" si="9"/>
        <v>15000</v>
      </c>
      <c r="E87" s="2">
        <f t="shared" si="9"/>
        <v>15000</v>
      </c>
      <c r="H87" s="41">
        <f t="shared" si="7"/>
        <v>15000</v>
      </c>
    </row>
    <row r="88" spans="1:8" ht="15" customHeight="1" outlineLevel="1">
      <c r="A88" s="3">
        <v>5208</v>
      </c>
      <c r="B88" s="2" t="s">
        <v>180</v>
      </c>
      <c r="C88" s="2">
        <v>50000</v>
      </c>
      <c r="D88" s="2">
        <f t="shared" si="9"/>
        <v>50000</v>
      </c>
      <c r="E88" s="2">
        <f t="shared" si="9"/>
        <v>50000</v>
      </c>
      <c r="H88" s="41">
        <f t="shared" si="7"/>
        <v>50000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5000</v>
      </c>
      <c r="D90" s="2">
        <f t="shared" si="9"/>
        <v>5000</v>
      </c>
      <c r="E90" s="2">
        <f t="shared" si="9"/>
        <v>5000</v>
      </c>
      <c r="H90" s="41">
        <f t="shared" si="7"/>
        <v>5000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5000</v>
      </c>
      <c r="D92" s="2">
        <f t="shared" si="9"/>
        <v>5000</v>
      </c>
      <c r="E92" s="2">
        <f t="shared" si="9"/>
        <v>5000</v>
      </c>
      <c r="H92" s="41">
        <f t="shared" si="7"/>
        <v>5000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507000</v>
      </c>
      <c r="D94" s="2">
        <f t="shared" si="9"/>
        <v>507000</v>
      </c>
      <c r="E94" s="2">
        <f t="shared" si="9"/>
        <v>507000</v>
      </c>
      <c r="H94" s="41">
        <f t="shared" si="7"/>
        <v>507000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3312000</v>
      </c>
      <c r="D97" s="21">
        <f>SUM(D98:D113)</f>
        <v>3312000</v>
      </c>
      <c r="E97" s="21">
        <f>SUM(E98:E113)</f>
        <v>3312000</v>
      </c>
      <c r="G97" s="39" t="s">
        <v>58</v>
      </c>
      <c r="H97" s="41">
        <f t="shared" si="7"/>
        <v>3312000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2800000</v>
      </c>
      <c r="D98" s="2">
        <f>C98</f>
        <v>2800000</v>
      </c>
      <c r="E98" s="2">
        <f>D98</f>
        <v>2800000</v>
      </c>
      <c r="H98" s="41">
        <f t="shared" si="7"/>
        <v>2800000</v>
      </c>
    </row>
    <row r="99" spans="1:10" ht="15" customHeight="1" outlineLevel="1">
      <c r="A99" s="3">
        <v>6002</v>
      </c>
      <c r="B99" s="1" t="s">
        <v>185</v>
      </c>
      <c r="C99" s="2">
        <v>283000</v>
      </c>
      <c r="D99" s="2">
        <f t="shared" ref="D99:E113" si="10">C99</f>
        <v>283000</v>
      </c>
      <c r="E99" s="2">
        <f t="shared" si="10"/>
        <v>283000</v>
      </c>
      <c r="H99" s="41">
        <f t="shared" si="7"/>
        <v>283000</v>
      </c>
    </row>
    <row r="100" spans="1:10" ht="15" customHeight="1" outlineLevel="1">
      <c r="A100" s="3">
        <v>6003</v>
      </c>
      <c r="B100" s="1" t="s">
        <v>186</v>
      </c>
      <c r="C100" s="2">
        <v>217000</v>
      </c>
      <c r="D100" s="2">
        <f t="shared" si="10"/>
        <v>217000</v>
      </c>
      <c r="E100" s="2">
        <f t="shared" si="10"/>
        <v>217000</v>
      </c>
      <c r="H100" s="41">
        <f t="shared" si="7"/>
        <v>217000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7000</v>
      </c>
      <c r="D113" s="2">
        <f t="shared" si="10"/>
        <v>7000</v>
      </c>
      <c r="E113" s="2">
        <f t="shared" si="10"/>
        <v>7000</v>
      </c>
      <c r="H113" s="41">
        <f t="shared" si="7"/>
        <v>7000</v>
      </c>
    </row>
    <row r="114" spans="1:10">
      <c r="A114" s="168" t="s">
        <v>62</v>
      </c>
      <c r="B114" s="169"/>
      <c r="C114" s="26">
        <f>C115+C152+C177</f>
        <v>6609147</v>
      </c>
      <c r="D114" s="26">
        <f>D115+D152+D177</f>
        <v>6609147</v>
      </c>
      <c r="E114" s="26">
        <f>E115+E152+E177</f>
        <v>6609147</v>
      </c>
      <c r="G114" s="39" t="s">
        <v>62</v>
      </c>
      <c r="H114" s="41">
        <f t="shared" si="7"/>
        <v>6609147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6101215</v>
      </c>
      <c r="D115" s="23">
        <f>D116+D135</f>
        <v>6101215</v>
      </c>
      <c r="E115" s="23">
        <f>E116+E135</f>
        <v>6101215</v>
      </c>
      <c r="G115" s="39" t="s">
        <v>61</v>
      </c>
      <c r="H115" s="41">
        <f t="shared" si="7"/>
        <v>6101215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2876385</v>
      </c>
      <c r="D116" s="21">
        <f>D117+D120+D123+D126+D129+D132</f>
        <v>2876385</v>
      </c>
      <c r="E116" s="21">
        <f>E117+E120+E123+E126+E129+E132</f>
        <v>2876385</v>
      </c>
      <c r="G116" s="39" t="s">
        <v>583</v>
      </c>
      <c r="H116" s="41">
        <f t="shared" si="7"/>
        <v>2876385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2853473</v>
      </c>
      <c r="D117" s="2">
        <f>D118+D119</f>
        <v>2853473</v>
      </c>
      <c r="E117" s="2">
        <f>E118+E119</f>
        <v>2853473</v>
      </c>
      <c r="H117" s="41">
        <f t="shared" si="7"/>
        <v>2853473</v>
      </c>
    </row>
    <row r="118" spans="1:10" ht="15" customHeight="1" outlineLevel="2">
      <c r="A118" s="130"/>
      <c r="B118" s="129" t="s">
        <v>855</v>
      </c>
      <c r="C118" s="128">
        <v>31932</v>
      </c>
      <c r="D118" s="128">
        <f>C118</f>
        <v>31932</v>
      </c>
      <c r="E118" s="128">
        <f>D118</f>
        <v>31932</v>
      </c>
      <c r="H118" s="41">
        <f t="shared" si="7"/>
        <v>31932</v>
      </c>
    </row>
    <row r="119" spans="1:10" ht="15" customHeight="1" outlineLevel="2">
      <c r="A119" s="130"/>
      <c r="B119" s="129" t="s">
        <v>860</v>
      </c>
      <c r="C119" s="128">
        <v>2821541</v>
      </c>
      <c r="D119" s="128">
        <f>C119</f>
        <v>2821541</v>
      </c>
      <c r="E119" s="128">
        <f>D119</f>
        <v>2821541</v>
      </c>
      <c r="H119" s="41">
        <f t="shared" si="7"/>
        <v>2821541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22912</v>
      </c>
      <c r="D126" s="2">
        <f>D127+D128</f>
        <v>22912</v>
      </c>
      <c r="E126" s="2">
        <f>E127+E128</f>
        <v>22912</v>
      </c>
      <c r="H126" s="41">
        <f t="shared" si="7"/>
        <v>22912</v>
      </c>
    </row>
    <row r="127" spans="1:10" ht="15" customHeight="1" outlineLevel="2">
      <c r="A127" s="130"/>
      <c r="B127" s="129" t="s">
        <v>855</v>
      </c>
      <c r="C127" s="128">
        <v>22912</v>
      </c>
      <c r="D127" s="128">
        <f>C127</f>
        <v>22912</v>
      </c>
      <c r="E127" s="128">
        <f>D127</f>
        <v>22912</v>
      </c>
      <c r="H127" s="41">
        <f t="shared" si="7"/>
        <v>22912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3" t="s">
        <v>202</v>
      </c>
      <c r="B135" s="164"/>
      <c r="C135" s="21">
        <f>C136+C140+C143+C146+C149</f>
        <v>3224830</v>
      </c>
      <c r="D135" s="21">
        <f>D136+D140+D143+D146+D149</f>
        <v>3224830</v>
      </c>
      <c r="E135" s="21">
        <f>E136+E140+E143+E146+E149</f>
        <v>3224830</v>
      </c>
      <c r="G135" s="39" t="s">
        <v>584</v>
      </c>
      <c r="H135" s="41">
        <f t="shared" si="11"/>
        <v>3224830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1196589</v>
      </c>
      <c r="D136" s="2">
        <f>D137+D138+D139</f>
        <v>1196589</v>
      </c>
      <c r="E136" s="2">
        <f>E137+E138+E139</f>
        <v>1196589</v>
      </c>
      <c r="H136" s="41">
        <f t="shared" si="11"/>
        <v>1196589</v>
      </c>
    </row>
    <row r="137" spans="1:10" ht="15" customHeight="1" outlineLevel="2">
      <c r="A137" s="130"/>
      <c r="B137" s="129" t="s">
        <v>855</v>
      </c>
      <c r="C137" s="128">
        <v>1045840</v>
      </c>
      <c r="D137" s="128">
        <f>C137</f>
        <v>1045840</v>
      </c>
      <c r="E137" s="128">
        <f>D137</f>
        <v>1045840</v>
      </c>
      <c r="H137" s="41">
        <f t="shared" si="11"/>
        <v>1045840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150749</v>
      </c>
      <c r="D139" s="128">
        <f t="shared" si="12"/>
        <v>150749</v>
      </c>
      <c r="E139" s="128">
        <f t="shared" si="12"/>
        <v>150749</v>
      </c>
      <c r="H139" s="41">
        <f t="shared" si="11"/>
        <v>150749</v>
      </c>
    </row>
    <row r="140" spans="1:10" ht="15" customHeight="1" outlineLevel="1">
      <c r="A140" s="3">
        <v>8002</v>
      </c>
      <c r="B140" s="1" t="s">
        <v>204</v>
      </c>
      <c r="C140" s="2">
        <f>C141+C142</f>
        <v>2001001</v>
      </c>
      <c r="D140" s="2">
        <f>D141+D142</f>
        <v>2001001</v>
      </c>
      <c r="E140" s="2">
        <f>E141+E142</f>
        <v>2001001</v>
      </c>
      <c r="H140" s="41">
        <f t="shared" si="11"/>
        <v>2001001</v>
      </c>
    </row>
    <row r="141" spans="1:10" ht="15" customHeight="1" outlineLevel="2">
      <c r="A141" s="130"/>
      <c r="B141" s="129" t="s">
        <v>855</v>
      </c>
      <c r="C141" s="128">
        <v>1001752</v>
      </c>
      <c r="D141" s="128">
        <f>C141</f>
        <v>1001752</v>
      </c>
      <c r="E141" s="128">
        <f>D141</f>
        <v>1001752</v>
      </c>
      <c r="H141" s="41">
        <f t="shared" si="11"/>
        <v>1001752</v>
      </c>
    </row>
    <row r="142" spans="1:10" ht="15" customHeight="1" outlineLevel="2">
      <c r="A142" s="130"/>
      <c r="B142" s="129" t="s">
        <v>860</v>
      </c>
      <c r="C142" s="128">
        <v>999249</v>
      </c>
      <c r="D142" s="128">
        <f>C142</f>
        <v>999249</v>
      </c>
      <c r="E142" s="128">
        <f>D142</f>
        <v>999249</v>
      </c>
      <c r="H142" s="41">
        <f t="shared" si="11"/>
        <v>999249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27240</v>
      </c>
      <c r="D149" s="2">
        <f>D150+D151</f>
        <v>27240</v>
      </c>
      <c r="E149" s="2">
        <f>E150+E151</f>
        <v>27240</v>
      </c>
      <c r="H149" s="41">
        <f t="shared" si="11"/>
        <v>27240</v>
      </c>
    </row>
    <row r="150" spans="1:10" ht="15" customHeight="1" outlineLevel="2">
      <c r="A150" s="130"/>
      <c r="B150" s="129" t="s">
        <v>855</v>
      </c>
      <c r="C150" s="128">
        <v>27240</v>
      </c>
      <c r="D150" s="128">
        <f>C150</f>
        <v>27240</v>
      </c>
      <c r="E150" s="128">
        <f>D150</f>
        <v>27240</v>
      </c>
      <c r="H150" s="41">
        <f t="shared" si="11"/>
        <v>27240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5" t="s">
        <v>581</v>
      </c>
      <c r="B152" s="166"/>
      <c r="C152" s="23">
        <f>C153+C163+C170</f>
        <v>507932</v>
      </c>
      <c r="D152" s="23">
        <f>D153+D163+D170</f>
        <v>507932</v>
      </c>
      <c r="E152" s="23">
        <f>E153+E163+E170</f>
        <v>507932</v>
      </c>
      <c r="G152" s="39" t="s">
        <v>66</v>
      </c>
      <c r="H152" s="41">
        <f t="shared" si="11"/>
        <v>507932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507932</v>
      </c>
      <c r="D153" s="21">
        <f>D154+D157+D160</f>
        <v>507932</v>
      </c>
      <c r="E153" s="21">
        <f>E154+E157+E160</f>
        <v>507932</v>
      </c>
      <c r="G153" s="39" t="s">
        <v>585</v>
      </c>
      <c r="H153" s="41">
        <f t="shared" si="11"/>
        <v>507932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507932</v>
      </c>
      <c r="D154" s="2">
        <f>D155+D156</f>
        <v>507932</v>
      </c>
      <c r="E154" s="2">
        <f>E155+E156</f>
        <v>507932</v>
      </c>
      <c r="H154" s="41">
        <f t="shared" si="11"/>
        <v>507932</v>
      </c>
    </row>
    <row r="155" spans="1:10" ht="15" customHeight="1" outlineLevel="2">
      <c r="A155" s="130"/>
      <c r="B155" s="129" t="s">
        <v>855</v>
      </c>
      <c r="C155" s="128">
        <v>49928</v>
      </c>
      <c r="D155" s="128">
        <f>C155</f>
        <v>49928</v>
      </c>
      <c r="E155" s="128">
        <f>D155</f>
        <v>49928</v>
      </c>
      <c r="H155" s="41">
        <f t="shared" si="11"/>
        <v>49928</v>
      </c>
    </row>
    <row r="156" spans="1:10" ht="15" customHeight="1" outlineLevel="2">
      <c r="A156" s="130"/>
      <c r="B156" s="129" t="s">
        <v>860</v>
      </c>
      <c r="C156" s="128">
        <v>458004</v>
      </c>
      <c r="D156" s="128">
        <f>C156</f>
        <v>458004</v>
      </c>
      <c r="E156" s="128">
        <f>D156</f>
        <v>458004</v>
      </c>
      <c r="H156" s="41">
        <f t="shared" si="11"/>
        <v>458004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44" t="s">
        <v>853</v>
      </c>
      <c r="E256" s="144" t="s">
        <v>852</v>
      </c>
      <c r="G256" s="47" t="s">
        <v>589</v>
      </c>
      <c r="H256" s="48">
        <f>C257+C559</f>
        <v>15403147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8794000</v>
      </c>
      <c r="D257" s="37">
        <f>D258+D550</f>
        <v>7740000</v>
      </c>
      <c r="E257" s="37">
        <f>E258+E550</f>
        <v>7740000</v>
      </c>
      <c r="G257" s="39" t="s">
        <v>60</v>
      </c>
      <c r="H257" s="41">
        <f>C257</f>
        <v>8794000</v>
      </c>
      <c r="I257" s="42"/>
      <c r="J257" s="40" t="b">
        <f>AND(H257=I257)</f>
        <v>0</v>
      </c>
    </row>
    <row r="258" spans="1:10">
      <c r="A258" s="150" t="s">
        <v>266</v>
      </c>
      <c r="B258" s="151"/>
      <c r="C258" s="36">
        <f>C259+C339+C483+C547</f>
        <v>8492000</v>
      </c>
      <c r="D258" s="36">
        <f>D259+D339+D483+D547</f>
        <v>7438000</v>
      </c>
      <c r="E258" s="36">
        <f>E259+E339+E483+E547</f>
        <v>7438000</v>
      </c>
      <c r="G258" s="39" t="s">
        <v>57</v>
      </c>
      <c r="H258" s="41">
        <f t="shared" ref="H258:H321" si="21">C258</f>
        <v>8492000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5934000</v>
      </c>
      <c r="D259" s="33">
        <f>D260+D263+D314</f>
        <v>4880000</v>
      </c>
      <c r="E259" s="33">
        <f>E260+E263+E314</f>
        <v>4880000</v>
      </c>
      <c r="G259" s="39" t="s">
        <v>590</v>
      </c>
      <c r="H259" s="41">
        <f t="shared" si="21"/>
        <v>5934000</v>
      </c>
      <c r="I259" s="42"/>
      <c r="J259" s="40" t="b">
        <f>AND(H259=I259)</f>
        <v>0</v>
      </c>
    </row>
    <row r="260" spans="1:10" outlineLevel="1">
      <c r="A260" s="152" t="s">
        <v>268</v>
      </c>
      <c r="B260" s="15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2" t="s">
        <v>269</v>
      </c>
      <c r="B263" s="153"/>
      <c r="C263" s="32">
        <f>C264+C265+C289+C296+C298+C302+C305+C308+C313</f>
        <v>5890000</v>
      </c>
      <c r="D263" s="32">
        <f>D264+D265+D289+D296+D298+D302+D305+D308+D313</f>
        <v>4880000</v>
      </c>
      <c r="E263" s="32">
        <f>E264+E265+E289+E296+E298+E302+E305+E308+E313</f>
        <v>4880000</v>
      </c>
      <c r="H263" s="41">
        <f t="shared" si="21"/>
        <v>5890000</v>
      </c>
    </row>
    <row r="264" spans="1:10" outlineLevel="2">
      <c r="A264" s="6">
        <v>1101</v>
      </c>
      <c r="B264" s="4" t="s">
        <v>34</v>
      </c>
      <c r="C264" s="5">
        <v>4880000</v>
      </c>
      <c r="D264" s="5">
        <f>C264</f>
        <v>4880000</v>
      </c>
      <c r="E264" s="5">
        <f>D264</f>
        <v>4880000</v>
      </c>
      <c r="H264" s="41">
        <f t="shared" si="21"/>
        <v>4880000</v>
      </c>
    </row>
    <row r="265" spans="1:10" outlineLevel="2">
      <c r="A265" s="6">
        <v>1101</v>
      </c>
      <c r="B265" s="4" t="s">
        <v>35</v>
      </c>
      <c r="C265" s="5"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 t="shared" si="21"/>
        <v>2000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80000</v>
      </c>
      <c r="D298" s="5">
        <f>SUM(D299:D301)</f>
        <v>0</v>
      </c>
      <c r="E298" s="5">
        <f>SUM(E299:E301)</f>
        <v>0</v>
      </c>
      <c r="H298" s="41">
        <f t="shared" si="21"/>
        <v>80000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928000</v>
      </c>
      <c r="D308" s="5">
        <f>SUM(D309:D312)</f>
        <v>0</v>
      </c>
      <c r="E308" s="5">
        <f>SUM(E309:E312)</f>
        <v>0</v>
      </c>
      <c r="H308" s="41">
        <f t="shared" si="21"/>
        <v>928000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2" t="s">
        <v>601</v>
      </c>
      <c r="B314" s="153"/>
      <c r="C314" s="32">
        <f>C315+C325+C331+C336+C337+C338+C328</f>
        <v>44000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44000</v>
      </c>
    </row>
    <row r="315" spans="1:8" outlineLevel="2">
      <c r="A315" s="6">
        <v>1102</v>
      </c>
      <c r="B315" s="4" t="s">
        <v>65</v>
      </c>
      <c r="C315" s="5">
        <v>20000</v>
      </c>
      <c r="D315" s="5">
        <f>SUM(D316:D324)</f>
        <v>0</v>
      </c>
      <c r="E315" s="5">
        <f>SUM(E316:E324)</f>
        <v>0</v>
      </c>
      <c r="H315" s="41">
        <f t="shared" si="21"/>
        <v>20000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20000</v>
      </c>
      <c r="D325" s="5">
        <f>SUM(D326:D327)</f>
        <v>0</v>
      </c>
      <c r="E325" s="5">
        <f>SUM(E326:E327)</f>
        <v>0</v>
      </c>
      <c r="H325" s="41">
        <f t="shared" si="28"/>
        <v>20000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4000</v>
      </c>
      <c r="D331" s="5">
        <f>SUM(D332:D335)</f>
        <v>0</v>
      </c>
      <c r="E331" s="5">
        <f>SUM(E332:E335)</f>
        <v>0</v>
      </c>
      <c r="H331" s="41">
        <f t="shared" si="28"/>
        <v>4000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2225000</v>
      </c>
      <c r="D339" s="33">
        <f>D340+D444+D482</f>
        <v>2225000</v>
      </c>
      <c r="E339" s="33">
        <f>E340+E444+E482</f>
        <v>2225000</v>
      </c>
      <c r="G339" s="39" t="s">
        <v>591</v>
      </c>
      <c r="H339" s="41">
        <f t="shared" si="28"/>
        <v>2225000</v>
      </c>
      <c r="I339" s="42"/>
      <c r="J339" s="40" t="b">
        <f>AND(H339=I339)</f>
        <v>0</v>
      </c>
    </row>
    <row r="340" spans="1:10" outlineLevel="1">
      <c r="A340" s="152" t="s">
        <v>271</v>
      </c>
      <c r="B340" s="153"/>
      <c r="C340" s="32">
        <f>C341+C342+C343+C344+C347+C348+C353+C356+C357+C362+C367+C368+C371+C372+C373+C376+C377+C378+C382+C388+C391+C392+C395+C398+C399+C404+C407+C408+C409+C412+C415+C416+C419+C420+C421+C422+C429+C443</f>
        <v>2090000</v>
      </c>
      <c r="D340" s="32">
        <f>D341+D342+D343+D344+D347+D348+D353+D356+D357+D362+D367+BH290668+D371+D372+D373+D376+D377+D378+D382+D388+D391+D392+D395+D398+D399+D404+D407+D408+D409+D412+D415+D416+D419+D420+D421+D422+D429+D443</f>
        <v>2090000</v>
      </c>
      <c r="E340" s="32">
        <f>E341+E342+E343+E344+E347+E348+E353+E356+E357+E362+E367+BI290668+E371+E372+E373+E376+E377+E378+E382+E388+E391+E392+E395+E398+E399+E404+E407+E408+E409+E412+E415+E416+E419+E420+E421+E422+E429+E443</f>
        <v>2090000</v>
      </c>
      <c r="H340" s="41">
        <f t="shared" si="28"/>
        <v>2090000</v>
      </c>
    </row>
    <row r="341" spans="1:10" outlineLevel="2">
      <c r="A341" s="6">
        <v>2201</v>
      </c>
      <c r="B341" s="34" t="s">
        <v>272</v>
      </c>
      <c r="C341" s="5">
        <v>1000</v>
      </c>
      <c r="D341" s="5">
        <f>C341</f>
        <v>1000</v>
      </c>
      <c r="E341" s="5">
        <f>D341</f>
        <v>1000</v>
      </c>
      <c r="H341" s="41">
        <f t="shared" si="28"/>
        <v>1000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705000</v>
      </c>
      <c r="D343" s="5">
        <f t="shared" si="31"/>
        <v>705000</v>
      </c>
      <c r="E343" s="5">
        <f t="shared" si="31"/>
        <v>705000</v>
      </c>
      <c r="H343" s="41">
        <f t="shared" si="28"/>
        <v>705000</v>
      </c>
    </row>
    <row r="344" spans="1:10" outlineLevel="2">
      <c r="A344" s="6">
        <v>2201</v>
      </c>
      <c r="B344" s="4" t="s">
        <v>273</v>
      </c>
      <c r="C344" s="5">
        <f>SUM(C345:C346)</f>
        <v>23500</v>
      </c>
      <c r="D344" s="5">
        <f>SUM(D345:D346)</f>
        <v>23500</v>
      </c>
      <c r="E344" s="5">
        <f>SUM(E345:E346)</f>
        <v>23500</v>
      </c>
      <c r="H344" s="41">
        <f t="shared" si="28"/>
        <v>23500</v>
      </c>
    </row>
    <row r="345" spans="1:10" outlineLevel="3">
      <c r="A345" s="29"/>
      <c r="B345" s="28" t="s">
        <v>274</v>
      </c>
      <c r="C345" s="30">
        <v>16500</v>
      </c>
      <c r="D345" s="30">
        <f t="shared" ref="D345:E347" si="32">C345</f>
        <v>16500</v>
      </c>
      <c r="E345" s="30">
        <f t="shared" si="32"/>
        <v>16500</v>
      </c>
      <c r="H345" s="41">
        <f t="shared" si="28"/>
        <v>16500</v>
      </c>
    </row>
    <row r="346" spans="1:10" outlineLevel="3">
      <c r="A346" s="29"/>
      <c r="B346" s="28" t="s">
        <v>275</v>
      </c>
      <c r="C346" s="30">
        <v>7000</v>
      </c>
      <c r="D346" s="30">
        <f t="shared" si="32"/>
        <v>7000</v>
      </c>
      <c r="E346" s="30">
        <f t="shared" si="32"/>
        <v>7000</v>
      </c>
      <c r="H346" s="41">
        <f t="shared" si="28"/>
        <v>7000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outlineLevel="2">
      <c r="A348" s="6">
        <v>2201</v>
      </c>
      <c r="B348" s="4" t="s">
        <v>277</v>
      </c>
      <c r="C348" s="5">
        <f>SUM(C349:C352)</f>
        <v>220000</v>
      </c>
      <c r="D348" s="5">
        <f>SUM(D349:D352)</f>
        <v>220000</v>
      </c>
      <c r="E348" s="5">
        <f>SUM(E349:E352)</f>
        <v>220000</v>
      </c>
      <c r="H348" s="41">
        <f t="shared" si="28"/>
        <v>220000</v>
      </c>
    </row>
    <row r="349" spans="1:10" outlineLevel="3">
      <c r="A349" s="29"/>
      <c r="B349" s="28" t="s">
        <v>278</v>
      </c>
      <c r="C349" s="30">
        <v>200000</v>
      </c>
      <c r="D349" s="30">
        <f>C349</f>
        <v>200000</v>
      </c>
      <c r="E349" s="30">
        <f>D349</f>
        <v>200000</v>
      </c>
      <c r="H349" s="41">
        <f t="shared" si="28"/>
        <v>200000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20000</v>
      </c>
      <c r="D351" s="30">
        <f t="shared" si="33"/>
        <v>20000</v>
      </c>
      <c r="E351" s="30">
        <f t="shared" si="33"/>
        <v>20000</v>
      </c>
      <c r="H351" s="41">
        <f t="shared" si="28"/>
        <v>20000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2500</v>
      </c>
      <c r="D353" s="5">
        <f>SUM(D354:D355)</f>
        <v>2500</v>
      </c>
      <c r="E353" s="5">
        <f>SUM(E354:E355)</f>
        <v>2500</v>
      </c>
      <c r="H353" s="41">
        <f t="shared" si="28"/>
        <v>2500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48500</v>
      </c>
      <c r="D357" s="5">
        <f>SUM(D358:D361)</f>
        <v>48500</v>
      </c>
      <c r="E357" s="5">
        <f>SUM(E358:E361)</f>
        <v>48500</v>
      </c>
      <c r="H357" s="41">
        <f t="shared" si="28"/>
        <v>48500</v>
      </c>
    </row>
    <row r="358" spans="1:8" outlineLevel="3">
      <c r="A358" s="29"/>
      <c r="B358" s="28" t="s">
        <v>286</v>
      </c>
      <c r="C358" s="30">
        <v>45000</v>
      </c>
      <c r="D358" s="30">
        <f>C358</f>
        <v>45000</v>
      </c>
      <c r="E358" s="30">
        <f>D358</f>
        <v>45000</v>
      </c>
      <c r="H358" s="41">
        <f t="shared" si="28"/>
        <v>45000</v>
      </c>
    </row>
    <row r="359" spans="1:8" outlineLevel="3">
      <c r="A359" s="29"/>
      <c r="B359" s="28" t="s">
        <v>287</v>
      </c>
      <c r="C359" s="30">
        <v>500</v>
      </c>
      <c r="D359" s="30">
        <f t="shared" ref="D359:E361" si="35">C359</f>
        <v>500</v>
      </c>
      <c r="E359" s="30">
        <f t="shared" si="35"/>
        <v>500</v>
      </c>
      <c r="H359" s="41">
        <f t="shared" si="28"/>
        <v>500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320000</v>
      </c>
      <c r="D362" s="5">
        <f>SUM(D363:D366)</f>
        <v>320000</v>
      </c>
      <c r="E362" s="5">
        <f>SUM(E363:E366)</f>
        <v>320000</v>
      </c>
      <c r="H362" s="41">
        <f t="shared" si="28"/>
        <v>320000</v>
      </c>
    </row>
    <row r="363" spans="1:8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outlineLevel="3">
      <c r="A364" s="29"/>
      <c r="B364" s="28" t="s">
        <v>292</v>
      </c>
      <c r="C364" s="30">
        <v>280000</v>
      </c>
      <c r="D364" s="30">
        <f t="shared" ref="D364:E366" si="36">C364</f>
        <v>280000</v>
      </c>
      <c r="E364" s="30">
        <f t="shared" si="36"/>
        <v>280000</v>
      </c>
      <c r="H364" s="41">
        <f t="shared" si="28"/>
        <v>280000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5000</v>
      </c>
      <c r="D366" s="30">
        <f t="shared" si="36"/>
        <v>5000</v>
      </c>
      <c r="E366" s="30">
        <f t="shared" si="36"/>
        <v>5000</v>
      </c>
      <c r="H366" s="41">
        <f t="shared" si="28"/>
        <v>5000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20000</v>
      </c>
      <c r="D371" s="5">
        <f t="shared" si="37"/>
        <v>20000</v>
      </c>
      <c r="E371" s="5">
        <f t="shared" si="37"/>
        <v>20000</v>
      </c>
      <c r="H371" s="41">
        <f t="shared" si="28"/>
        <v>20000</v>
      </c>
    </row>
    <row r="372" spans="1:8" outlineLevel="2">
      <c r="A372" s="6">
        <v>2201</v>
      </c>
      <c r="B372" s="4" t="s">
        <v>45</v>
      </c>
      <c r="C372" s="5">
        <v>70000</v>
      </c>
      <c r="D372" s="5">
        <f t="shared" si="37"/>
        <v>70000</v>
      </c>
      <c r="E372" s="5">
        <f t="shared" si="37"/>
        <v>70000</v>
      </c>
      <c r="H372" s="41">
        <f t="shared" si="28"/>
        <v>70000</v>
      </c>
    </row>
    <row r="373" spans="1:8" outlineLevel="2" collapsed="1">
      <c r="A373" s="6">
        <v>2201</v>
      </c>
      <c r="B373" s="4" t="s">
        <v>298</v>
      </c>
      <c r="C373" s="5">
        <f>SUM(C374:C375)</f>
        <v>2500</v>
      </c>
      <c r="D373" s="5">
        <f>SUM(D374:D375)</f>
        <v>2500</v>
      </c>
      <c r="E373" s="5">
        <f>SUM(E374:E375)</f>
        <v>2500</v>
      </c>
      <c r="H373" s="41">
        <f t="shared" si="28"/>
        <v>2500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8"/>
        <v>5000</v>
      </c>
      <c r="E376" s="5">
        <f t="shared" si="38"/>
        <v>5000</v>
      </c>
      <c r="H376" s="41">
        <f t="shared" si="28"/>
        <v>5000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56000</v>
      </c>
      <c r="D378" s="5">
        <f>SUM(D379:D381)</f>
        <v>56000</v>
      </c>
      <c r="E378" s="5">
        <f>SUM(E379:E381)</f>
        <v>56000</v>
      </c>
      <c r="H378" s="41">
        <f t="shared" si="28"/>
        <v>56000</v>
      </c>
    </row>
    <row r="379" spans="1:8" outlineLevel="3">
      <c r="A379" s="29"/>
      <c r="B379" s="28" t="s">
        <v>46</v>
      </c>
      <c r="C379" s="30">
        <v>50000</v>
      </c>
      <c r="D379" s="30">
        <f>C379</f>
        <v>50000</v>
      </c>
      <c r="E379" s="30">
        <f>D379</f>
        <v>50000</v>
      </c>
      <c r="H379" s="41">
        <f t="shared" si="28"/>
        <v>50000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6000</v>
      </c>
      <c r="D381" s="30">
        <f t="shared" si="39"/>
        <v>6000</v>
      </c>
      <c r="E381" s="30">
        <f t="shared" si="39"/>
        <v>6000</v>
      </c>
      <c r="H381" s="41">
        <f t="shared" si="28"/>
        <v>6000</v>
      </c>
    </row>
    <row r="382" spans="1:8" outlineLevel="2">
      <c r="A382" s="6">
        <v>2201</v>
      </c>
      <c r="B382" s="4" t="s">
        <v>114</v>
      </c>
      <c r="C382" s="5">
        <f>SUM(C383:C387)</f>
        <v>14000</v>
      </c>
      <c r="D382" s="5">
        <f>SUM(D383:D387)</f>
        <v>14000</v>
      </c>
      <c r="E382" s="5">
        <f>SUM(E383:E387)</f>
        <v>14000</v>
      </c>
      <c r="H382" s="41">
        <f t="shared" si="28"/>
        <v>14000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outlineLevel="3">
      <c r="A385" s="29"/>
      <c r="B385" s="28" t="s">
        <v>306</v>
      </c>
      <c r="C385" s="30">
        <v>1000</v>
      </c>
      <c r="D385" s="30">
        <f t="shared" si="40"/>
        <v>1000</v>
      </c>
      <c r="E385" s="30">
        <f t="shared" si="40"/>
        <v>1000</v>
      </c>
      <c r="H385" s="41">
        <f t="shared" si="28"/>
        <v>1000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outlineLevel="2">
      <c r="A388" s="6">
        <v>2201</v>
      </c>
      <c r="B388" s="4" t="s">
        <v>309</v>
      </c>
      <c r="C388" s="5">
        <f>SUM(C389:C390)</f>
        <v>20000</v>
      </c>
      <c r="D388" s="5">
        <f>SUM(D389:D390)</f>
        <v>20000</v>
      </c>
      <c r="E388" s="5">
        <f>SUM(E389:E390)</f>
        <v>20000</v>
      </c>
      <c r="H388" s="41">
        <f t="shared" si="41"/>
        <v>20000</v>
      </c>
    </row>
    <row r="389" spans="1:8" outlineLevel="3">
      <c r="A389" s="29"/>
      <c r="B389" s="28" t="s">
        <v>48</v>
      </c>
      <c r="C389" s="30">
        <v>10000</v>
      </c>
      <c r="D389" s="30">
        <f t="shared" ref="D389:E391" si="42">C389</f>
        <v>10000</v>
      </c>
      <c r="E389" s="30">
        <f t="shared" si="42"/>
        <v>10000</v>
      </c>
      <c r="H389" s="41">
        <f t="shared" si="41"/>
        <v>10000</v>
      </c>
    </row>
    <row r="390" spans="1:8" outlineLevel="3">
      <c r="A390" s="29"/>
      <c r="B390" s="28" t="s">
        <v>310</v>
      </c>
      <c r="C390" s="30">
        <v>10000</v>
      </c>
      <c r="D390" s="30">
        <f t="shared" si="42"/>
        <v>10000</v>
      </c>
      <c r="E390" s="30">
        <f t="shared" si="42"/>
        <v>10000</v>
      </c>
      <c r="H390" s="41">
        <f t="shared" si="41"/>
        <v>10000</v>
      </c>
    </row>
    <row r="391" spans="1:8" outlineLevel="2">
      <c r="A391" s="6">
        <v>2201</v>
      </c>
      <c r="B391" s="4" t="s">
        <v>311</v>
      </c>
      <c r="C391" s="5">
        <v>15000</v>
      </c>
      <c r="D391" s="5">
        <f t="shared" si="42"/>
        <v>15000</v>
      </c>
      <c r="E391" s="5">
        <f t="shared" si="42"/>
        <v>15000</v>
      </c>
      <c r="H391" s="41">
        <f t="shared" si="41"/>
        <v>15000</v>
      </c>
    </row>
    <row r="392" spans="1:8" outlineLevel="2" collapsed="1">
      <c r="A392" s="6">
        <v>2201</v>
      </c>
      <c r="B392" s="4" t="s">
        <v>312</v>
      </c>
      <c r="C392" s="5">
        <f>SUM(C393:C394)</f>
        <v>85000</v>
      </c>
      <c r="D392" s="5">
        <f>SUM(D393:D394)</f>
        <v>85000</v>
      </c>
      <c r="E392" s="5">
        <f>SUM(E393:E394)</f>
        <v>85000</v>
      </c>
      <c r="H392" s="41">
        <f t="shared" si="41"/>
        <v>85000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85000</v>
      </c>
      <c r="D394" s="30">
        <f>C394</f>
        <v>85000</v>
      </c>
      <c r="E394" s="30">
        <f>D394</f>
        <v>85000</v>
      </c>
      <c r="H394" s="41">
        <f t="shared" si="41"/>
        <v>85000</v>
      </c>
    </row>
    <row r="395" spans="1:8" outlineLevel="2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  <c r="H395" s="41">
        <f t="shared" si="41"/>
        <v>4000</v>
      </c>
    </row>
    <row r="396" spans="1:8" outlineLevel="3">
      <c r="A396" s="29"/>
      <c r="B396" s="28" t="s">
        <v>315</v>
      </c>
      <c r="C396" s="30">
        <v>4000</v>
      </c>
      <c r="D396" s="30">
        <f t="shared" ref="D396:E398" si="43">C396</f>
        <v>4000</v>
      </c>
      <c r="E396" s="30">
        <f t="shared" si="43"/>
        <v>4000</v>
      </c>
      <c r="H396" s="41">
        <f t="shared" si="41"/>
        <v>4000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10000</v>
      </c>
      <c r="D399" s="5">
        <f>SUM(D400:D403)</f>
        <v>10000</v>
      </c>
      <c r="E399" s="5">
        <f>SUM(E400:E403)</f>
        <v>10000</v>
      </c>
      <c r="H399" s="41">
        <f t="shared" si="41"/>
        <v>10000</v>
      </c>
    </row>
    <row r="400" spans="1:8" outlineLevel="3">
      <c r="A400" s="29"/>
      <c r="B400" s="28" t="s">
        <v>318</v>
      </c>
      <c r="C400" s="30">
        <v>5000</v>
      </c>
      <c r="D400" s="30">
        <f>C400</f>
        <v>5000</v>
      </c>
      <c r="E400" s="30">
        <f>D400</f>
        <v>5000</v>
      </c>
      <c r="H400" s="41">
        <f t="shared" si="41"/>
        <v>5000</v>
      </c>
    </row>
    <row r="401" spans="1:8" outlineLevel="3">
      <c r="A401" s="29"/>
      <c r="B401" s="28" t="s">
        <v>319</v>
      </c>
      <c r="C401" s="30">
        <v>3000</v>
      </c>
      <c r="D401" s="30">
        <f t="shared" ref="D401:E403" si="44">C401</f>
        <v>3000</v>
      </c>
      <c r="E401" s="30">
        <f t="shared" si="44"/>
        <v>3000</v>
      </c>
      <c r="H401" s="41">
        <f t="shared" si="41"/>
        <v>3000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2000</v>
      </c>
      <c r="D403" s="30">
        <f t="shared" si="44"/>
        <v>2000</v>
      </c>
      <c r="E403" s="30">
        <f t="shared" si="44"/>
        <v>2000</v>
      </c>
      <c r="H403" s="41">
        <f t="shared" si="41"/>
        <v>2000</v>
      </c>
    </row>
    <row r="404" spans="1:8" outlineLevel="2">
      <c r="A404" s="6">
        <v>2201</v>
      </c>
      <c r="B404" s="4" t="s">
        <v>322</v>
      </c>
      <c r="C404" s="5">
        <f>SUM(C405:C406)</f>
        <v>10000</v>
      </c>
      <c r="D404" s="5">
        <f>SUM(D405:D406)</f>
        <v>10000</v>
      </c>
      <c r="E404" s="5">
        <f>SUM(E405:E406)</f>
        <v>10000</v>
      </c>
      <c r="H404" s="41">
        <f t="shared" si="41"/>
        <v>10000</v>
      </c>
    </row>
    <row r="405" spans="1:8" outlineLevel="3">
      <c r="A405" s="29"/>
      <c r="B405" s="28" t="s">
        <v>323</v>
      </c>
      <c r="C405" s="30">
        <v>4000</v>
      </c>
      <c r="D405" s="30">
        <f t="shared" ref="D405:E408" si="45">C405</f>
        <v>4000</v>
      </c>
      <c r="E405" s="30">
        <f t="shared" si="45"/>
        <v>4000</v>
      </c>
      <c r="H405" s="41">
        <f t="shared" si="41"/>
        <v>4000</v>
      </c>
    </row>
    <row r="406" spans="1:8" outlineLevel="3">
      <c r="A406" s="29"/>
      <c r="B406" s="28" t="s">
        <v>324</v>
      </c>
      <c r="C406" s="30">
        <v>6000</v>
      </c>
      <c r="D406" s="30">
        <f t="shared" si="45"/>
        <v>6000</v>
      </c>
      <c r="E406" s="30">
        <f t="shared" si="45"/>
        <v>6000</v>
      </c>
      <c r="H406" s="41">
        <f t="shared" si="41"/>
        <v>6000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outlineLevel="2" collapsed="1">
      <c r="A409" s="6">
        <v>2201</v>
      </c>
      <c r="B409" s="4" t="s">
        <v>327</v>
      </c>
      <c r="C409" s="5">
        <f>SUM(C410:C411)</f>
        <v>40000</v>
      </c>
      <c r="D409" s="5">
        <f>SUM(D410:D411)</f>
        <v>40000</v>
      </c>
      <c r="E409" s="5">
        <f>SUM(E410:E411)</f>
        <v>40000</v>
      </c>
      <c r="H409" s="41">
        <f t="shared" si="41"/>
        <v>40000</v>
      </c>
    </row>
    <row r="410" spans="1:8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outlineLevel="3">
      <c r="A411" s="29"/>
      <c r="B411" s="28" t="s">
        <v>50</v>
      </c>
      <c r="C411" s="30">
        <v>25000</v>
      </c>
      <c r="D411" s="30">
        <f>C411</f>
        <v>25000</v>
      </c>
      <c r="E411" s="30">
        <f>D411</f>
        <v>25000</v>
      </c>
      <c r="H411" s="41">
        <f t="shared" si="41"/>
        <v>25000</v>
      </c>
    </row>
    <row r="412" spans="1:8" outlineLevel="2">
      <c r="A412" s="6">
        <v>2201</v>
      </c>
      <c r="B412" s="4" t="s">
        <v>117</v>
      </c>
      <c r="C412" s="5">
        <f>SUM(C413:C414)</f>
        <v>35000</v>
      </c>
      <c r="D412" s="5">
        <f>SUM(D413:D414)</f>
        <v>35000</v>
      </c>
      <c r="E412" s="5">
        <f>SUM(E413:E414)</f>
        <v>35000</v>
      </c>
      <c r="H412" s="41">
        <f t="shared" si="41"/>
        <v>35000</v>
      </c>
    </row>
    <row r="413" spans="1:8" outlineLevel="3" collapsed="1">
      <c r="A413" s="29"/>
      <c r="B413" s="28" t="s">
        <v>328</v>
      </c>
      <c r="C413" s="30">
        <v>30000</v>
      </c>
      <c r="D413" s="30">
        <f t="shared" ref="D413:E415" si="46">C413</f>
        <v>30000</v>
      </c>
      <c r="E413" s="30">
        <f t="shared" si="46"/>
        <v>30000</v>
      </c>
      <c r="H413" s="41">
        <f t="shared" si="41"/>
        <v>30000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outlineLevel="2" collapsed="1">
      <c r="A416" s="6">
        <v>2201</v>
      </c>
      <c r="B416" s="4" t="s">
        <v>332</v>
      </c>
      <c r="C416" s="5">
        <f>SUM(C417:C418)</f>
        <v>3000</v>
      </c>
      <c r="D416" s="5">
        <f>SUM(D417:D418)</f>
        <v>3000</v>
      </c>
      <c r="E416" s="5">
        <f>SUM(E417:E418)</f>
        <v>3000</v>
      </c>
      <c r="H416" s="41">
        <f t="shared" si="41"/>
        <v>3000</v>
      </c>
    </row>
    <row r="417" spans="1:8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10000</v>
      </c>
      <c r="D419" s="5">
        <f t="shared" si="47"/>
        <v>10000</v>
      </c>
      <c r="E419" s="5">
        <f t="shared" si="47"/>
        <v>10000</v>
      </c>
      <c r="H419" s="41">
        <f t="shared" si="41"/>
        <v>10000</v>
      </c>
    </row>
    <row r="420" spans="1:8" outlineLevel="2">
      <c r="A420" s="6">
        <v>2201</v>
      </c>
      <c r="B420" s="4" t="s">
        <v>334</v>
      </c>
      <c r="C420" s="5">
        <v>30000</v>
      </c>
      <c r="D420" s="5">
        <f t="shared" si="47"/>
        <v>30000</v>
      </c>
      <c r="E420" s="5">
        <f t="shared" si="47"/>
        <v>30000</v>
      </c>
      <c r="H420" s="41">
        <f t="shared" si="41"/>
        <v>30000</v>
      </c>
    </row>
    <row r="421" spans="1:8" outlineLevel="2" collapsed="1">
      <c r="A421" s="6">
        <v>2201</v>
      </c>
      <c r="B421" s="4" t="s">
        <v>335</v>
      </c>
      <c r="C421" s="5">
        <v>5000</v>
      </c>
      <c r="D421" s="5">
        <f t="shared" si="47"/>
        <v>5000</v>
      </c>
      <c r="E421" s="5">
        <f t="shared" si="47"/>
        <v>5000</v>
      </c>
      <c r="H421" s="41">
        <f t="shared" si="41"/>
        <v>5000</v>
      </c>
    </row>
    <row r="422" spans="1:8" outlineLevel="2" collapsed="1">
      <c r="A422" s="6">
        <v>2201</v>
      </c>
      <c r="B422" s="4" t="s">
        <v>119</v>
      </c>
      <c r="C422" s="5">
        <f>SUM(C423:C428)</f>
        <v>4000</v>
      </c>
      <c r="D422" s="5">
        <f>SUM(D423:D428)</f>
        <v>4000</v>
      </c>
      <c r="E422" s="5">
        <f>SUM(E423:E428)</f>
        <v>4000</v>
      </c>
      <c r="H422" s="41">
        <f t="shared" si="41"/>
        <v>4000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4000</v>
      </c>
      <c r="D425" s="30">
        <f t="shared" si="48"/>
        <v>4000</v>
      </c>
      <c r="E425" s="30">
        <f t="shared" si="48"/>
        <v>4000</v>
      </c>
      <c r="H425" s="41">
        <f t="shared" si="41"/>
        <v>4000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285000</v>
      </c>
      <c r="D429" s="5">
        <f>SUM(D430:D442)</f>
        <v>285000</v>
      </c>
      <c r="E429" s="5">
        <f>SUM(E430:E442)</f>
        <v>285000</v>
      </c>
      <c r="H429" s="41">
        <f t="shared" si="41"/>
        <v>285000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250000</v>
      </c>
      <c r="D431" s="30">
        <f t="shared" ref="D431:E442" si="49">C431</f>
        <v>250000</v>
      </c>
      <c r="E431" s="30">
        <f t="shared" si="49"/>
        <v>250000</v>
      </c>
      <c r="H431" s="41">
        <f t="shared" si="41"/>
        <v>250000</v>
      </c>
    </row>
    <row r="432" spans="1:8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2" t="s">
        <v>357</v>
      </c>
      <c r="B444" s="153"/>
      <c r="C444" s="32">
        <f>C445+C454+C455+C459+C462+C463+C468+C474+C477+C480+C481+C450</f>
        <v>135000</v>
      </c>
      <c r="D444" s="32">
        <f>D445+D454+D455+D459+D462+D463+D468+D474+D477+D480+D481+D450</f>
        <v>135000</v>
      </c>
      <c r="E444" s="32">
        <f>E445+E454+E455+E459+E462+E463+E468+E474+E477+E480+E481+E450</f>
        <v>135000</v>
      </c>
      <c r="H444" s="41">
        <f t="shared" si="41"/>
        <v>135000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20000</v>
      </c>
      <c r="D445" s="5">
        <f>SUM(D446:D449)</f>
        <v>20000</v>
      </c>
      <c r="E445" s="5">
        <f>SUM(E446:E449)</f>
        <v>20000</v>
      </c>
      <c r="H445" s="41">
        <f t="shared" si="41"/>
        <v>20000</v>
      </c>
    </row>
    <row r="446" spans="1:8" ht="15" customHeight="1" outlineLevel="3">
      <c r="A446" s="28"/>
      <c r="B446" s="28" t="s">
        <v>359</v>
      </c>
      <c r="C446" s="30">
        <v>15000</v>
      </c>
      <c r="D446" s="30">
        <f>C446</f>
        <v>15000</v>
      </c>
      <c r="E446" s="30">
        <f>D446</f>
        <v>15000</v>
      </c>
      <c r="H446" s="41">
        <f t="shared" si="41"/>
        <v>15000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40000</v>
      </c>
      <c r="D455" s="5">
        <f>SUM(D456:D458)</f>
        <v>40000</v>
      </c>
      <c r="E455" s="5">
        <f>SUM(E456:E458)</f>
        <v>40000</v>
      </c>
      <c r="H455" s="41">
        <f t="shared" si="51"/>
        <v>40000</v>
      </c>
    </row>
    <row r="456" spans="1:8" ht="15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1"/>
        <v>40000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2" t="s">
        <v>388</v>
      </c>
      <c r="B482" s="15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8" t="s">
        <v>389</v>
      </c>
      <c r="B483" s="159"/>
      <c r="C483" s="35">
        <f>C484+C504+C509+C522+C528+C538</f>
        <v>333000</v>
      </c>
      <c r="D483" s="35">
        <f>D484+D504+D509+D522+D528+D538</f>
        <v>333000</v>
      </c>
      <c r="E483" s="35">
        <f>E484+E504+E509+E522+E528+E538</f>
        <v>333000</v>
      </c>
      <c r="G483" s="39" t="s">
        <v>592</v>
      </c>
      <c r="H483" s="41">
        <f t="shared" si="51"/>
        <v>333000</v>
      </c>
      <c r="I483" s="42"/>
      <c r="J483" s="40" t="b">
        <f>AND(H483=I483)</f>
        <v>0</v>
      </c>
    </row>
    <row r="484" spans="1:10" outlineLevel="1">
      <c r="A484" s="152" t="s">
        <v>390</v>
      </c>
      <c r="B484" s="153"/>
      <c r="C484" s="32">
        <f>C485+C486+C490+C491+C494+C497+C500+C501+C502+C503</f>
        <v>237000</v>
      </c>
      <c r="D484" s="32">
        <f>D485+D486+D490+D491+D494+D497+D500+D501+D502+D503</f>
        <v>237000</v>
      </c>
      <c r="E484" s="32">
        <f>E485+E486+E490+E491+E494+E497+E500+E501+E502+E503</f>
        <v>237000</v>
      </c>
      <c r="H484" s="41">
        <f t="shared" si="51"/>
        <v>237000</v>
      </c>
    </row>
    <row r="485" spans="1:10" outlineLevel="2">
      <c r="A485" s="6">
        <v>3302</v>
      </c>
      <c r="B485" s="4" t="s">
        <v>391</v>
      </c>
      <c r="C485" s="5">
        <v>80000</v>
      </c>
      <c r="D485" s="5">
        <f>C485</f>
        <v>80000</v>
      </c>
      <c r="E485" s="5">
        <f>D485</f>
        <v>80000</v>
      </c>
      <c r="H485" s="41">
        <f t="shared" si="51"/>
        <v>80000</v>
      </c>
    </row>
    <row r="486" spans="1:10" outlineLevel="2">
      <c r="A486" s="6">
        <v>3302</v>
      </c>
      <c r="B486" s="4" t="s">
        <v>392</v>
      </c>
      <c r="C486" s="5">
        <f>SUM(C487:C489)</f>
        <v>25000</v>
      </c>
      <c r="D486" s="5">
        <f>SUM(D487:D489)</f>
        <v>25000</v>
      </c>
      <c r="E486" s="5">
        <f>SUM(E487:E489)</f>
        <v>25000</v>
      </c>
      <c r="H486" s="41">
        <f t="shared" si="51"/>
        <v>25000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25000</v>
      </c>
      <c r="D488" s="30">
        <f t="shared" ref="D488:E489" si="58">C488</f>
        <v>25000</v>
      </c>
      <c r="E488" s="30">
        <f t="shared" si="58"/>
        <v>25000</v>
      </c>
      <c r="H488" s="41">
        <f t="shared" si="51"/>
        <v>25000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2000</v>
      </c>
      <c r="D491" s="5">
        <f>SUM(D492:D493)</f>
        <v>2000</v>
      </c>
      <c r="E491" s="5">
        <f>SUM(E492:E493)</f>
        <v>2000</v>
      </c>
      <c r="H491" s="41">
        <f t="shared" si="51"/>
        <v>2000</v>
      </c>
    </row>
    <row r="492" spans="1:10" ht="15" customHeight="1" outlineLevel="3">
      <c r="A492" s="28"/>
      <c r="B492" s="28" t="s">
        <v>398</v>
      </c>
      <c r="C492" s="30">
        <v>2000</v>
      </c>
      <c r="D492" s="30">
        <f>C492</f>
        <v>2000</v>
      </c>
      <c r="E492" s="30">
        <f>D492</f>
        <v>2000</v>
      </c>
      <c r="H492" s="41">
        <f t="shared" si="51"/>
        <v>2000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15000</v>
      </c>
      <c r="D494" s="5">
        <f>SUM(D495:D496)</f>
        <v>15000</v>
      </c>
      <c r="E494" s="5">
        <f>SUM(E495:E496)</f>
        <v>15000</v>
      </c>
      <c r="H494" s="41">
        <f t="shared" si="51"/>
        <v>15000</v>
      </c>
    </row>
    <row r="495" spans="1:10" ht="15" customHeight="1" outlineLevel="3">
      <c r="A495" s="28"/>
      <c r="B495" s="28" t="s">
        <v>401</v>
      </c>
      <c r="C495" s="30">
        <v>15000</v>
      </c>
      <c r="D495" s="30">
        <f>C495</f>
        <v>15000</v>
      </c>
      <c r="E495" s="30">
        <f>D495</f>
        <v>15000</v>
      </c>
      <c r="H495" s="41">
        <f t="shared" si="51"/>
        <v>15000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customHeight="1" outlineLevel="3">
      <c r="A498" s="28"/>
      <c r="B498" s="28" t="s">
        <v>404</v>
      </c>
      <c r="C498" s="30">
        <v>10000</v>
      </c>
      <c r="D498" s="30">
        <f t="shared" ref="D498:E503" si="59">C498</f>
        <v>10000</v>
      </c>
      <c r="E498" s="30">
        <f t="shared" si="59"/>
        <v>10000</v>
      </c>
      <c r="H498" s="41">
        <f t="shared" si="51"/>
        <v>10000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100000</v>
      </c>
      <c r="D500" s="5">
        <f t="shared" si="59"/>
        <v>100000</v>
      </c>
      <c r="E500" s="5">
        <f t="shared" si="59"/>
        <v>100000</v>
      </c>
      <c r="H500" s="41">
        <f t="shared" si="51"/>
        <v>100000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5000</v>
      </c>
      <c r="D503" s="5">
        <f t="shared" si="59"/>
        <v>5000</v>
      </c>
      <c r="E503" s="5">
        <f t="shared" si="59"/>
        <v>5000</v>
      </c>
      <c r="H503" s="41">
        <f t="shared" si="51"/>
        <v>5000</v>
      </c>
    </row>
    <row r="504" spans="1:12" outlineLevel="1">
      <c r="A504" s="152" t="s">
        <v>410</v>
      </c>
      <c r="B504" s="153"/>
      <c r="C504" s="32">
        <f>SUM(C505:C508)</f>
        <v>12500</v>
      </c>
      <c r="D504" s="32">
        <f>SUM(D505:D508)</f>
        <v>12500</v>
      </c>
      <c r="E504" s="32">
        <f>SUM(E505:E508)</f>
        <v>12500</v>
      </c>
      <c r="H504" s="41">
        <f t="shared" si="51"/>
        <v>12500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2500</v>
      </c>
      <c r="D508" s="5">
        <f t="shared" si="60"/>
        <v>2500</v>
      </c>
      <c r="E508" s="5">
        <f t="shared" si="60"/>
        <v>2500</v>
      </c>
      <c r="H508" s="41">
        <f t="shared" si="51"/>
        <v>2500</v>
      </c>
    </row>
    <row r="509" spans="1:12" outlineLevel="1">
      <c r="A509" s="152" t="s">
        <v>414</v>
      </c>
      <c r="B509" s="153"/>
      <c r="C509" s="32">
        <f>C510+C511+C512+C513+C517+C518+C519+C520+C521</f>
        <v>80000</v>
      </c>
      <c r="D509" s="32">
        <f>D510+D511+D512+D513+D517+D518+D519+D520+D521</f>
        <v>80000</v>
      </c>
      <c r="E509" s="32">
        <f>E510+E511+E512+E513+E517+E518+E519+E520+E521</f>
        <v>80000</v>
      </c>
      <c r="F509" s="51"/>
      <c r="H509" s="41">
        <f t="shared" si="51"/>
        <v>80000</v>
      </c>
      <c r="L509" s="51"/>
    </row>
    <row r="510" spans="1:12" outlineLevel="2" collapsed="1">
      <c r="A510" s="6">
        <v>3305</v>
      </c>
      <c r="B510" s="4" t="s">
        <v>415</v>
      </c>
      <c r="C510" s="5">
        <v>2000</v>
      </c>
      <c r="D510" s="5">
        <f>C510</f>
        <v>2000</v>
      </c>
      <c r="E510" s="5">
        <f>D510</f>
        <v>2000</v>
      </c>
      <c r="H510" s="41">
        <f t="shared" si="51"/>
        <v>2000</v>
      </c>
    </row>
    <row r="511" spans="1:12" outlineLevel="2">
      <c r="A511" s="6">
        <v>3305</v>
      </c>
      <c r="B511" s="4" t="s">
        <v>416</v>
      </c>
      <c r="C511" s="5">
        <v>3000</v>
      </c>
      <c r="D511" s="5">
        <f t="shared" ref="D511:E512" si="61">C511</f>
        <v>3000</v>
      </c>
      <c r="E511" s="5">
        <f t="shared" si="61"/>
        <v>3000</v>
      </c>
      <c r="H511" s="41">
        <f t="shared" si="51"/>
        <v>3000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5000</v>
      </c>
      <c r="D515" s="30">
        <f t="shared" si="62"/>
        <v>5000</v>
      </c>
      <c r="E515" s="30">
        <f t="shared" si="62"/>
        <v>5000</v>
      </c>
      <c r="H515" s="41">
        <f t="shared" si="63"/>
        <v>5000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3000</v>
      </c>
      <c r="D518" s="5">
        <f t="shared" si="62"/>
        <v>3000</v>
      </c>
      <c r="E518" s="5">
        <f t="shared" si="62"/>
        <v>3000</v>
      </c>
      <c r="H518" s="41">
        <f t="shared" si="63"/>
        <v>3000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61000</v>
      </c>
      <c r="D521" s="5">
        <f t="shared" si="62"/>
        <v>61000</v>
      </c>
      <c r="E521" s="5">
        <f t="shared" si="62"/>
        <v>61000</v>
      </c>
      <c r="H521" s="41">
        <f t="shared" si="63"/>
        <v>61000</v>
      </c>
    </row>
    <row r="522" spans="1:8" outlineLevel="1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2" t="s">
        <v>441</v>
      </c>
      <c r="B538" s="153"/>
      <c r="C538" s="32">
        <f>SUM(C539:C544)</f>
        <v>3500</v>
      </c>
      <c r="D538" s="32">
        <f>SUM(D539:D544)</f>
        <v>3500</v>
      </c>
      <c r="E538" s="32">
        <f>SUM(E539:E544)</f>
        <v>3500</v>
      </c>
      <c r="H538" s="41">
        <f t="shared" si="63"/>
        <v>3500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3500</v>
      </c>
      <c r="D540" s="5">
        <f t="shared" ref="D540:E543" si="66">C540</f>
        <v>3500</v>
      </c>
      <c r="E540" s="5">
        <f t="shared" si="66"/>
        <v>3500</v>
      </c>
      <c r="H540" s="41">
        <f t="shared" si="63"/>
        <v>3500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2" t="s">
        <v>450</v>
      </c>
      <c r="B548" s="15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0" t="s">
        <v>455</v>
      </c>
      <c r="B550" s="151"/>
      <c r="C550" s="36">
        <f>C551</f>
        <v>302000</v>
      </c>
      <c r="D550" s="36">
        <f>D551</f>
        <v>302000</v>
      </c>
      <c r="E550" s="36">
        <f>E551</f>
        <v>302000</v>
      </c>
      <c r="G550" s="39" t="s">
        <v>59</v>
      </c>
      <c r="H550" s="41">
        <f t="shared" si="63"/>
        <v>302000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302000</v>
      </c>
      <c r="D551" s="33">
        <f>D552+D556</f>
        <v>302000</v>
      </c>
      <c r="E551" s="33">
        <f>E552+E556</f>
        <v>302000</v>
      </c>
      <c r="G551" s="39" t="s">
        <v>594</v>
      </c>
      <c r="H551" s="41">
        <f t="shared" si="63"/>
        <v>302000</v>
      </c>
      <c r="I551" s="42"/>
      <c r="J551" s="40" t="b">
        <f>AND(H551=I551)</f>
        <v>0</v>
      </c>
    </row>
    <row r="552" spans="1:10" outlineLevel="1">
      <c r="A552" s="152" t="s">
        <v>457</v>
      </c>
      <c r="B552" s="153"/>
      <c r="C552" s="32">
        <f>SUM(C553:C555)</f>
        <v>302000</v>
      </c>
      <c r="D552" s="32">
        <f>SUM(D553:D555)</f>
        <v>302000</v>
      </c>
      <c r="E552" s="32">
        <f>SUM(E553:E555)</f>
        <v>302000</v>
      </c>
      <c r="H552" s="41">
        <f t="shared" si="63"/>
        <v>302000</v>
      </c>
    </row>
    <row r="553" spans="1:10" outlineLevel="2" collapsed="1">
      <c r="A553" s="6">
        <v>5500</v>
      </c>
      <c r="B553" s="4" t="s">
        <v>458</v>
      </c>
      <c r="C553" s="5">
        <v>302000</v>
      </c>
      <c r="D553" s="5">
        <f t="shared" ref="D553:E555" si="67">C553</f>
        <v>302000</v>
      </c>
      <c r="E553" s="5">
        <f t="shared" si="67"/>
        <v>302000</v>
      </c>
      <c r="H553" s="41">
        <f t="shared" si="63"/>
        <v>302000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4" t="s">
        <v>62</v>
      </c>
      <c r="B559" s="155"/>
      <c r="C559" s="37">
        <f>C560+C716+C725</f>
        <v>6609147</v>
      </c>
      <c r="D559" s="37">
        <f>D560+D716+D725</f>
        <v>6609147</v>
      </c>
      <c r="E559" s="37">
        <f>E560+E716+E725</f>
        <v>6609147</v>
      </c>
      <c r="G559" s="39" t="s">
        <v>62</v>
      </c>
      <c r="H559" s="41">
        <f t="shared" si="63"/>
        <v>6609147</v>
      </c>
      <c r="I559" s="42"/>
      <c r="J559" s="40" t="b">
        <f>AND(H559=I559)</f>
        <v>0</v>
      </c>
    </row>
    <row r="560" spans="1:10">
      <c r="A560" s="150" t="s">
        <v>464</v>
      </c>
      <c r="B560" s="151"/>
      <c r="C560" s="36">
        <f>C561+C638+C642+C645</f>
        <v>6266147</v>
      </c>
      <c r="D560" s="36">
        <f>D561+D638+D642+D645</f>
        <v>6266147</v>
      </c>
      <c r="E560" s="36">
        <f>E561+E638+E642+E645</f>
        <v>6266147</v>
      </c>
      <c r="G560" s="39" t="s">
        <v>61</v>
      </c>
      <c r="H560" s="41">
        <f t="shared" si="63"/>
        <v>6266147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6266147</v>
      </c>
      <c r="D561" s="38">
        <f>D562+D567+D568+D569+D576+D577+D581+D584+D585+D586+D587+D592+D595+D599+D603+D610+D616+D628</f>
        <v>6266147</v>
      </c>
      <c r="E561" s="38">
        <f>E562+E567+E568+E569+E576+E577+E581+E584+E585+E586+E587+E592+E595+E599+E603+E610+E616+E628</f>
        <v>6266147</v>
      </c>
      <c r="G561" s="39" t="s">
        <v>595</v>
      </c>
      <c r="H561" s="41">
        <f t="shared" si="63"/>
        <v>6266147</v>
      </c>
      <c r="I561" s="42"/>
      <c r="J561" s="40" t="b">
        <f>AND(H561=I561)</f>
        <v>0</v>
      </c>
    </row>
    <row r="562" spans="1:10" outlineLevel="1">
      <c r="A562" s="152" t="s">
        <v>466</v>
      </c>
      <c r="B562" s="153"/>
      <c r="C562" s="32">
        <f>SUM(C563:C566)</f>
        <v>164232</v>
      </c>
      <c r="D562" s="32">
        <f>SUM(D563:D566)</f>
        <v>164232</v>
      </c>
      <c r="E562" s="32">
        <f>SUM(E563:E566)</f>
        <v>164232</v>
      </c>
      <c r="H562" s="41">
        <f t="shared" si="63"/>
        <v>164232</v>
      </c>
    </row>
    <row r="563" spans="1:10" outlineLevel="2">
      <c r="A563" s="7">
        <v>6600</v>
      </c>
      <c r="B563" s="4" t="s">
        <v>468</v>
      </c>
      <c r="C563" s="5">
        <v>50000</v>
      </c>
      <c r="D563" s="5">
        <f>C563</f>
        <v>50000</v>
      </c>
      <c r="E563" s="5">
        <f>D563</f>
        <v>50000</v>
      </c>
      <c r="H563" s="41">
        <f t="shared" si="63"/>
        <v>50000</v>
      </c>
    </row>
    <row r="564" spans="1:10" outlineLevel="2">
      <c r="A564" s="7">
        <v>6600</v>
      </c>
      <c r="B564" s="4" t="s">
        <v>469</v>
      </c>
      <c r="C564" s="5">
        <v>70000</v>
      </c>
      <c r="D564" s="5">
        <f t="shared" ref="D564:E566" si="68">C564</f>
        <v>70000</v>
      </c>
      <c r="E564" s="5">
        <f t="shared" si="68"/>
        <v>70000</v>
      </c>
      <c r="H564" s="41">
        <f t="shared" si="63"/>
        <v>70000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44232</v>
      </c>
      <c r="D566" s="5">
        <f t="shared" si="68"/>
        <v>44232</v>
      </c>
      <c r="E566" s="5">
        <f t="shared" si="68"/>
        <v>44232</v>
      </c>
      <c r="H566" s="41">
        <f t="shared" si="63"/>
        <v>44232</v>
      </c>
    </row>
    <row r="567" spans="1:10" outlineLevel="1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2" t="s">
        <v>473</v>
      </c>
      <c r="B569" s="153"/>
      <c r="C569" s="32">
        <f>SUM(C570:C575)</f>
        <v>46818</v>
      </c>
      <c r="D569" s="32">
        <f>SUM(D570:D575)</f>
        <v>46818</v>
      </c>
      <c r="E569" s="32">
        <f>SUM(E570:E575)</f>
        <v>46818</v>
      </c>
      <c r="H569" s="41">
        <f t="shared" si="63"/>
        <v>46818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46818</v>
      </c>
      <c r="D575" s="5">
        <f t="shared" si="69"/>
        <v>46818</v>
      </c>
      <c r="E575" s="5">
        <f t="shared" si="69"/>
        <v>46818</v>
      </c>
      <c r="H575" s="41">
        <f t="shared" si="63"/>
        <v>46818</v>
      </c>
    </row>
    <row r="576" spans="1:10" outlineLevel="1">
      <c r="A576" s="152" t="s">
        <v>480</v>
      </c>
      <c r="B576" s="153"/>
      <c r="C576" s="32">
        <v>23498</v>
      </c>
      <c r="D576" s="32">
        <f>C576</f>
        <v>23498</v>
      </c>
      <c r="E576" s="32">
        <f>D576</f>
        <v>23498</v>
      </c>
      <c r="H576" s="41">
        <f t="shared" si="63"/>
        <v>23498</v>
      </c>
    </row>
    <row r="577" spans="1:8" outlineLevel="1">
      <c r="A577" s="152" t="s">
        <v>481</v>
      </c>
      <c r="B577" s="153"/>
      <c r="C577" s="32">
        <f>SUM(C578:C580)</f>
        <v>46127</v>
      </c>
      <c r="D577" s="32">
        <f>SUM(D578:D580)</f>
        <v>46127</v>
      </c>
      <c r="E577" s="32">
        <f>SUM(E578:E580)</f>
        <v>46127</v>
      </c>
      <c r="H577" s="41">
        <f t="shared" si="63"/>
        <v>46127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40000</v>
      </c>
      <c r="D579" s="5">
        <f t="shared" si="70"/>
        <v>40000</v>
      </c>
      <c r="E579" s="5">
        <f t="shared" si="70"/>
        <v>40000</v>
      </c>
      <c r="H579" s="41">
        <f t="shared" si="71"/>
        <v>40000</v>
      </c>
    </row>
    <row r="580" spans="1:8" outlineLevel="2">
      <c r="A580" s="7">
        <v>6605</v>
      </c>
      <c r="B580" s="4" t="s">
        <v>484</v>
      </c>
      <c r="C580" s="5">
        <v>6127</v>
      </c>
      <c r="D580" s="5">
        <f t="shared" si="70"/>
        <v>6127</v>
      </c>
      <c r="E580" s="5">
        <f t="shared" si="70"/>
        <v>6127</v>
      </c>
      <c r="H580" s="41">
        <f t="shared" si="71"/>
        <v>6127</v>
      </c>
    </row>
    <row r="581" spans="1:8" outlineLevel="1">
      <c r="A581" s="152" t="s">
        <v>485</v>
      </c>
      <c r="B581" s="153"/>
      <c r="C581" s="32">
        <f>SUM(C582:C583)</f>
        <v>175528</v>
      </c>
      <c r="D581" s="32">
        <f>SUM(D582:D583)</f>
        <v>175528</v>
      </c>
      <c r="E581" s="32">
        <f>SUM(E582:E583)</f>
        <v>175528</v>
      </c>
      <c r="H581" s="41">
        <f t="shared" si="71"/>
        <v>175528</v>
      </c>
    </row>
    <row r="582" spans="1:8" outlineLevel="2">
      <c r="A582" s="7">
        <v>6606</v>
      </c>
      <c r="B582" s="4" t="s">
        <v>486</v>
      </c>
      <c r="C582" s="5">
        <v>130000</v>
      </c>
      <c r="D582" s="5">
        <f t="shared" ref="D582:E586" si="72">C582</f>
        <v>130000</v>
      </c>
      <c r="E582" s="5">
        <f t="shared" si="72"/>
        <v>130000</v>
      </c>
      <c r="H582" s="41">
        <f t="shared" si="71"/>
        <v>130000</v>
      </c>
    </row>
    <row r="583" spans="1:8" outlineLevel="2">
      <c r="A583" s="7">
        <v>6606</v>
      </c>
      <c r="B583" s="4" t="s">
        <v>487</v>
      </c>
      <c r="C583" s="5">
        <v>45528</v>
      </c>
      <c r="D583" s="5">
        <f t="shared" si="72"/>
        <v>45528</v>
      </c>
      <c r="E583" s="5">
        <f t="shared" si="72"/>
        <v>45528</v>
      </c>
      <c r="H583" s="41">
        <f t="shared" si="71"/>
        <v>45528</v>
      </c>
    </row>
    <row r="584" spans="1:8" outlineLevel="1">
      <c r="A584" s="152" t="s">
        <v>488</v>
      </c>
      <c r="B584" s="153"/>
      <c r="C584" s="32">
        <v>15888</v>
      </c>
      <c r="D584" s="32">
        <f t="shared" si="72"/>
        <v>15888</v>
      </c>
      <c r="E584" s="32">
        <f t="shared" si="72"/>
        <v>15888</v>
      </c>
      <c r="H584" s="41">
        <f t="shared" si="71"/>
        <v>15888</v>
      </c>
    </row>
    <row r="585" spans="1:8" outlineLevel="1" collapsed="1">
      <c r="A585" s="152" t="s">
        <v>489</v>
      </c>
      <c r="B585" s="153"/>
      <c r="C585" s="32">
        <v>264855</v>
      </c>
      <c r="D585" s="32">
        <f t="shared" si="72"/>
        <v>264855</v>
      </c>
      <c r="E585" s="32">
        <f t="shared" si="72"/>
        <v>264855</v>
      </c>
      <c r="H585" s="41">
        <f t="shared" si="71"/>
        <v>264855</v>
      </c>
    </row>
    <row r="586" spans="1:8" outlineLevel="1" collapsed="1">
      <c r="A586" s="152" t="s">
        <v>490</v>
      </c>
      <c r="B586" s="15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2" t="s">
        <v>491</v>
      </c>
      <c r="B587" s="153"/>
      <c r="C587" s="32">
        <f>SUM(C588:C591)</f>
        <v>382652</v>
      </c>
      <c r="D587" s="32">
        <f>SUM(D588:D591)</f>
        <v>382652</v>
      </c>
      <c r="E587" s="32">
        <f>SUM(E588:E591)</f>
        <v>382652</v>
      </c>
      <c r="H587" s="41">
        <f t="shared" si="71"/>
        <v>382652</v>
      </c>
    </row>
    <row r="588" spans="1:8" outlineLevel="2">
      <c r="A588" s="7">
        <v>6610</v>
      </c>
      <c r="B588" s="4" t="s">
        <v>492</v>
      </c>
      <c r="C588" s="5">
        <v>301714</v>
      </c>
      <c r="D588" s="5">
        <f>C588</f>
        <v>301714</v>
      </c>
      <c r="E588" s="5">
        <f>D588</f>
        <v>301714</v>
      </c>
      <c r="H588" s="41">
        <f t="shared" si="71"/>
        <v>301714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80938</v>
      </c>
      <c r="D591" s="5">
        <f t="shared" si="73"/>
        <v>80938</v>
      </c>
      <c r="E591" s="5">
        <f t="shared" si="73"/>
        <v>80938</v>
      </c>
      <c r="H591" s="41">
        <f t="shared" si="71"/>
        <v>80938</v>
      </c>
    </row>
    <row r="592" spans="1:8" outlineLevel="1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2" t="s">
        <v>502</v>
      </c>
      <c r="B595" s="153"/>
      <c r="C595" s="32">
        <f>SUM(C596:C598)</f>
        <v>8602</v>
      </c>
      <c r="D595" s="32">
        <f>SUM(D596:D598)</f>
        <v>8602</v>
      </c>
      <c r="E595" s="32">
        <f>SUM(E596:E598)</f>
        <v>8602</v>
      </c>
      <c r="H595" s="41">
        <f t="shared" si="71"/>
        <v>8602</v>
      </c>
    </row>
    <row r="596" spans="1:8" outlineLevel="2">
      <c r="A596" s="7">
        <v>6612</v>
      </c>
      <c r="B596" s="4" t="s">
        <v>499</v>
      </c>
      <c r="C596" s="5">
        <v>8602</v>
      </c>
      <c r="D596" s="5">
        <f>C596</f>
        <v>8602</v>
      </c>
      <c r="E596" s="5">
        <f>D596</f>
        <v>8602</v>
      </c>
      <c r="H596" s="41">
        <f t="shared" si="71"/>
        <v>8602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2" t="s">
        <v>503</v>
      </c>
      <c r="B599" s="153"/>
      <c r="C599" s="32">
        <f>SUM(C600:C602)</f>
        <v>2413242</v>
      </c>
      <c r="D599" s="32">
        <f>SUM(D600:D602)</f>
        <v>2413242</v>
      </c>
      <c r="E599" s="32">
        <f>SUM(E600:E602)</f>
        <v>2413242</v>
      </c>
      <c r="H599" s="41">
        <f t="shared" si="71"/>
        <v>2413242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2372831</v>
      </c>
      <c r="D601" s="5">
        <f t="shared" si="75"/>
        <v>2372831</v>
      </c>
      <c r="E601" s="5">
        <f t="shared" si="75"/>
        <v>2372831</v>
      </c>
      <c r="H601" s="41">
        <f t="shared" si="71"/>
        <v>2372831</v>
      </c>
    </row>
    <row r="602" spans="1:8" outlineLevel="2">
      <c r="A602" s="7">
        <v>6613</v>
      </c>
      <c r="B602" s="4" t="s">
        <v>501</v>
      </c>
      <c r="C602" s="5">
        <v>40411</v>
      </c>
      <c r="D602" s="5">
        <f t="shared" si="75"/>
        <v>40411</v>
      </c>
      <c r="E602" s="5">
        <f t="shared" si="75"/>
        <v>40411</v>
      </c>
      <c r="H602" s="41">
        <f t="shared" si="71"/>
        <v>40411</v>
      </c>
    </row>
    <row r="603" spans="1:8" outlineLevel="1">
      <c r="A603" s="152" t="s">
        <v>506</v>
      </c>
      <c r="B603" s="153"/>
      <c r="C603" s="32">
        <f>SUM(C604:C609)</f>
        <v>2500000</v>
      </c>
      <c r="D603" s="32">
        <f>SUM(D604:D609)</f>
        <v>2500000</v>
      </c>
      <c r="E603" s="32">
        <f>SUM(E604:E609)</f>
        <v>2500000</v>
      </c>
      <c r="H603" s="41">
        <f t="shared" si="71"/>
        <v>2500000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2500000</v>
      </c>
      <c r="D609" s="5">
        <f t="shared" si="76"/>
        <v>2500000</v>
      </c>
      <c r="E609" s="5">
        <f t="shared" si="76"/>
        <v>2500000</v>
      </c>
      <c r="H609" s="41">
        <f t="shared" si="71"/>
        <v>2500000</v>
      </c>
    </row>
    <row r="610" spans="1:8" outlineLevel="1">
      <c r="A610" s="152" t="s">
        <v>513</v>
      </c>
      <c r="B610" s="153"/>
      <c r="C610" s="32">
        <f>SUM(C611:C615)</f>
        <v>81653</v>
      </c>
      <c r="D610" s="32">
        <f>SUM(D611:D615)</f>
        <v>81653</v>
      </c>
      <c r="E610" s="32">
        <f>SUM(E611:E615)</f>
        <v>81653</v>
      </c>
      <c r="H610" s="41">
        <f t="shared" si="71"/>
        <v>81653</v>
      </c>
    </row>
    <row r="611" spans="1:8" outlineLevel="2">
      <c r="A611" s="7">
        <v>6615</v>
      </c>
      <c r="B611" s="4" t="s">
        <v>514</v>
      </c>
      <c r="C611" s="5">
        <v>10005</v>
      </c>
      <c r="D611" s="5">
        <f>C611</f>
        <v>10005</v>
      </c>
      <c r="E611" s="5">
        <f>D611</f>
        <v>10005</v>
      </c>
      <c r="H611" s="41">
        <f t="shared" si="71"/>
        <v>10005</v>
      </c>
    </row>
    <row r="612" spans="1:8" outlineLevel="2">
      <c r="A612" s="7">
        <v>6615</v>
      </c>
      <c r="B612" s="4" t="s">
        <v>515</v>
      </c>
      <c r="C612" s="5">
        <v>27136</v>
      </c>
      <c r="D612" s="5">
        <f t="shared" ref="D612:E615" si="77">C612</f>
        <v>27136</v>
      </c>
      <c r="E612" s="5">
        <f t="shared" si="77"/>
        <v>27136</v>
      </c>
      <c r="H612" s="41">
        <f t="shared" si="71"/>
        <v>27136</v>
      </c>
    </row>
    <row r="613" spans="1:8" outlineLevel="2">
      <c r="A613" s="7">
        <v>6615</v>
      </c>
      <c r="B613" s="4" t="s">
        <v>516</v>
      </c>
      <c r="C613" s="5">
        <v>3272</v>
      </c>
      <c r="D613" s="5">
        <f t="shared" si="77"/>
        <v>3272</v>
      </c>
      <c r="E613" s="5">
        <f t="shared" si="77"/>
        <v>3272</v>
      </c>
      <c r="H613" s="41">
        <f t="shared" si="71"/>
        <v>3272</v>
      </c>
    </row>
    <row r="614" spans="1:8" outlineLevel="2">
      <c r="A614" s="7">
        <v>6615</v>
      </c>
      <c r="B614" s="4" t="s">
        <v>517</v>
      </c>
      <c r="C614" s="5">
        <v>30000</v>
      </c>
      <c r="D614" s="5">
        <f t="shared" si="77"/>
        <v>30000</v>
      </c>
      <c r="E614" s="5">
        <f t="shared" si="77"/>
        <v>30000</v>
      </c>
      <c r="H614" s="41">
        <f t="shared" si="71"/>
        <v>30000</v>
      </c>
    </row>
    <row r="615" spans="1:8" outlineLevel="2">
      <c r="A615" s="7">
        <v>6615</v>
      </c>
      <c r="B615" s="4" t="s">
        <v>518</v>
      </c>
      <c r="C615" s="5">
        <v>11240</v>
      </c>
      <c r="D615" s="5">
        <f t="shared" si="77"/>
        <v>11240</v>
      </c>
      <c r="E615" s="5">
        <f t="shared" si="77"/>
        <v>11240</v>
      </c>
      <c r="H615" s="41">
        <f t="shared" si="71"/>
        <v>11240</v>
      </c>
    </row>
    <row r="616" spans="1:8" outlineLevel="1">
      <c r="A616" s="152" t="s">
        <v>519</v>
      </c>
      <c r="B616" s="153"/>
      <c r="C616" s="32">
        <f>SUM(C617:C627)</f>
        <v>59623</v>
      </c>
      <c r="D616" s="32">
        <f>SUM(D617:D627)</f>
        <v>59623</v>
      </c>
      <c r="E616" s="32">
        <f>SUM(E617:E627)</f>
        <v>59623</v>
      </c>
      <c r="H616" s="41">
        <f t="shared" si="71"/>
        <v>59623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32149</v>
      </c>
      <c r="D620" s="5">
        <f t="shared" si="78"/>
        <v>32149</v>
      </c>
      <c r="E620" s="5">
        <f t="shared" si="78"/>
        <v>32149</v>
      </c>
      <c r="H620" s="41">
        <f t="shared" si="71"/>
        <v>32149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27474</v>
      </c>
      <c r="D627" s="5">
        <f t="shared" si="78"/>
        <v>27474</v>
      </c>
      <c r="E627" s="5">
        <f t="shared" si="78"/>
        <v>27474</v>
      </c>
      <c r="H627" s="41">
        <f t="shared" si="71"/>
        <v>27474</v>
      </c>
    </row>
    <row r="628" spans="1:10" outlineLevel="1">
      <c r="A628" s="152" t="s">
        <v>531</v>
      </c>
      <c r="B628" s="153"/>
      <c r="C628" s="32">
        <f>SUM(C629:C637)</f>
        <v>83429</v>
      </c>
      <c r="D628" s="32">
        <f>SUM(D629:D637)</f>
        <v>83429</v>
      </c>
      <c r="E628" s="32">
        <f>SUM(E629:E637)</f>
        <v>83429</v>
      </c>
      <c r="H628" s="41">
        <f t="shared" si="71"/>
        <v>83429</v>
      </c>
    </row>
    <row r="629" spans="1:10" outlineLevel="2">
      <c r="A629" s="7">
        <v>6617</v>
      </c>
      <c r="B629" s="4" t="s">
        <v>532</v>
      </c>
      <c r="C629" s="5">
        <v>83429</v>
      </c>
      <c r="D629" s="5">
        <f>C629</f>
        <v>83429</v>
      </c>
      <c r="E629" s="5">
        <f>D629</f>
        <v>83429</v>
      </c>
      <c r="H629" s="41">
        <f t="shared" si="71"/>
        <v>83429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2" t="s">
        <v>542</v>
      </c>
      <c r="B639" s="15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2" t="s">
        <v>543</v>
      </c>
      <c r="B640" s="15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2" t="s">
        <v>544</v>
      </c>
      <c r="B641" s="15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2" t="s">
        <v>556</v>
      </c>
      <c r="B668" s="15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2" t="s">
        <v>557</v>
      </c>
      <c r="B669" s="15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2" t="s">
        <v>558</v>
      </c>
      <c r="B670" s="15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2" t="s">
        <v>567</v>
      </c>
      <c r="B713" s="15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2" t="s">
        <v>568</v>
      </c>
      <c r="B714" s="15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2" t="s">
        <v>569</v>
      </c>
      <c r="B715" s="15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0" t="s">
        <v>570</v>
      </c>
      <c r="B716" s="151"/>
      <c r="C716" s="36">
        <f>C717</f>
        <v>343000</v>
      </c>
      <c r="D716" s="36">
        <f>D717</f>
        <v>343000</v>
      </c>
      <c r="E716" s="36">
        <f>E717</f>
        <v>343000</v>
      </c>
      <c r="G716" s="39" t="s">
        <v>66</v>
      </c>
      <c r="H716" s="41">
        <f t="shared" si="92"/>
        <v>343000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343000</v>
      </c>
      <c r="D717" s="33">
        <f>D718+D722</f>
        <v>343000</v>
      </c>
      <c r="E717" s="33">
        <f>E718+E722</f>
        <v>343000</v>
      </c>
      <c r="G717" s="39" t="s">
        <v>599</v>
      </c>
      <c r="H717" s="41">
        <f t="shared" si="92"/>
        <v>343000</v>
      </c>
      <c r="I717" s="42"/>
      <c r="J717" s="40" t="b">
        <f>AND(H717=I717)</f>
        <v>0</v>
      </c>
    </row>
    <row r="718" spans="1:10" outlineLevel="1" collapsed="1">
      <c r="A718" s="146" t="s">
        <v>851</v>
      </c>
      <c r="B718" s="147"/>
      <c r="C718" s="31">
        <f>SUM(C719:C721)</f>
        <v>343000</v>
      </c>
      <c r="D718" s="31">
        <f>SUM(D719:D721)</f>
        <v>343000</v>
      </c>
      <c r="E718" s="31">
        <f>SUM(E719:E721)</f>
        <v>343000</v>
      </c>
      <c r="H718" s="41">
        <f t="shared" si="92"/>
        <v>343000</v>
      </c>
    </row>
    <row r="719" spans="1:10" ht="15" customHeight="1" outlineLevel="2">
      <c r="A719" s="6">
        <v>10950</v>
      </c>
      <c r="B719" s="4" t="s">
        <v>572</v>
      </c>
      <c r="C719" s="5">
        <v>343000</v>
      </c>
      <c r="D719" s="5">
        <f>C719</f>
        <v>343000</v>
      </c>
      <c r="E719" s="5">
        <f>D719</f>
        <v>343000</v>
      </c>
      <c r="H719" s="41">
        <f t="shared" si="92"/>
        <v>343000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58F5-F4EA-47E7-9859-3D5E26D0DA04}">
  <dimension ref="A1:K778"/>
  <sheetViews>
    <sheetView rightToLeft="1" tabSelected="1" topLeftCell="A247" workbookViewId="0">
      <selection activeCell="E255" sqref="E255"/>
    </sheetView>
  </sheetViews>
  <sheetFormatPr defaultColWidth="9.1796875" defaultRowHeight="14.5"/>
  <cols>
    <col min="1" max="1" width="13.54296875" customWidth="1"/>
    <col min="2" max="2" width="86.1796875" customWidth="1"/>
    <col min="3" max="3" width="15.08984375" bestFit="1" customWidth="1"/>
    <col min="4" max="5" width="15.26953125" bestFit="1" customWidth="1"/>
    <col min="6" max="6" width="15.08984375" bestFit="1" customWidth="1"/>
  </cols>
  <sheetData>
    <row r="1" spans="1:11" ht="18.5">
      <c r="A1" s="162" t="s">
        <v>30</v>
      </c>
      <c r="B1" s="162"/>
      <c r="C1" s="162"/>
      <c r="D1" s="145" t="s">
        <v>853</v>
      </c>
      <c r="E1" s="145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0" t="s">
        <v>60</v>
      </c>
      <c r="B2" s="170"/>
      <c r="C2" s="26">
        <f>C3+C67</f>
        <v>9253000</v>
      </c>
      <c r="D2" s="26">
        <f>D3+D67</f>
        <v>9253000</v>
      </c>
      <c r="E2" s="26">
        <f>E3+E67</f>
        <v>9253000</v>
      </c>
      <c r="G2" s="39" t="s">
        <v>60</v>
      </c>
      <c r="H2" s="41"/>
      <c r="I2" s="42"/>
      <c r="J2" s="40" t="b">
        <f>AND(H2=I2)</f>
        <v>1</v>
      </c>
    </row>
    <row r="3" spans="1:11">
      <c r="A3" s="167" t="s">
        <v>578</v>
      </c>
      <c r="B3" s="167"/>
      <c r="C3" s="23">
        <f>C4+C11+C38+C61</f>
        <v>4785000</v>
      </c>
      <c r="D3" s="23">
        <f>D4+D11+D38+D61</f>
        <v>4785000</v>
      </c>
      <c r="E3" s="23">
        <f>E4+E11+E38+E61</f>
        <v>4785000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3" t="s">
        <v>124</v>
      </c>
      <c r="B4" s="164"/>
      <c r="C4" s="21">
        <f>SUM(C5:C10)</f>
        <v>2355000</v>
      </c>
      <c r="D4" s="21">
        <f>SUM(D5:D10)</f>
        <v>2355000</v>
      </c>
      <c r="E4" s="21">
        <f>SUM(E5:E10)</f>
        <v>2355000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50000</v>
      </c>
      <c r="D6" s="2">
        <f t="shared" ref="D6:E10" si="0">C6</f>
        <v>50000</v>
      </c>
      <c r="E6" s="2">
        <f t="shared" si="0"/>
        <v>50000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1600000</v>
      </c>
      <c r="D7" s="2">
        <f t="shared" si="0"/>
        <v>1600000</v>
      </c>
      <c r="E7" s="2">
        <f t="shared" si="0"/>
        <v>1600000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500000</v>
      </c>
      <c r="D8" s="2">
        <f t="shared" si="0"/>
        <v>500000</v>
      </c>
      <c r="E8" s="2">
        <f t="shared" si="0"/>
        <v>500000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120000</v>
      </c>
      <c r="D9" s="2">
        <f t="shared" si="0"/>
        <v>120000</v>
      </c>
      <c r="E9" s="2">
        <f t="shared" si="0"/>
        <v>120000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5000</v>
      </c>
      <c r="D10" s="2">
        <f t="shared" si="0"/>
        <v>5000</v>
      </c>
      <c r="E10" s="2">
        <f t="shared" si="0"/>
        <v>5000</v>
      </c>
      <c r="F10" s="17"/>
      <c r="G10" s="17"/>
      <c r="H10" s="17"/>
      <c r="I10" s="17"/>
      <c r="J10" s="17"/>
      <c r="K10" s="17"/>
    </row>
    <row r="11" spans="1:11" ht="21" customHeight="1">
      <c r="A11" s="163" t="s">
        <v>125</v>
      </c>
      <c r="B11" s="164"/>
      <c r="C11" s="21">
        <f>SUM(C12:C37)</f>
        <v>1355000</v>
      </c>
      <c r="D11" s="21">
        <f>SUM(D12:D37)</f>
        <v>1355000</v>
      </c>
      <c r="E11" s="21">
        <f>SUM(E12:E37)</f>
        <v>1355000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937000</v>
      </c>
      <c r="D12" s="2">
        <f>C12</f>
        <v>937000</v>
      </c>
      <c r="E12" s="2">
        <f>D12</f>
        <v>937000</v>
      </c>
    </row>
    <row r="13" spans="1:11">
      <c r="A13" s="3">
        <v>2102</v>
      </c>
      <c r="B13" s="1" t="s">
        <v>126</v>
      </c>
      <c r="C13" s="2">
        <v>50000</v>
      </c>
      <c r="D13" s="2">
        <f t="shared" ref="D13:E28" si="1">C13</f>
        <v>50000</v>
      </c>
      <c r="E13" s="2">
        <f t="shared" si="1"/>
        <v>50000</v>
      </c>
    </row>
    <row r="14" spans="1:11">
      <c r="A14" s="3">
        <v>2201</v>
      </c>
      <c r="B14" s="1" t="s">
        <v>5</v>
      </c>
      <c r="C14" s="2">
        <v>16000</v>
      </c>
      <c r="D14" s="2">
        <f t="shared" si="1"/>
        <v>16000</v>
      </c>
      <c r="E14" s="2">
        <f t="shared" si="1"/>
        <v>16000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  <c r="F15" s="204">
        <f>SUM(C12:C37)</f>
        <v>1355000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>
        <v>40000</v>
      </c>
      <c r="D17" s="2">
        <f t="shared" si="1"/>
        <v>40000</v>
      </c>
      <c r="E17" s="2">
        <f t="shared" si="1"/>
        <v>40000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100000</v>
      </c>
      <c r="D32" s="2">
        <f t="shared" si="2"/>
        <v>100000</v>
      </c>
      <c r="E32" s="2">
        <f t="shared" si="2"/>
        <v>100000</v>
      </c>
    </row>
    <row r="33" spans="1:10">
      <c r="A33" s="3">
        <v>2403</v>
      </c>
      <c r="B33" s="1" t="s">
        <v>144</v>
      </c>
      <c r="C33" s="2">
        <v>50000</v>
      </c>
      <c r="D33" s="2">
        <f t="shared" si="2"/>
        <v>50000</v>
      </c>
      <c r="E33" s="2">
        <f t="shared" si="2"/>
        <v>50000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>
        <v>2000</v>
      </c>
      <c r="D35" s="2">
        <f t="shared" si="2"/>
        <v>2000</v>
      </c>
      <c r="E35" s="2">
        <f t="shared" si="2"/>
        <v>2000</v>
      </c>
    </row>
    <row r="36" spans="1:10">
      <c r="A36" s="3">
        <v>2406</v>
      </c>
      <c r="B36" s="1" t="s">
        <v>9</v>
      </c>
      <c r="C36" s="2">
        <v>160000</v>
      </c>
      <c r="D36" s="2">
        <f t="shared" si="2"/>
        <v>160000</v>
      </c>
      <c r="E36" s="2">
        <f t="shared" si="2"/>
        <v>160000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3" t="s">
        <v>145</v>
      </c>
      <c r="B38" s="164"/>
      <c r="C38" s="21">
        <f>SUM(C39:C60)</f>
        <v>1075000</v>
      </c>
      <c r="D38" s="21">
        <f>SUM(D39:D60)</f>
        <v>1075000</v>
      </c>
      <c r="E38" s="21">
        <f>SUM(E39:E60)</f>
        <v>1075000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100000</v>
      </c>
      <c r="D39" s="2">
        <f>C39</f>
        <v>100000</v>
      </c>
      <c r="E39" s="2">
        <f>D39</f>
        <v>100000</v>
      </c>
    </row>
    <row r="40" spans="1:10">
      <c r="A40" s="20">
        <v>3102</v>
      </c>
      <c r="B40" s="20" t="s">
        <v>12</v>
      </c>
      <c r="C40" s="2">
        <v>30000</v>
      </c>
      <c r="D40" s="2">
        <f t="shared" ref="D40:E55" si="3">C40</f>
        <v>30000</v>
      </c>
      <c r="E40" s="2">
        <f t="shared" si="3"/>
        <v>30000</v>
      </c>
    </row>
    <row r="41" spans="1:10">
      <c r="A41" s="20">
        <v>3103</v>
      </c>
      <c r="B41" s="20" t="s">
        <v>13</v>
      </c>
      <c r="C41" s="2">
        <v>150000</v>
      </c>
      <c r="D41" s="2">
        <f t="shared" si="3"/>
        <v>150000</v>
      </c>
      <c r="E41" s="2">
        <f t="shared" si="3"/>
        <v>150000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10000</v>
      </c>
      <c r="D45" s="2">
        <f t="shared" si="3"/>
        <v>10000</v>
      </c>
      <c r="E45" s="2">
        <f t="shared" si="3"/>
        <v>10000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50000</v>
      </c>
      <c r="D48" s="2">
        <f t="shared" si="3"/>
        <v>50000</v>
      </c>
      <c r="E48" s="2">
        <f t="shared" si="3"/>
        <v>50000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40000</v>
      </c>
      <c r="D54" s="2">
        <f t="shared" si="3"/>
        <v>40000</v>
      </c>
      <c r="E54" s="2">
        <f t="shared" si="3"/>
        <v>40000</v>
      </c>
    </row>
    <row r="55" spans="1:10">
      <c r="A55" s="20">
        <v>3303</v>
      </c>
      <c r="B55" s="20" t="s">
        <v>153</v>
      </c>
      <c r="C55" s="2">
        <v>320000</v>
      </c>
      <c r="D55" s="2">
        <f t="shared" si="3"/>
        <v>320000</v>
      </c>
      <c r="E55" s="2">
        <f t="shared" si="3"/>
        <v>320000</v>
      </c>
    </row>
    <row r="56" spans="1:10">
      <c r="A56" s="20">
        <v>3303</v>
      </c>
      <c r="B56" s="20" t="s">
        <v>154</v>
      </c>
      <c r="C56" s="2">
        <v>310000</v>
      </c>
      <c r="D56" s="2">
        <f t="shared" ref="D56:E60" si="4">C56</f>
        <v>310000</v>
      </c>
      <c r="E56" s="2">
        <f t="shared" si="4"/>
        <v>310000</v>
      </c>
    </row>
    <row r="57" spans="1:10">
      <c r="A57" s="20">
        <v>3304</v>
      </c>
      <c r="B57" s="20" t="s">
        <v>155</v>
      </c>
      <c r="C57" s="2">
        <v>50000</v>
      </c>
      <c r="D57" s="2">
        <f t="shared" si="4"/>
        <v>50000</v>
      </c>
      <c r="E57" s="2">
        <f t="shared" si="4"/>
        <v>50000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15000</v>
      </c>
      <c r="D60" s="2">
        <f t="shared" si="4"/>
        <v>15000</v>
      </c>
      <c r="E60" s="2">
        <f t="shared" si="4"/>
        <v>15000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4468000</v>
      </c>
      <c r="D67" s="25">
        <f>D97+D68</f>
        <v>4468000</v>
      </c>
      <c r="E67" s="25">
        <f>E97+E68</f>
        <v>4468000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1058000</v>
      </c>
      <c r="D68" s="21">
        <f>SUM(D69:D96)</f>
        <v>1058000</v>
      </c>
      <c r="E68" s="21">
        <f>SUM(E69:E96)</f>
        <v>1058000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30000</v>
      </c>
      <c r="D69" s="2">
        <f>C69</f>
        <v>30000</v>
      </c>
      <c r="E69" s="2">
        <f>D69</f>
        <v>30000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>
        <v>5000</v>
      </c>
      <c r="D73" s="2">
        <f t="shared" si="6"/>
        <v>5000</v>
      </c>
      <c r="E73" s="2">
        <f t="shared" si="6"/>
        <v>5000</v>
      </c>
    </row>
    <row r="74" spans="1:10">
      <c r="A74" s="3">
        <v>5104</v>
      </c>
      <c r="B74" s="2" t="s">
        <v>168</v>
      </c>
      <c r="C74" s="2">
        <v>20000</v>
      </c>
      <c r="D74" s="2">
        <f t="shared" si="6"/>
        <v>20000</v>
      </c>
      <c r="E74" s="2">
        <f t="shared" si="6"/>
        <v>20000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350000</v>
      </c>
      <c r="D79" s="2">
        <f t="shared" si="6"/>
        <v>350000</v>
      </c>
      <c r="E79" s="2">
        <f t="shared" si="6"/>
        <v>350000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>
        <v>12000</v>
      </c>
      <c r="D81" s="2">
        <f t="shared" si="6"/>
        <v>12000</v>
      </c>
      <c r="E81" s="2">
        <f t="shared" si="6"/>
        <v>12000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>
        <v>15000</v>
      </c>
      <c r="D85" s="2">
        <f t="shared" si="6"/>
        <v>15000</v>
      </c>
      <c r="E85" s="2">
        <f t="shared" si="6"/>
        <v>15000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>
        <v>10000</v>
      </c>
      <c r="D87" s="2">
        <f t="shared" si="7"/>
        <v>10000</v>
      </c>
      <c r="E87" s="2">
        <f t="shared" si="7"/>
        <v>10000</v>
      </c>
    </row>
    <row r="88" spans="1:11">
      <c r="A88" s="3">
        <v>5208</v>
      </c>
      <c r="B88" s="2" t="s">
        <v>180</v>
      </c>
      <c r="C88" s="2">
        <v>100000</v>
      </c>
      <c r="D88" s="2">
        <f t="shared" si="7"/>
        <v>100000</v>
      </c>
      <c r="E88" s="2">
        <f t="shared" si="7"/>
        <v>100000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5000</v>
      </c>
      <c r="D90" s="2">
        <f t="shared" si="7"/>
        <v>5000</v>
      </c>
      <c r="E90" s="2">
        <f t="shared" si="7"/>
        <v>5000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>
        <v>4000</v>
      </c>
      <c r="D92" s="2">
        <f t="shared" si="7"/>
        <v>4000</v>
      </c>
      <c r="E92" s="2">
        <f t="shared" si="7"/>
        <v>4000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>
        <v>507000</v>
      </c>
      <c r="D94" s="2">
        <f t="shared" si="7"/>
        <v>507000</v>
      </c>
      <c r="E94" s="2">
        <f t="shared" si="7"/>
        <v>507000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3410000</v>
      </c>
      <c r="D97" s="21">
        <f>SUM(D98:D113)</f>
        <v>3410000</v>
      </c>
      <c r="E97" s="21">
        <f>SUM(E98:E113)</f>
        <v>3410000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2882000</v>
      </c>
      <c r="D98" s="2">
        <f>C98</f>
        <v>2882000</v>
      </c>
      <c r="E98" s="2">
        <f>D98</f>
        <v>2882000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>
        <v>515000</v>
      </c>
      <c r="D100" s="2">
        <f t="shared" si="8"/>
        <v>515000</v>
      </c>
      <c r="E100" s="2">
        <f t="shared" si="8"/>
        <v>515000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3000</v>
      </c>
      <c r="D106" s="2">
        <f t="shared" si="8"/>
        <v>3000</v>
      </c>
      <c r="E106" s="2">
        <f t="shared" si="8"/>
        <v>3000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10000</v>
      </c>
      <c r="D113" s="2">
        <f t="shared" si="8"/>
        <v>10000</v>
      </c>
      <c r="E113" s="2">
        <f t="shared" si="8"/>
        <v>10000</v>
      </c>
    </row>
    <row r="114" spans="1:10">
      <c r="A114" s="168" t="s">
        <v>62</v>
      </c>
      <c r="B114" s="169"/>
      <c r="C114" s="26">
        <f>C115+C152+C177</f>
        <v>6709885</v>
      </c>
      <c r="D114" s="26">
        <f>D115+D152+D177</f>
        <v>6709885</v>
      </c>
      <c r="E114" s="26">
        <f>E115+E152+E177</f>
        <v>6709885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6273382</v>
      </c>
      <c r="D115" s="23">
        <f>D116+D135</f>
        <v>6273382</v>
      </c>
      <c r="E115" s="23">
        <f>E116+E135</f>
        <v>6273382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3" t="s">
        <v>195</v>
      </c>
      <c r="B116" s="164"/>
      <c r="C116" s="21">
        <f>C117+C120+C123+C126+C129+C132</f>
        <v>3077884</v>
      </c>
      <c r="D116" s="21">
        <f>D117+D120+D123+D126+D129+D132</f>
        <v>3077884</v>
      </c>
      <c r="E116" s="21">
        <f>E117+E120+E123+E126+E129+E132</f>
        <v>3077884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3071253</v>
      </c>
      <c r="D117" s="2">
        <f>D118+D119</f>
        <v>3071253</v>
      </c>
      <c r="E117" s="2">
        <f>E118+E119</f>
        <v>3071253</v>
      </c>
    </row>
    <row r="118" spans="1:10">
      <c r="A118" s="130"/>
      <c r="B118" s="129" t="s">
        <v>855</v>
      </c>
      <c r="C118" s="128">
        <v>305687</v>
      </c>
      <c r="D118" s="128">
        <f>C118</f>
        <v>305687</v>
      </c>
      <c r="E118" s="128">
        <f>D118</f>
        <v>305687</v>
      </c>
    </row>
    <row r="119" spans="1:10">
      <c r="A119" s="130"/>
      <c r="B119" s="129" t="s">
        <v>860</v>
      </c>
      <c r="C119" s="128">
        <v>2765566</v>
      </c>
      <c r="D119" s="128">
        <f>C119</f>
        <v>2765566</v>
      </c>
      <c r="E119" s="128">
        <f>D119</f>
        <v>2765566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6631</v>
      </c>
      <c r="D126" s="2">
        <f>D127+D128</f>
        <v>6631</v>
      </c>
      <c r="E126" s="2">
        <f>E127+E128</f>
        <v>6631</v>
      </c>
    </row>
    <row r="127" spans="1:10">
      <c r="A127" s="130"/>
      <c r="B127" s="129" t="s">
        <v>855</v>
      </c>
      <c r="C127" s="128">
        <v>6631</v>
      </c>
      <c r="D127" s="128">
        <f>C127</f>
        <v>6631</v>
      </c>
      <c r="E127" s="128">
        <f>D127</f>
        <v>6631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3" t="s">
        <v>202</v>
      </c>
      <c r="B135" s="164"/>
      <c r="C135" s="21">
        <f>C136+C140+C143+C146+C149</f>
        <v>3195498</v>
      </c>
      <c r="D135" s="21">
        <f>D136+D140+D143+D146+D149</f>
        <v>3195498</v>
      </c>
      <c r="E135" s="21">
        <f>E136+E140+E143+E146+E149</f>
        <v>3195498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919219</v>
      </c>
      <c r="D136" s="2">
        <f>D137+D138+D139</f>
        <v>919219</v>
      </c>
      <c r="E136" s="2">
        <f>E137+E138+E139</f>
        <v>919219</v>
      </c>
    </row>
    <row r="137" spans="1:10">
      <c r="A137" s="130"/>
      <c r="B137" s="129" t="s">
        <v>855</v>
      </c>
      <c r="C137" s="128">
        <v>900091</v>
      </c>
      <c r="D137" s="128">
        <f>C137</f>
        <v>900091</v>
      </c>
      <c r="E137" s="128">
        <f>D137</f>
        <v>900091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>
        <v>19128</v>
      </c>
      <c r="D139" s="128">
        <f t="shared" si="9"/>
        <v>19128</v>
      </c>
      <c r="E139" s="128">
        <f t="shared" si="9"/>
        <v>19128</v>
      </c>
    </row>
    <row r="140" spans="1:10">
      <c r="A140" s="3">
        <v>8002</v>
      </c>
      <c r="B140" s="1" t="s">
        <v>204</v>
      </c>
      <c r="C140" s="2">
        <f>C141+C142</f>
        <v>2249039</v>
      </c>
      <c r="D140" s="2">
        <f>D141+D142</f>
        <v>2249039</v>
      </c>
      <c r="E140" s="2">
        <f>E141+E142</f>
        <v>2249039</v>
      </c>
    </row>
    <row r="141" spans="1:10">
      <c r="A141" s="130"/>
      <c r="B141" s="129" t="s">
        <v>855</v>
      </c>
      <c r="C141" s="128">
        <v>1319039</v>
      </c>
      <c r="D141" s="128">
        <f>C141</f>
        <v>1319039</v>
      </c>
      <c r="E141" s="128">
        <f>D141</f>
        <v>1319039</v>
      </c>
    </row>
    <row r="142" spans="1:10">
      <c r="A142" s="130"/>
      <c r="B142" s="129" t="s">
        <v>860</v>
      </c>
      <c r="C142" s="128">
        <v>930000</v>
      </c>
      <c r="D142" s="128">
        <f>C142</f>
        <v>930000</v>
      </c>
      <c r="E142" s="128">
        <f>D142</f>
        <v>930000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27240</v>
      </c>
      <c r="D149" s="2">
        <f>D150+D151</f>
        <v>27240</v>
      </c>
      <c r="E149" s="2">
        <f>E150+E151</f>
        <v>27240</v>
      </c>
    </row>
    <row r="150" spans="1:10">
      <c r="A150" s="130"/>
      <c r="B150" s="129" t="s">
        <v>855</v>
      </c>
      <c r="C150" s="128">
        <v>27240</v>
      </c>
      <c r="D150" s="128">
        <f>C150</f>
        <v>27240</v>
      </c>
      <c r="E150" s="128">
        <f>D150</f>
        <v>27240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5" t="s">
        <v>581</v>
      </c>
      <c r="B152" s="166"/>
      <c r="C152" s="23">
        <f>C153+C163+C170</f>
        <v>436503</v>
      </c>
      <c r="D152" s="23">
        <f>D153+D163+D170</f>
        <v>436503</v>
      </c>
      <c r="E152" s="23">
        <f>E153+E163+E170</f>
        <v>436503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436503</v>
      </c>
      <c r="D153" s="21">
        <f>D154+D157+D160</f>
        <v>436503</v>
      </c>
      <c r="E153" s="21">
        <f>E154+E157+E160</f>
        <v>436503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436503</v>
      </c>
      <c r="D154" s="2">
        <f>D155+D156</f>
        <v>436503</v>
      </c>
      <c r="E154" s="2">
        <f>E155+E156</f>
        <v>436503</v>
      </c>
    </row>
    <row r="155" spans="1:10">
      <c r="A155" s="130"/>
      <c r="B155" s="129" t="s">
        <v>855</v>
      </c>
      <c r="C155" s="128">
        <v>36503</v>
      </c>
      <c r="D155" s="128">
        <f>C155</f>
        <v>36503</v>
      </c>
      <c r="E155" s="128">
        <f>D155</f>
        <v>36503</v>
      </c>
    </row>
    <row r="156" spans="1:10">
      <c r="A156" s="130"/>
      <c r="B156" s="129" t="s">
        <v>860</v>
      </c>
      <c r="C156" s="128">
        <v>400000</v>
      </c>
      <c r="D156" s="128">
        <f>C156</f>
        <v>400000</v>
      </c>
      <c r="E156" s="128">
        <f>D156</f>
        <v>400000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60" t="s">
        <v>843</v>
      </c>
      <c r="B197" s="16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03">
        <f>C2+C114</f>
        <v>15962885</v>
      </c>
      <c r="D254" s="203">
        <f>C254-C255</f>
        <v>1422000</v>
      </c>
    </row>
    <row r="255" spans="1:10">
      <c r="C255" s="203">
        <f>C257+C559</f>
        <v>14540885</v>
      </c>
    </row>
    <row r="256" spans="1:10" ht="18.5">
      <c r="A256" s="162" t="s">
        <v>67</v>
      </c>
      <c r="B256" s="162"/>
      <c r="C256" s="162"/>
      <c r="D256" s="145" t="s">
        <v>853</v>
      </c>
      <c r="E256" s="145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4" t="s">
        <v>60</v>
      </c>
      <c r="B257" s="155"/>
      <c r="C257" s="37">
        <f>C258+C550</f>
        <v>7831000</v>
      </c>
      <c r="D257" s="37">
        <f>D258+D550</f>
        <v>7831000</v>
      </c>
      <c r="E257" s="37">
        <f>E258+E550</f>
        <v>7831000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0" t="s">
        <v>266</v>
      </c>
      <c r="B258" s="151"/>
      <c r="C258" s="36">
        <f>C259+C339+C483+C547</f>
        <v>7528000</v>
      </c>
      <c r="D258" s="36">
        <f>D259+D339+D483+D547</f>
        <v>7528000</v>
      </c>
      <c r="E258" s="36">
        <f>E259+E339+E483+E547</f>
        <v>7528000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8" t="s">
        <v>267</v>
      </c>
      <c r="B259" s="149"/>
      <c r="C259" s="33">
        <f>C260+C263+C314</f>
        <v>6290000</v>
      </c>
      <c r="D259" s="33">
        <f>D260+D263+D314</f>
        <v>6290000</v>
      </c>
      <c r="E259" s="33">
        <f>E260+E263+E314</f>
        <v>6290000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2" t="s">
        <v>268</v>
      </c>
      <c r="B260" s="15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2" t="s">
        <v>269</v>
      </c>
      <c r="B263" s="153"/>
      <c r="C263" s="32">
        <f>C264+C265+C289+C296+C298+C302+C305+C308+C313</f>
        <v>5985000</v>
      </c>
      <c r="D263" s="32">
        <f>D264+D265+D289+D296+D298+D302+D305+D308+D313</f>
        <v>5985000</v>
      </c>
      <c r="E263" s="32">
        <f>E264+E265+E289+E296+E298+E302+E305+E308+E313</f>
        <v>5985000</v>
      </c>
    </row>
    <row r="264" spans="1:10">
      <c r="A264" s="6">
        <v>1101</v>
      </c>
      <c r="B264" s="4" t="s">
        <v>34</v>
      </c>
      <c r="C264" s="5">
        <v>5010000</v>
      </c>
      <c r="D264" s="5">
        <f>C264</f>
        <v>5010000</v>
      </c>
      <c r="E264" s="5">
        <f>D264</f>
        <v>5010000</v>
      </c>
    </row>
    <row r="265" spans="1:10">
      <c r="A265" s="6">
        <v>1101</v>
      </c>
      <c r="B265" s="4" t="s">
        <v>35</v>
      </c>
      <c r="C265" s="5">
        <f>SUM(C266:C288)</f>
        <v>13000</v>
      </c>
      <c r="D265" s="5">
        <f>SUM(D266:D288)</f>
        <v>13000</v>
      </c>
      <c r="E265" s="5">
        <f>SUM(E266:E288)</f>
        <v>13000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>
        <v>13000</v>
      </c>
      <c r="D288" s="30">
        <f t="shared" si="19"/>
        <v>13000</v>
      </c>
      <c r="E288" s="30">
        <f t="shared" si="19"/>
        <v>13000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2000</v>
      </c>
      <c r="D296" s="5">
        <f>C296</f>
        <v>2000</v>
      </c>
      <c r="E296" s="5">
        <f>D296</f>
        <v>2000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80000</v>
      </c>
      <c r="D298" s="5">
        <f>C298</f>
        <v>80000</v>
      </c>
      <c r="E298" s="5">
        <f>D298</f>
        <v>80000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880000</v>
      </c>
      <c r="D308" s="5">
        <f>C308</f>
        <v>880000</v>
      </c>
      <c r="E308" s="5">
        <f>D308</f>
        <v>880000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2" t="s">
        <v>601</v>
      </c>
      <c r="B314" s="153"/>
      <c r="C314" s="32">
        <f>C315+C325+C331+C336+C337+C338+C328</f>
        <v>305000</v>
      </c>
      <c r="D314" s="32">
        <f>D315+D325+D331+D336+D337+D338+D328</f>
        <v>305000</v>
      </c>
      <c r="E314" s="32">
        <f>E315+E325+E331+E336+E337+E338+E328</f>
        <v>305000</v>
      </c>
    </row>
    <row r="315" spans="1:5">
      <c r="A315" s="6">
        <v>1102</v>
      </c>
      <c r="B315" s="4" t="s">
        <v>65</v>
      </c>
      <c r="C315" s="5">
        <v>30000</v>
      </c>
      <c r="D315" s="5">
        <f>C315</f>
        <v>30000</v>
      </c>
      <c r="E315" s="5">
        <f>D315</f>
        <v>30000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225000</v>
      </c>
      <c r="D325" s="5">
        <f>C325</f>
        <v>225000</v>
      </c>
      <c r="E325" s="5">
        <f>D325</f>
        <v>225000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50000</v>
      </c>
      <c r="D331" s="5">
        <f>C331</f>
        <v>50000</v>
      </c>
      <c r="E331" s="5">
        <f>D331</f>
        <v>50000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8" t="s">
        <v>270</v>
      </c>
      <c r="B339" s="149"/>
      <c r="C339" s="33">
        <f>C340+C444+C482</f>
        <v>967000</v>
      </c>
      <c r="D339" s="33">
        <f>D340+D444+D482</f>
        <v>967000</v>
      </c>
      <c r="E339" s="33">
        <f>E340+E444+E482</f>
        <v>967000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2" t="s">
        <v>271</v>
      </c>
      <c r="B340" s="153"/>
      <c r="C340" s="32">
        <f>C341+C342+C343+C344+C347+C348+C353+C356+C357+C362+C367+BG290668+C371+C372+C373+C376+C377+C378+C382+C388+C391+C392+C395+C398+C399+C404+C407+C408+C409+C412+C415+C416+C419+C420+C421+C422+C429+C443</f>
        <v>868000</v>
      </c>
      <c r="D340" s="32">
        <f>D341+D342+D343+D344+D347+D348+D353+D356+D357+D362+D367+BH290668+D371+D372+D373+D376+D377+D378+D382+D388+D391+D392+D395+D398+D399+D404+D407+D408+D409+D412+D415+D416+D419+D420+D421+D422+D429+D443</f>
        <v>868000</v>
      </c>
      <c r="E340" s="32">
        <f>E341+E342+E343+E344+E347+E348+E353+E356+E357+E362+E367+BI290668+E371+E372+E373+E376+E377+E378+E382+E388+E391+E392+E395+E398+E399+E404+E407+E408+E409+E412+E415+E416+E419+E420+E421+E422+E429+E443</f>
        <v>868000</v>
      </c>
    </row>
    <row r="341" spans="1:10">
      <c r="A341" s="6">
        <v>2201</v>
      </c>
      <c r="B341" s="34" t="s">
        <v>272</v>
      </c>
      <c r="C341" s="5">
        <v>600</v>
      </c>
      <c r="D341" s="5">
        <f>C341</f>
        <v>600</v>
      </c>
      <c r="E341" s="5">
        <f>D341</f>
        <v>600</v>
      </c>
    </row>
    <row r="342" spans="1:10">
      <c r="A342" s="6">
        <v>2201</v>
      </c>
      <c r="B342" s="4" t="s">
        <v>40</v>
      </c>
      <c r="C342" s="5">
        <v>35400</v>
      </c>
      <c r="D342" s="5">
        <f t="shared" ref="D342:E343" si="26">C342</f>
        <v>35400</v>
      </c>
      <c r="E342" s="5">
        <f t="shared" si="26"/>
        <v>35400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7000</v>
      </c>
      <c r="D367" s="5">
        <f>C367</f>
        <v>7000</v>
      </c>
      <c r="E367" s="5">
        <f>D367</f>
        <v>7000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21000</v>
      </c>
      <c r="D371" s="5">
        <f t="shared" si="32"/>
        <v>21000</v>
      </c>
      <c r="E371" s="5">
        <f t="shared" si="32"/>
        <v>21000</v>
      </c>
    </row>
    <row r="372" spans="1:5">
      <c r="A372" s="6">
        <v>2201</v>
      </c>
      <c r="B372" s="4" t="s">
        <v>45</v>
      </c>
      <c r="C372" s="5">
        <v>50000</v>
      </c>
      <c r="D372" s="5">
        <f t="shared" si="32"/>
        <v>50000</v>
      </c>
      <c r="E372" s="5">
        <f t="shared" si="32"/>
        <v>50000</v>
      </c>
    </row>
    <row r="373" spans="1:5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>
      <c r="A374" s="29"/>
      <c r="B374" s="28" t="s">
        <v>299</v>
      </c>
      <c r="C374" s="30">
        <v>1000</v>
      </c>
      <c r="D374" s="30">
        <f t="shared" ref="D374:E377" si="33">C374</f>
        <v>1000</v>
      </c>
      <c r="E374" s="30">
        <f t="shared" si="33"/>
        <v>1000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9000</v>
      </c>
      <c r="D376" s="5">
        <f t="shared" si="33"/>
        <v>9000</v>
      </c>
      <c r="E376" s="5">
        <f t="shared" si="33"/>
        <v>9000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45000</v>
      </c>
      <c r="D378" s="5">
        <f>SUM(D379:D381)</f>
        <v>45000</v>
      </c>
      <c r="E378" s="5">
        <f>SUM(E379:E381)</f>
        <v>45000</v>
      </c>
    </row>
    <row r="379" spans="1:5">
      <c r="A379" s="29"/>
      <c r="B379" s="28" t="s">
        <v>46</v>
      </c>
      <c r="C379" s="30">
        <v>40000</v>
      </c>
      <c r="D379" s="30">
        <f>C379</f>
        <v>40000</v>
      </c>
      <c r="E379" s="30">
        <f>D379</f>
        <v>40000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5000</v>
      </c>
      <c r="D381" s="30">
        <f t="shared" si="34"/>
        <v>5000</v>
      </c>
      <c r="E381" s="30">
        <f t="shared" si="34"/>
        <v>5000</v>
      </c>
    </row>
    <row r="382" spans="1:5">
      <c r="A382" s="6">
        <v>2201</v>
      </c>
      <c r="B382" s="4" t="s">
        <v>114</v>
      </c>
      <c r="C382" s="5">
        <f>SUM(C383:C387)</f>
        <v>14000</v>
      </c>
      <c r="D382" s="5">
        <f>SUM(D383:D387)</f>
        <v>14000</v>
      </c>
      <c r="E382" s="5">
        <f>SUM(E383:E387)</f>
        <v>14000</v>
      </c>
    </row>
    <row r="383" spans="1:5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>
        <v>1000</v>
      </c>
      <c r="D385" s="30">
        <f t="shared" si="35"/>
        <v>1000</v>
      </c>
      <c r="E385" s="30">
        <f t="shared" si="35"/>
        <v>1000</v>
      </c>
    </row>
    <row r="386" spans="1:5">
      <c r="A386" s="29"/>
      <c r="B386" s="28" t="s">
        <v>307</v>
      </c>
      <c r="C386" s="30">
        <v>5000</v>
      </c>
      <c r="D386" s="30">
        <f t="shared" si="35"/>
        <v>5000</v>
      </c>
      <c r="E386" s="30">
        <f t="shared" si="35"/>
        <v>5000</v>
      </c>
    </row>
    <row r="387" spans="1:5">
      <c r="A387" s="29"/>
      <c r="B387" s="28" t="s">
        <v>308</v>
      </c>
      <c r="C387" s="30">
        <v>4000</v>
      </c>
      <c r="D387" s="30">
        <f t="shared" si="35"/>
        <v>4000</v>
      </c>
      <c r="E387" s="30">
        <f t="shared" si="35"/>
        <v>4000</v>
      </c>
    </row>
    <row r="388" spans="1:5">
      <c r="A388" s="6">
        <v>2201</v>
      </c>
      <c r="B388" s="4" t="s">
        <v>309</v>
      </c>
      <c r="C388" s="5">
        <f>SUM(C389:C390)</f>
        <v>12000</v>
      </c>
      <c r="D388" s="5">
        <f>SUM(D389:D390)</f>
        <v>12000</v>
      </c>
      <c r="E388" s="5">
        <f>SUM(E389:E390)</f>
        <v>12000</v>
      </c>
    </row>
    <row r="389" spans="1:5">
      <c r="A389" s="29"/>
      <c r="B389" s="28" t="s">
        <v>48</v>
      </c>
      <c r="C389" s="30">
        <v>8000</v>
      </c>
      <c r="D389" s="30">
        <f t="shared" ref="D389:E391" si="36">C389</f>
        <v>8000</v>
      </c>
      <c r="E389" s="30">
        <f t="shared" si="36"/>
        <v>8000</v>
      </c>
    </row>
    <row r="390" spans="1:5">
      <c r="A390" s="29"/>
      <c r="B390" s="28" t="s">
        <v>310</v>
      </c>
      <c r="C390" s="30">
        <v>4000</v>
      </c>
      <c r="D390" s="30">
        <f t="shared" si="36"/>
        <v>4000</v>
      </c>
      <c r="E390" s="30">
        <f t="shared" si="36"/>
        <v>4000</v>
      </c>
    </row>
    <row r="391" spans="1:5">
      <c r="A391" s="6">
        <v>2201</v>
      </c>
      <c r="B391" s="4" t="s">
        <v>311</v>
      </c>
      <c r="C391" s="5">
        <v>10000</v>
      </c>
      <c r="D391" s="5">
        <f t="shared" si="36"/>
        <v>10000</v>
      </c>
      <c r="E391" s="5">
        <f t="shared" si="36"/>
        <v>10000</v>
      </c>
    </row>
    <row r="392" spans="1:5">
      <c r="A392" s="6">
        <v>2201</v>
      </c>
      <c r="B392" s="4" t="s">
        <v>312</v>
      </c>
      <c r="C392" s="5">
        <f>SUM(C393:C394)</f>
        <v>90000</v>
      </c>
      <c r="D392" s="5">
        <f>SUM(D393:D394)</f>
        <v>90000</v>
      </c>
      <c r="E392" s="5">
        <f>SUM(E393:E394)</f>
        <v>90000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90000</v>
      </c>
      <c r="D394" s="30">
        <f>C394</f>
        <v>90000</v>
      </c>
      <c r="E394" s="30">
        <f>D394</f>
        <v>90000</v>
      </c>
    </row>
    <row r="395" spans="1:5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</row>
    <row r="396" spans="1:5">
      <c r="A396" s="29"/>
      <c r="B396" s="28" t="s">
        <v>315</v>
      </c>
      <c r="C396" s="30">
        <v>4000</v>
      </c>
      <c r="D396" s="30">
        <f t="shared" ref="D396:E398" si="37">C396</f>
        <v>4000</v>
      </c>
      <c r="E396" s="30">
        <f t="shared" si="37"/>
        <v>4000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4000</v>
      </c>
      <c r="D398" s="5">
        <f t="shared" si="37"/>
        <v>4000</v>
      </c>
      <c r="E398" s="5">
        <f t="shared" si="37"/>
        <v>4000</v>
      </c>
    </row>
    <row r="399" spans="1:5">
      <c r="A399" s="6">
        <v>2201</v>
      </c>
      <c r="B399" s="4" t="s">
        <v>116</v>
      </c>
      <c r="C399" s="5">
        <f>SUM(C400:C403)</f>
        <v>7000</v>
      </c>
      <c r="D399" s="5">
        <f>SUM(D400:D403)</f>
        <v>7000</v>
      </c>
      <c r="E399" s="5">
        <f>SUM(E400:E403)</f>
        <v>7000</v>
      </c>
    </row>
    <row r="400" spans="1:5">
      <c r="A400" s="29"/>
      <c r="B400" s="28" t="s">
        <v>318</v>
      </c>
      <c r="C400" s="30">
        <v>5000</v>
      </c>
      <c r="D400" s="30">
        <f>C400</f>
        <v>5000</v>
      </c>
      <c r="E400" s="30">
        <f>D400</f>
        <v>5000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2000</v>
      </c>
      <c r="D403" s="30">
        <f t="shared" si="38"/>
        <v>2000</v>
      </c>
      <c r="E403" s="30">
        <f t="shared" si="38"/>
        <v>2000</v>
      </c>
    </row>
    <row r="404" spans="1:5">
      <c r="A404" s="6">
        <v>2201</v>
      </c>
      <c r="B404" s="4" t="s">
        <v>322</v>
      </c>
      <c r="C404" s="5">
        <f>SUM(C405:C406)</f>
        <v>10000</v>
      </c>
      <c r="D404" s="5">
        <f>SUM(D405:D406)</f>
        <v>10000</v>
      </c>
      <c r="E404" s="5">
        <f>SUM(E405:E406)</f>
        <v>10000</v>
      </c>
    </row>
    <row r="405" spans="1:5">
      <c r="A405" s="29"/>
      <c r="B405" s="28" t="s">
        <v>323</v>
      </c>
      <c r="C405" s="30">
        <v>5000</v>
      </c>
      <c r="D405" s="30">
        <f t="shared" ref="D405:E408" si="39">C405</f>
        <v>5000</v>
      </c>
      <c r="E405" s="30">
        <f t="shared" si="39"/>
        <v>5000</v>
      </c>
    </row>
    <row r="406" spans="1:5">
      <c r="A406" s="29"/>
      <c r="B406" s="28" t="s">
        <v>324</v>
      </c>
      <c r="C406" s="30">
        <v>5000</v>
      </c>
      <c r="D406" s="30">
        <f t="shared" si="39"/>
        <v>5000</v>
      </c>
      <c r="E406" s="30">
        <f t="shared" si="39"/>
        <v>5000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3000</v>
      </c>
      <c r="D408" s="5">
        <f t="shared" si="39"/>
        <v>3000</v>
      </c>
      <c r="E408" s="5">
        <f t="shared" si="39"/>
        <v>3000</v>
      </c>
    </row>
    <row r="409" spans="1:5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</row>
    <row r="410" spans="1:5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>
      <c r="A411" s="29"/>
      <c r="B411" s="28" t="s">
        <v>50</v>
      </c>
      <c r="C411" s="30">
        <v>10000</v>
      </c>
      <c r="D411" s="30">
        <f>C411</f>
        <v>10000</v>
      </c>
      <c r="E411" s="30">
        <f>D411</f>
        <v>10000</v>
      </c>
    </row>
    <row r="412" spans="1:5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</row>
    <row r="413" spans="1:5">
      <c r="A413" s="29"/>
      <c r="B413" s="28" t="s">
        <v>328</v>
      </c>
      <c r="C413" s="30">
        <v>20000</v>
      </c>
      <c r="D413" s="30">
        <f t="shared" ref="D413:E415" si="40">C413</f>
        <v>20000</v>
      </c>
      <c r="E413" s="30">
        <f t="shared" si="40"/>
        <v>20000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3000</v>
      </c>
      <c r="D415" s="5">
        <f t="shared" si="40"/>
        <v>3000</v>
      </c>
      <c r="E415" s="5">
        <f t="shared" si="40"/>
        <v>3000</v>
      </c>
    </row>
    <row r="416" spans="1:5">
      <c r="A416" s="6">
        <v>2201</v>
      </c>
      <c r="B416" s="4" t="s">
        <v>332</v>
      </c>
      <c r="C416" s="5">
        <f>SUM(C417:C418)</f>
        <v>3000</v>
      </c>
      <c r="D416" s="5">
        <f>SUM(D417:D418)</f>
        <v>3000</v>
      </c>
      <c r="E416" s="5">
        <f>SUM(E417:E418)</f>
        <v>3000</v>
      </c>
    </row>
    <row r="417" spans="1:5">
      <c r="A417" s="29"/>
      <c r="B417" s="28" t="s">
        <v>330</v>
      </c>
      <c r="C417" s="30">
        <v>2500</v>
      </c>
      <c r="D417" s="30">
        <f t="shared" ref="D417:E421" si="41">C417</f>
        <v>2500</v>
      </c>
      <c r="E417" s="30">
        <f t="shared" si="41"/>
        <v>2500</v>
      </c>
    </row>
    <row r="418" spans="1:5">
      <c r="A418" s="29"/>
      <c r="B418" s="28" t="s">
        <v>331</v>
      </c>
      <c r="C418" s="30">
        <v>500</v>
      </c>
      <c r="D418" s="30">
        <f t="shared" si="41"/>
        <v>500</v>
      </c>
      <c r="E418" s="30">
        <f t="shared" si="41"/>
        <v>500</v>
      </c>
    </row>
    <row r="419" spans="1:5">
      <c r="A419" s="6">
        <v>2201</v>
      </c>
      <c r="B419" s="4" t="s">
        <v>333</v>
      </c>
      <c r="C419" s="5">
        <v>6000</v>
      </c>
      <c r="D419" s="5">
        <f t="shared" si="41"/>
        <v>6000</v>
      </c>
      <c r="E419" s="5">
        <f t="shared" si="41"/>
        <v>6000</v>
      </c>
    </row>
    <row r="420" spans="1:5">
      <c r="A420" s="6">
        <v>2201</v>
      </c>
      <c r="B420" s="4" t="s">
        <v>334</v>
      </c>
      <c r="C420" s="5">
        <v>24000</v>
      </c>
      <c r="D420" s="5">
        <f t="shared" si="41"/>
        <v>24000</v>
      </c>
      <c r="E420" s="5">
        <f t="shared" si="41"/>
        <v>24000</v>
      </c>
    </row>
    <row r="421" spans="1:5">
      <c r="A421" s="6">
        <v>2201</v>
      </c>
      <c r="B421" s="4" t="s">
        <v>335</v>
      </c>
      <c r="C421" s="5">
        <v>2000</v>
      </c>
      <c r="D421" s="5">
        <f t="shared" si="41"/>
        <v>2000</v>
      </c>
      <c r="E421" s="5">
        <f t="shared" si="41"/>
        <v>2000</v>
      </c>
    </row>
    <row r="422" spans="1:5">
      <c r="A422" s="6">
        <v>2201</v>
      </c>
      <c r="B422" s="4" t="s">
        <v>119</v>
      </c>
      <c r="C422" s="5">
        <f>SUM(C423:C428)</f>
        <v>4000</v>
      </c>
      <c r="D422" s="5">
        <f>SUM(D423:D428)</f>
        <v>4000</v>
      </c>
      <c r="E422" s="5">
        <f>SUM(E423:E428)</f>
        <v>4000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>
        <v>4000</v>
      </c>
      <c r="D425" s="30">
        <f t="shared" si="42"/>
        <v>4000</v>
      </c>
      <c r="E425" s="30">
        <f t="shared" si="42"/>
        <v>4000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463000</v>
      </c>
      <c r="D429" s="5">
        <f>SUM(D430:D442)</f>
        <v>463000</v>
      </c>
      <c r="E429" s="5">
        <f>SUM(E430:E442)</f>
        <v>463000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410000</v>
      </c>
      <c r="D431" s="30">
        <f t="shared" ref="D431:E442" si="43">C431</f>
        <v>410000</v>
      </c>
      <c r="E431" s="30">
        <f t="shared" si="43"/>
        <v>410000</v>
      </c>
    </row>
    <row r="432" spans="1:5">
      <c r="A432" s="29"/>
      <c r="B432" s="28" t="s">
        <v>345</v>
      </c>
      <c r="C432" s="30">
        <v>15000</v>
      </c>
      <c r="D432" s="30">
        <f t="shared" si="43"/>
        <v>15000</v>
      </c>
      <c r="E432" s="30">
        <f t="shared" si="43"/>
        <v>15000</v>
      </c>
    </row>
    <row r="433" spans="1:5">
      <c r="A433" s="29"/>
      <c r="B433" s="28" t="s">
        <v>346</v>
      </c>
      <c r="C433" s="30">
        <v>13000</v>
      </c>
      <c r="D433" s="30">
        <f t="shared" si="43"/>
        <v>13000</v>
      </c>
      <c r="E433" s="30">
        <f t="shared" si="43"/>
        <v>13000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10000</v>
      </c>
      <c r="D441" s="30">
        <f t="shared" si="43"/>
        <v>10000</v>
      </c>
      <c r="E441" s="30">
        <f t="shared" si="43"/>
        <v>10000</v>
      </c>
    </row>
    <row r="442" spans="1:5">
      <c r="A442" s="29"/>
      <c r="B442" s="28" t="s">
        <v>355</v>
      </c>
      <c r="C442" s="30">
        <v>15000</v>
      </c>
      <c r="D442" s="30">
        <f t="shared" si="43"/>
        <v>15000</v>
      </c>
      <c r="E442" s="30">
        <f t="shared" si="43"/>
        <v>15000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2" t="s">
        <v>357</v>
      </c>
      <c r="B444" s="153"/>
      <c r="C444" s="32">
        <f>C445+C454+C455+C459+C462+C463+C468+C474+C477+C480+C481+C450</f>
        <v>99000</v>
      </c>
      <c r="D444" s="32">
        <f>D445+D454+D455+D459+D462+D463+D468+D474+D477+D480+D481+D450</f>
        <v>99000</v>
      </c>
      <c r="E444" s="32">
        <f>E445+E454+E455+E459+E462+E463+E468+E474+E477+E480+E481+E450</f>
        <v>99000</v>
      </c>
    </row>
    <row r="445" spans="1:5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</row>
    <row r="446" spans="1:5">
      <c r="A446" s="28"/>
      <c r="B446" s="28" t="s">
        <v>359</v>
      </c>
      <c r="C446" s="30">
        <v>10000</v>
      </c>
      <c r="D446" s="30">
        <f>C446</f>
        <v>10000</v>
      </c>
      <c r="E446" s="30">
        <f>D446</f>
        <v>10000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2000</v>
      </c>
      <c r="D448" s="30">
        <f t="shared" si="44"/>
        <v>2000</v>
      </c>
      <c r="E448" s="30">
        <f t="shared" si="44"/>
        <v>2000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</row>
    <row r="456" spans="1:5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9000</v>
      </c>
      <c r="D459" s="5">
        <f>SUM(D460:D461)</f>
        <v>9000</v>
      </c>
      <c r="E459" s="5">
        <f>SUM(E460:E461)</f>
        <v>9000</v>
      </c>
    </row>
    <row r="460" spans="1:5">
      <c r="A460" s="28"/>
      <c r="B460" s="28" t="s">
        <v>369</v>
      </c>
      <c r="C460" s="30">
        <v>9000</v>
      </c>
      <c r="D460" s="30">
        <f t="shared" ref="D460:E462" si="47">C460</f>
        <v>9000</v>
      </c>
      <c r="E460" s="30">
        <f t="shared" si="47"/>
        <v>9000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8000</v>
      </c>
      <c r="D463" s="5">
        <f>SUM(D464:D467)</f>
        <v>8000</v>
      </c>
      <c r="E463" s="5">
        <f>SUM(E464:E467)</f>
        <v>8000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8000</v>
      </c>
      <c r="D465" s="30">
        <f t="shared" ref="D465:E467" si="48">C465</f>
        <v>8000</v>
      </c>
      <c r="E465" s="30">
        <f t="shared" si="48"/>
        <v>8000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40000</v>
      </c>
      <c r="D480" s="5">
        <f t="shared" si="50"/>
        <v>40000</v>
      </c>
      <c r="E480" s="5">
        <f t="shared" si="50"/>
        <v>40000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2" t="s">
        <v>388</v>
      </c>
      <c r="B482" s="153"/>
      <c r="C482" s="32">
        <v>0</v>
      </c>
      <c r="D482" s="32">
        <v>0</v>
      </c>
      <c r="E482" s="32">
        <v>0</v>
      </c>
    </row>
    <row r="483" spans="1:10">
      <c r="A483" s="158" t="s">
        <v>389</v>
      </c>
      <c r="B483" s="159"/>
      <c r="C483" s="35">
        <f>C484+C504+C509+C522+C528+C538</f>
        <v>271000</v>
      </c>
      <c r="D483" s="35">
        <f>D484+D504+D509+D522+D528+D538</f>
        <v>271000</v>
      </c>
      <c r="E483" s="35">
        <f>E484+E504+E509+E522+E528+E538</f>
        <v>271000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2" t="s">
        <v>390</v>
      </c>
      <c r="B484" s="153"/>
      <c r="C484" s="32">
        <f>C485+C486+C490+C491+C494+C497+C500+C501+C502+C503</f>
        <v>188000</v>
      </c>
      <c r="D484" s="32">
        <f>D485+D486+D490+D491+D494+D497+D500+D501+D502+D503</f>
        <v>188000</v>
      </c>
      <c r="E484" s="32">
        <f>E485+E486+E490+E491+E494+E497+E500+E501+E502+E503</f>
        <v>188000</v>
      </c>
    </row>
    <row r="485" spans="1:10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</row>
    <row r="486" spans="1:10">
      <c r="A486" s="6">
        <v>3302</v>
      </c>
      <c r="B486" s="4" t="s">
        <v>392</v>
      </c>
      <c r="C486" s="5">
        <f>SUM(C487:C489)</f>
        <v>38000</v>
      </c>
      <c r="D486" s="5">
        <f>SUM(D487:D489)</f>
        <v>38000</v>
      </c>
      <c r="E486" s="5">
        <f>SUM(E487:E489)</f>
        <v>38000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>
        <v>38000</v>
      </c>
      <c r="D488" s="30">
        <f t="shared" ref="D488:E489" si="51">C488</f>
        <v>38000</v>
      </c>
      <c r="E488" s="30">
        <f t="shared" si="51"/>
        <v>38000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13000</v>
      </c>
      <c r="D494" s="5">
        <f>SUM(D495:D496)</f>
        <v>13000</v>
      </c>
      <c r="E494" s="5">
        <f>SUM(E495:E496)</f>
        <v>13000</v>
      </c>
    </row>
    <row r="495" spans="1:10">
      <c r="A495" s="28"/>
      <c r="B495" s="28" t="s">
        <v>401</v>
      </c>
      <c r="C495" s="30">
        <v>13000</v>
      </c>
      <c r="D495" s="30">
        <f>C495</f>
        <v>13000</v>
      </c>
      <c r="E495" s="30">
        <f>D495</f>
        <v>13000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</row>
    <row r="498" spans="1:6">
      <c r="A498" s="28"/>
      <c r="B498" s="28" t="s">
        <v>404</v>
      </c>
      <c r="C498" s="30">
        <v>5000</v>
      </c>
      <c r="D498" s="30">
        <f t="shared" ref="D498:E503" si="52">C498</f>
        <v>5000</v>
      </c>
      <c r="E498" s="30">
        <f t="shared" si="52"/>
        <v>5000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120000</v>
      </c>
      <c r="D500" s="5">
        <f t="shared" si="52"/>
        <v>120000</v>
      </c>
      <c r="E500" s="5">
        <f t="shared" si="52"/>
        <v>120000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2000</v>
      </c>
      <c r="D503" s="5">
        <f t="shared" si="52"/>
        <v>2000</v>
      </c>
      <c r="E503" s="5">
        <f t="shared" si="52"/>
        <v>2000</v>
      </c>
    </row>
    <row r="504" spans="1:6">
      <c r="A504" s="152" t="s">
        <v>410</v>
      </c>
      <c r="B504" s="153"/>
      <c r="C504" s="32">
        <f>SUM(C505:C508)</f>
        <v>66500</v>
      </c>
      <c r="D504" s="32">
        <f>SUM(D505:D508)</f>
        <v>66500</v>
      </c>
      <c r="E504" s="32">
        <f>SUM(E505:E508)</f>
        <v>66500</v>
      </c>
    </row>
    <row r="505" spans="1:6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56500</v>
      </c>
      <c r="D508" s="5">
        <f t="shared" si="53"/>
        <v>56500</v>
      </c>
      <c r="E508" s="5">
        <f t="shared" si="53"/>
        <v>56500</v>
      </c>
    </row>
    <row r="509" spans="1:6">
      <c r="A509" s="152" t="s">
        <v>414</v>
      </c>
      <c r="B509" s="153"/>
      <c r="C509" s="32">
        <f>C510+C511+C512+C513+C517+C518+C519+C520+C521</f>
        <v>13000</v>
      </c>
      <c r="D509" s="32">
        <f>D510+D511+D512+D513+D517+D518+D519+D520+D521</f>
        <v>13000</v>
      </c>
      <c r="E509" s="32">
        <f>E510+E511+E512+E513+E517+E518+E519+E520+E521</f>
        <v>13000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3000</v>
      </c>
      <c r="D517" s="5">
        <f t="shared" si="55"/>
        <v>3000</v>
      </c>
      <c r="E517" s="5">
        <f t="shared" si="55"/>
        <v>3000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10000</v>
      </c>
      <c r="D520" s="5">
        <f t="shared" si="55"/>
        <v>10000</v>
      </c>
      <c r="E520" s="5">
        <f t="shared" si="55"/>
        <v>10000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2" t="s">
        <v>426</v>
      </c>
      <c r="B522" s="15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2" t="s">
        <v>432</v>
      </c>
      <c r="B528" s="15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2" t="s">
        <v>441</v>
      </c>
      <c r="B538" s="153"/>
      <c r="C538" s="32">
        <f>SUM(C539:C544)</f>
        <v>3500</v>
      </c>
      <c r="D538" s="32">
        <f>SUM(D539:D544)</f>
        <v>3500</v>
      </c>
      <c r="E538" s="32">
        <f>SUM(E539:E544)</f>
        <v>3500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3500</v>
      </c>
      <c r="D540" s="5">
        <f t="shared" ref="D540:E543" si="58">C540</f>
        <v>3500</v>
      </c>
      <c r="E540" s="5">
        <f t="shared" si="58"/>
        <v>3500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2" t="s">
        <v>450</v>
      </c>
      <c r="B548" s="153"/>
      <c r="C548" s="32"/>
      <c r="D548" s="32">
        <f>C548</f>
        <v>0</v>
      </c>
      <c r="E548" s="32">
        <f>D548</f>
        <v>0</v>
      </c>
    </row>
    <row r="549" spans="1:10">
      <c r="A549" s="152" t="s">
        <v>451</v>
      </c>
      <c r="B549" s="153"/>
      <c r="C549" s="32">
        <v>0</v>
      </c>
      <c r="D549" s="32">
        <f>C549</f>
        <v>0</v>
      </c>
      <c r="E549" s="32">
        <f>D549</f>
        <v>0</v>
      </c>
    </row>
    <row r="550" spans="1:10">
      <c r="A550" s="150" t="s">
        <v>455</v>
      </c>
      <c r="B550" s="151"/>
      <c r="C550" s="36">
        <f>C551</f>
        <v>303000</v>
      </c>
      <c r="D550" s="36">
        <f>D551</f>
        <v>303000</v>
      </c>
      <c r="E550" s="36">
        <f>E551</f>
        <v>303000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8" t="s">
        <v>456</v>
      </c>
      <c r="B551" s="149"/>
      <c r="C551" s="33">
        <f>C552+C556</f>
        <v>303000</v>
      </c>
      <c r="D551" s="33">
        <f>D552+D556</f>
        <v>303000</v>
      </c>
      <c r="E551" s="33">
        <f>E552+E556</f>
        <v>303000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2" t="s">
        <v>457</v>
      </c>
      <c r="B552" s="153"/>
      <c r="C552" s="32">
        <f>SUM(C553:C555)</f>
        <v>303000</v>
      </c>
      <c r="D552" s="32">
        <f>SUM(D553:D555)</f>
        <v>303000</v>
      </c>
      <c r="E552" s="32">
        <f>SUM(E553:E555)</f>
        <v>303000</v>
      </c>
    </row>
    <row r="553" spans="1:10">
      <c r="A553" s="6">
        <v>5500</v>
      </c>
      <c r="B553" s="4" t="s">
        <v>458</v>
      </c>
      <c r="C553" s="5">
        <v>303000</v>
      </c>
      <c r="D553" s="5">
        <f t="shared" ref="D553:E555" si="59">C553</f>
        <v>303000</v>
      </c>
      <c r="E553" s="5">
        <f t="shared" si="59"/>
        <v>303000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2" t="s">
        <v>461</v>
      </c>
      <c r="B556" s="15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4" t="s">
        <v>62</v>
      </c>
      <c r="B559" s="155"/>
      <c r="C559" s="37">
        <f>C560+C716+C725</f>
        <v>6709885</v>
      </c>
      <c r="D559" s="37">
        <f>D560+D716+D725</f>
        <v>6709885</v>
      </c>
      <c r="E559" s="37">
        <f>E560+E716+E725</f>
        <v>6709885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0" t="s">
        <v>464</v>
      </c>
      <c r="B560" s="151"/>
      <c r="C560" s="36">
        <f>C561+C638+C642+C645</f>
        <v>6084885</v>
      </c>
      <c r="D560" s="36">
        <f>D561+D638+D642+D645</f>
        <v>6084885</v>
      </c>
      <c r="E560" s="36">
        <f>E561+E638+E642+E645</f>
        <v>6084885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6084885</v>
      </c>
      <c r="D561" s="38">
        <f>D562+D567+D568+D569+D576+D577+D581+D584+D585+D586+D587+D592+D595+D599+D603+D610+D616+D628</f>
        <v>6084885</v>
      </c>
      <c r="E561" s="38">
        <f>E562+E567+E568+E569+E576+E577+E581+E584+E585+E586+E587+E592+E595+E599+E603+E610+E616+E628</f>
        <v>6084885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2" t="s">
        <v>466</v>
      </c>
      <c r="B562" s="153"/>
      <c r="C562" s="32">
        <f>SUM(C563:C566)</f>
        <v>109645</v>
      </c>
      <c r="D562" s="32">
        <f>SUM(D563:D566)</f>
        <v>109645</v>
      </c>
      <c r="E562" s="32">
        <f>SUM(E563:E566)</f>
        <v>109645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69608</v>
      </c>
      <c r="D564" s="5">
        <f t="shared" ref="D564:E566" si="60">C564</f>
        <v>69608</v>
      </c>
      <c r="E564" s="5">
        <f t="shared" si="60"/>
        <v>69608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40037</v>
      </c>
      <c r="D566" s="5">
        <f t="shared" si="60"/>
        <v>40037</v>
      </c>
      <c r="E566" s="5">
        <f t="shared" si="60"/>
        <v>40037</v>
      </c>
    </row>
    <row r="567" spans="1:10">
      <c r="A567" s="152" t="s">
        <v>467</v>
      </c>
      <c r="B567" s="153"/>
      <c r="C567" s="31">
        <v>0</v>
      </c>
      <c r="D567" s="31">
        <f>C567</f>
        <v>0</v>
      </c>
      <c r="E567" s="31">
        <f>D567</f>
        <v>0</v>
      </c>
    </row>
    <row r="568" spans="1:10">
      <c r="A568" s="152" t="s">
        <v>472</v>
      </c>
      <c r="B568" s="153"/>
      <c r="C568" s="32">
        <v>0</v>
      </c>
      <c r="D568" s="32">
        <f>C568</f>
        <v>0</v>
      </c>
      <c r="E568" s="32">
        <f>D568</f>
        <v>0</v>
      </c>
    </row>
    <row r="569" spans="1:10">
      <c r="A569" s="152" t="s">
        <v>473</v>
      </c>
      <c r="B569" s="153"/>
      <c r="C569" s="32">
        <f>SUM(C570:C575)</f>
        <v>40868</v>
      </c>
      <c r="D569" s="32">
        <f>SUM(D570:D575)</f>
        <v>40868</v>
      </c>
      <c r="E569" s="32">
        <f>SUM(E570:E575)</f>
        <v>40868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40868</v>
      </c>
      <c r="D575" s="5">
        <f t="shared" si="61"/>
        <v>40868</v>
      </c>
      <c r="E575" s="5">
        <f t="shared" si="61"/>
        <v>40868</v>
      </c>
    </row>
    <row r="576" spans="1:10">
      <c r="A576" s="152" t="s">
        <v>480</v>
      </c>
      <c r="B576" s="153"/>
      <c r="C576" s="32">
        <v>11470</v>
      </c>
      <c r="D576" s="32">
        <f>C576</f>
        <v>11470</v>
      </c>
      <c r="E576" s="32">
        <f>D576</f>
        <v>11470</v>
      </c>
    </row>
    <row r="577" spans="1:5">
      <c r="A577" s="152" t="s">
        <v>481</v>
      </c>
      <c r="B577" s="153"/>
      <c r="C577" s="32">
        <f>SUM(C578:C580)</f>
        <v>16155</v>
      </c>
      <c r="D577" s="32">
        <f>SUM(D578:D580)</f>
        <v>16155</v>
      </c>
      <c r="E577" s="32">
        <f>SUM(E578:E580)</f>
        <v>16155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10028</v>
      </c>
      <c r="D579" s="5">
        <f t="shared" si="62"/>
        <v>10028</v>
      </c>
      <c r="E579" s="5">
        <f t="shared" si="62"/>
        <v>10028</v>
      </c>
    </row>
    <row r="580" spans="1:5">
      <c r="A580" s="7">
        <v>6605</v>
      </c>
      <c r="B580" s="4" t="s">
        <v>484</v>
      </c>
      <c r="C580" s="5">
        <v>6127</v>
      </c>
      <c r="D580" s="5">
        <f t="shared" si="62"/>
        <v>6127</v>
      </c>
      <c r="E580" s="5">
        <f t="shared" si="62"/>
        <v>6127</v>
      </c>
    </row>
    <row r="581" spans="1:5">
      <c r="A581" s="152" t="s">
        <v>485</v>
      </c>
      <c r="B581" s="153"/>
      <c r="C581" s="32">
        <f>SUM(C582:C583)</f>
        <v>190046</v>
      </c>
      <c r="D581" s="32">
        <f>SUM(D582:D583)</f>
        <v>190046</v>
      </c>
      <c r="E581" s="32">
        <f>SUM(E582:E583)</f>
        <v>190046</v>
      </c>
    </row>
    <row r="582" spans="1:5">
      <c r="A582" s="7">
        <v>6606</v>
      </c>
      <c r="B582" s="4" t="s">
        <v>486</v>
      </c>
      <c r="C582" s="5">
        <v>150000</v>
      </c>
      <c r="D582" s="5">
        <f t="shared" ref="D582:E586" si="63">C582</f>
        <v>150000</v>
      </c>
      <c r="E582" s="5">
        <f t="shared" si="63"/>
        <v>150000</v>
      </c>
    </row>
    <row r="583" spans="1:5">
      <c r="A583" s="7">
        <v>6606</v>
      </c>
      <c r="B583" s="4" t="s">
        <v>487</v>
      </c>
      <c r="C583" s="5">
        <v>40046</v>
      </c>
      <c r="D583" s="5">
        <f t="shared" si="63"/>
        <v>40046</v>
      </c>
      <c r="E583" s="5">
        <f t="shared" si="63"/>
        <v>40046</v>
      </c>
    </row>
    <row r="584" spans="1:5">
      <c r="A584" s="152" t="s">
        <v>488</v>
      </c>
      <c r="B584" s="153"/>
      <c r="C584" s="32">
        <v>11978</v>
      </c>
      <c r="D584" s="32">
        <f t="shared" si="63"/>
        <v>11978</v>
      </c>
      <c r="E584" s="32">
        <f t="shared" si="63"/>
        <v>11978</v>
      </c>
    </row>
    <row r="585" spans="1:5">
      <c r="A585" s="152" t="s">
        <v>489</v>
      </c>
      <c r="B585" s="153"/>
      <c r="C585" s="32">
        <v>171575</v>
      </c>
      <c r="D585" s="32">
        <f t="shared" si="63"/>
        <v>171575</v>
      </c>
      <c r="E585" s="32">
        <f t="shared" si="63"/>
        <v>171575</v>
      </c>
    </row>
    <row r="586" spans="1:5">
      <c r="A586" s="152" t="s">
        <v>490</v>
      </c>
      <c r="B586" s="153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2" t="s">
        <v>491</v>
      </c>
      <c r="B587" s="153"/>
      <c r="C587" s="32">
        <f>SUM(C588:C591)</f>
        <v>305754</v>
      </c>
      <c r="D587" s="32">
        <f>SUM(D588:D591)</f>
        <v>305754</v>
      </c>
      <c r="E587" s="32">
        <f>SUM(E588:E591)</f>
        <v>305754</v>
      </c>
    </row>
    <row r="588" spans="1:5">
      <c r="A588" s="7">
        <v>6610</v>
      </c>
      <c r="B588" s="4" t="s">
        <v>492</v>
      </c>
      <c r="C588" s="5">
        <v>236008</v>
      </c>
      <c r="D588" s="5">
        <f>C588</f>
        <v>236008</v>
      </c>
      <c r="E588" s="5">
        <f>D588</f>
        <v>236008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69746</v>
      </c>
      <c r="D591" s="5">
        <f t="shared" si="64"/>
        <v>69746</v>
      </c>
      <c r="E591" s="5">
        <f t="shared" si="64"/>
        <v>69746</v>
      </c>
    </row>
    <row r="592" spans="1:5">
      <c r="A592" s="152" t="s">
        <v>498</v>
      </c>
      <c r="B592" s="15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2" t="s">
        <v>502</v>
      </c>
      <c r="B595" s="153"/>
      <c r="C595" s="32">
        <f>SUM(C596:C598)</f>
        <v>8602</v>
      </c>
      <c r="D595" s="32">
        <f>SUM(D596:D598)</f>
        <v>8602</v>
      </c>
      <c r="E595" s="32">
        <f>SUM(E596:E598)</f>
        <v>8602</v>
      </c>
    </row>
    <row r="596" spans="1:5">
      <c r="A596" s="7">
        <v>6612</v>
      </c>
      <c r="B596" s="4" t="s">
        <v>499</v>
      </c>
      <c r="C596" s="5">
        <v>8602</v>
      </c>
      <c r="D596" s="5">
        <f>C596</f>
        <v>8602</v>
      </c>
      <c r="E596" s="5">
        <f>D596</f>
        <v>8602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2" t="s">
        <v>503</v>
      </c>
      <c r="B599" s="153"/>
      <c r="C599" s="32">
        <f>SUM(C600:C602)</f>
        <v>2477563</v>
      </c>
      <c r="D599" s="32">
        <f>SUM(D600:D602)</f>
        <v>2477563</v>
      </c>
      <c r="E599" s="32">
        <f>SUM(E600:E602)</f>
        <v>2477563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2471953</v>
      </c>
      <c r="D601" s="5">
        <f t="shared" si="66"/>
        <v>2471953</v>
      </c>
      <c r="E601" s="5">
        <f t="shared" si="66"/>
        <v>2471953</v>
      </c>
    </row>
    <row r="602" spans="1:5">
      <c r="A602" s="7">
        <v>6613</v>
      </c>
      <c r="B602" s="4" t="s">
        <v>501</v>
      </c>
      <c r="C602" s="5">
        <v>5610</v>
      </c>
      <c r="D602" s="5">
        <f t="shared" si="66"/>
        <v>5610</v>
      </c>
      <c r="E602" s="5">
        <f t="shared" si="66"/>
        <v>5610</v>
      </c>
    </row>
    <row r="603" spans="1:5">
      <c r="A603" s="152" t="s">
        <v>506</v>
      </c>
      <c r="B603" s="153"/>
      <c r="C603" s="32">
        <f>SUM(C604:C609)</f>
        <v>2500000</v>
      </c>
      <c r="D603" s="32">
        <f>SUM(D604:D609)</f>
        <v>2500000</v>
      </c>
      <c r="E603" s="32">
        <f>SUM(E604:E609)</f>
        <v>2500000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2500000</v>
      </c>
      <c r="D609" s="5">
        <f t="shared" si="67"/>
        <v>2500000</v>
      </c>
      <c r="E609" s="5">
        <f t="shared" si="67"/>
        <v>2500000</v>
      </c>
    </row>
    <row r="610" spans="1:5">
      <c r="A610" s="152" t="s">
        <v>513</v>
      </c>
      <c r="B610" s="153"/>
      <c r="C610" s="32">
        <f>SUM(C611:C615)</f>
        <v>65449</v>
      </c>
      <c r="D610" s="32">
        <f>SUM(D611:D615)</f>
        <v>65449</v>
      </c>
      <c r="E610" s="32">
        <f>SUM(E611:E615)</f>
        <v>65449</v>
      </c>
    </row>
    <row r="611" spans="1:5">
      <c r="A611" s="7">
        <v>6615</v>
      </c>
      <c r="B611" s="4" t="s">
        <v>514</v>
      </c>
      <c r="C611" s="5">
        <v>5041</v>
      </c>
      <c r="D611" s="5">
        <f>C611</f>
        <v>5041</v>
      </c>
      <c r="E611" s="5">
        <f>D611</f>
        <v>5041</v>
      </c>
    </row>
    <row r="612" spans="1:5">
      <c r="A612" s="7">
        <v>6615</v>
      </c>
      <c r="B612" s="4" t="s">
        <v>515</v>
      </c>
      <c r="C612" s="5">
        <v>27136</v>
      </c>
      <c r="D612" s="5">
        <f t="shared" ref="D612:E615" si="68">C612</f>
        <v>27136</v>
      </c>
      <c r="E612" s="5">
        <f t="shared" si="68"/>
        <v>27136</v>
      </c>
    </row>
    <row r="613" spans="1:5">
      <c r="A613" s="7">
        <v>6615</v>
      </c>
      <c r="B613" s="4" t="s">
        <v>516</v>
      </c>
      <c r="C613" s="5">
        <v>3272</v>
      </c>
      <c r="D613" s="5">
        <f t="shared" si="68"/>
        <v>3272</v>
      </c>
      <c r="E613" s="5">
        <f t="shared" si="68"/>
        <v>3272</v>
      </c>
    </row>
    <row r="614" spans="1:5">
      <c r="A614" s="7">
        <v>6615</v>
      </c>
      <c r="B614" s="4" t="s">
        <v>517</v>
      </c>
      <c r="C614" s="5">
        <v>30000</v>
      </c>
      <c r="D614" s="5">
        <f t="shared" si="68"/>
        <v>30000</v>
      </c>
      <c r="E614" s="5">
        <f t="shared" si="68"/>
        <v>30000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2" t="s">
        <v>519</v>
      </c>
      <c r="B616" s="153"/>
      <c r="C616" s="32">
        <f>SUM(C617:C627)</f>
        <v>54351</v>
      </c>
      <c r="D616" s="32">
        <f>SUM(D617:D627)</f>
        <v>54351</v>
      </c>
      <c r="E616" s="32">
        <f>SUM(E617:E627)</f>
        <v>54351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26877</v>
      </c>
      <c r="D620" s="5">
        <f t="shared" si="69"/>
        <v>26877</v>
      </c>
      <c r="E620" s="5">
        <f t="shared" si="69"/>
        <v>26877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27474</v>
      </c>
      <c r="D627" s="5">
        <f t="shared" si="69"/>
        <v>27474</v>
      </c>
      <c r="E627" s="5">
        <f t="shared" si="69"/>
        <v>27474</v>
      </c>
    </row>
    <row r="628" spans="1:10">
      <c r="A628" s="152" t="s">
        <v>531</v>
      </c>
      <c r="B628" s="153"/>
      <c r="C628" s="32">
        <f>SUM(C629:C637)</f>
        <v>121429</v>
      </c>
      <c r="D628" s="32">
        <f>SUM(D629:D637)</f>
        <v>121429</v>
      </c>
      <c r="E628" s="32">
        <f>SUM(E629:E637)</f>
        <v>121429</v>
      </c>
    </row>
    <row r="629" spans="1:10">
      <c r="A629" s="7">
        <v>6617</v>
      </c>
      <c r="B629" s="4" t="s">
        <v>532</v>
      </c>
      <c r="C629" s="5">
        <v>121429</v>
      </c>
      <c r="D629" s="5">
        <f>C629</f>
        <v>121429</v>
      </c>
      <c r="E629" s="5">
        <f>D629</f>
        <v>121429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2" t="s">
        <v>542</v>
      </c>
      <c r="B639" s="15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2" t="s">
        <v>543</v>
      </c>
      <c r="B640" s="153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2" t="s">
        <v>544</v>
      </c>
      <c r="B641" s="15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2" t="s">
        <v>546</v>
      </c>
      <c r="B643" s="153"/>
      <c r="C643" s="32">
        <v>0</v>
      </c>
      <c r="D643" s="32">
        <f>C643</f>
        <v>0</v>
      </c>
      <c r="E643" s="32">
        <f>D643</f>
        <v>0</v>
      </c>
    </row>
    <row r="644" spans="1:10">
      <c r="A644" s="152" t="s">
        <v>547</v>
      </c>
      <c r="B644" s="153"/>
      <c r="C644" s="32">
        <v>0</v>
      </c>
      <c r="D644" s="32">
        <f>C644</f>
        <v>0</v>
      </c>
      <c r="E644" s="32">
        <f>D644</f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2" t="s">
        <v>549</v>
      </c>
      <c r="B646" s="15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2" t="s">
        <v>550</v>
      </c>
      <c r="B651" s="153"/>
      <c r="C651" s="31">
        <v>0</v>
      </c>
      <c r="D651" s="31">
        <f>C651</f>
        <v>0</v>
      </c>
      <c r="E651" s="31">
        <f>D651</f>
        <v>0</v>
      </c>
    </row>
    <row r="652" spans="1:10">
      <c r="A652" s="152" t="s">
        <v>551</v>
      </c>
      <c r="B652" s="153"/>
      <c r="C652" s="32">
        <v>0</v>
      </c>
      <c r="D652" s="32">
        <f>C652</f>
        <v>0</v>
      </c>
      <c r="E652" s="32">
        <f>D652</f>
        <v>0</v>
      </c>
    </row>
    <row r="653" spans="1:10">
      <c r="A653" s="152" t="s">
        <v>552</v>
      </c>
      <c r="B653" s="15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2" t="s">
        <v>553</v>
      </c>
      <c r="B660" s="153"/>
      <c r="C660" s="32">
        <v>0</v>
      </c>
      <c r="D660" s="32">
        <f>C660</f>
        <v>0</v>
      </c>
      <c r="E660" s="32">
        <f>D660</f>
        <v>0</v>
      </c>
    </row>
    <row r="661" spans="1:5">
      <c r="A661" s="152" t="s">
        <v>554</v>
      </c>
      <c r="B661" s="15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2" t="s">
        <v>555</v>
      </c>
      <c r="B665" s="15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2" t="s">
        <v>556</v>
      </c>
      <c r="B668" s="153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2" t="s">
        <v>557</v>
      </c>
      <c r="B669" s="153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2" t="s">
        <v>558</v>
      </c>
      <c r="B670" s="153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2" t="s">
        <v>559</v>
      </c>
      <c r="B671" s="15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2" t="s">
        <v>560</v>
      </c>
      <c r="B676" s="15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2" t="s">
        <v>561</v>
      </c>
      <c r="B679" s="15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2" t="s">
        <v>562</v>
      </c>
      <c r="B683" s="15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2" t="s">
        <v>563</v>
      </c>
      <c r="B687" s="15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2" t="s">
        <v>564</v>
      </c>
      <c r="B694" s="15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2" t="s">
        <v>565</v>
      </c>
      <c r="B700" s="15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2" t="s">
        <v>566</v>
      </c>
      <c r="B712" s="153"/>
      <c r="C712" s="31">
        <v>0</v>
      </c>
      <c r="D712" s="31">
        <f>C712</f>
        <v>0</v>
      </c>
      <c r="E712" s="31">
        <f>D712</f>
        <v>0</v>
      </c>
    </row>
    <row r="713" spans="1:10">
      <c r="A713" s="152" t="s">
        <v>567</v>
      </c>
      <c r="B713" s="15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2" t="s">
        <v>568</v>
      </c>
      <c r="B714" s="153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2" t="s">
        <v>569</v>
      </c>
      <c r="B715" s="15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0" t="s">
        <v>570</v>
      </c>
      <c r="B716" s="151"/>
      <c r="C716" s="36">
        <f>C717</f>
        <v>625000</v>
      </c>
      <c r="D716" s="36">
        <f>D717</f>
        <v>625000</v>
      </c>
      <c r="E716" s="36">
        <f>E717</f>
        <v>625000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8" t="s">
        <v>571</v>
      </c>
      <c r="B717" s="149"/>
      <c r="C717" s="33">
        <f>C718+C722</f>
        <v>625000</v>
      </c>
      <c r="D717" s="33">
        <f>D718+D722</f>
        <v>625000</v>
      </c>
      <c r="E717" s="33">
        <f>E718+E722</f>
        <v>625000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6" t="s">
        <v>851</v>
      </c>
      <c r="B718" s="147"/>
      <c r="C718" s="31">
        <f>SUM(C719:C721)</f>
        <v>625000</v>
      </c>
      <c r="D718" s="31">
        <f>SUM(D719:D721)</f>
        <v>625000</v>
      </c>
      <c r="E718" s="31">
        <f>SUM(E719:E721)</f>
        <v>625000</v>
      </c>
    </row>
    <row r="719" spans="1:10">
      <c r="A719" s="6">
        <v>10950</v>
      </c>
      <c r="B719" s="4" t="s">
        <v>572</v>
      </c>
      <c r="C719" s="5">
        <v>625000</v>
      </c>
      <c r="D719" s="5">
        <f>C719</f>
        <v>625000</v>
      </c>
      <c r="E719" s="5">
        <f>D719</f>
        <v>625000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0" t="s">
        <v>577</v>
      </c>
      <c r="B725" s="15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6" t="s">
        <v>848</v>
      </c>
      <c r="B730" s="14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1B84A23E-BD19-4BBA-926B-524EA11ABE63}">
      <formula1>C115+C340</formula1>
    </dataValidation>
    <dataValidation type="custom" allowBlank="1" showInputMessage="1" showErrorMessage="1" sqref="J152:J153" xr:uid="{2C78E4DB-9066-4F69-96ED-24C1BC1DD236}">
      <formula1>C153+C355</formula1>
    </dataValidation>
    <dataValidation type="custom" allowBlank="1" showInputMessage="1" showErrorMessage="1" sqref="J177:J178" xr:uid="{DF9330EB-BC96-4915-88DE-4CD8A19BA548}">
      <formula1>C178+C366</formula1>
    </dataValidation>
    <dataValidation type="custom" allowBlank="1" showInputMessage="1" showErrorMessage="1" sqref="J170" xr:uid="{2396ADAB-1887-4F6B-A1E4-BE60C2F63412}">
      <formula1>C171+C363</formula1>
    </dataValidation>
    <dataValidation type="custom" allowBlank="1" showInputMessage="1" showErrorMessage="1" sqref="J163" xr:uid="{5EF20E12-7EFA-424F-8BF3-AD0468BA78C9}">
      <formula1>C164+C360</formula1>
    </dataValidation>
    <dataValidation type="custom" allowBlank="1" showInputMessage="1" showErrorMessage="1" sqref="J135" xr:uid="{B8293F72-68D3-406A-ADC8-CE4868C25386}">
      <formula1>C136+C349</formula1>
    </dataValidation>
    <dataValidation type="custom" allowBlank="1" showInputMessage="1" showErrorMessage="1" sqref="J97 J38 J61 J67:J68" xr:uid="{704935E8-E212-4689-8CC7-7508690036AA}">
      <formula1>C39+C261</formula1>
    </dataValidation>
    <dataValidation type="custom" allowBlank="1" showInputMessage="1" showErrorMessage="1" sqref="J638 J642 J716:J717 J645 J725:J726" xr:uid="{5BAB4894-7A5A-4855-94C1-6E3D49CF5586}">
      <formula1>C639+C793</formula1>
    </dataValidation>
    <dataValidation type="custom" allowBlank="1" showInputMessage="1" showErrorMessage="1" sqref="J11" xr:uid="{83BD9C38-454C-4B17-8943-3CD9AB752786}">
      <formula1>C12+C136</formula1>
    </dataValidation>
    <dataValidation type="custom" allowBlank="1" showInputMessage="1" showErrorMessage="1" sqref="J256:J259" xr:uid="{E8804F06-91F1-4904-A7D1-38F41E2FAC88}">
      <formula1>C257+C372</formula1>
    </dataValidation>
    <dataValidation type="custom" allowBlank="1" showInputMessage="1" showErrorMessage="1" sqref="J483" xr:uid="{F790672D-530D-43B1-8B85-5C0A38ABADDB}">
      <formula1>C484+C595</formula1>
    </dataValidation>
    <dataValidation type="custom" allowBlank="1" showInputMessage="1" showErrorMessage="1" sqref="J559" xr:uid="{35EFD03E-F256-4EC4-AF7A-4436F16681A3}">
      <formula1>C259+C374</formula1>
    </dataValidation>
    <dataValidation type="custom" allowBlank="1" showInputMessage="1" showErrorMessage="1" sqref="J1:J4 J550:J551 J560:J561 J339 J547" xr:uid="{98AB02B9-220B-4B92-A3CE-3D944B751DA1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F116A6F7-EF62-4EB6-967E-4AF62DAE8372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6"/>
  <sheetViews>
    <sheetView rightToLeft="1" zoomScale="130" zoomScaleNormal="130" workbookViewId="0">
      <selection activeCell="B20" sqref="B20"/>
    </sheetView>
  </sheetViews>
  <sheetFormatPr defaultColWidth="9.1796875" defaultRowHeight="14.5"/>
  <cols>
    <col min="1" max="1" width="24.1796875" style="117" customWidth="1"/>
    <col min="2" max="2" width="31.1796875" style="117" customWidth="1"/>
    <col min="3" max="3" width="27.26953125" style="117" customWidth="1"/>
    <col min="4" max="4" width="27.816406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864</v>
      </c>
      <c r="B2" s="135"/>
      <c r="C2" s="96"/>
      <c r="D2" s="96"/>
    </row>
    <row r="3" spans="1:4" customFormat="1">
      <c r="A3" s="102" t="s">
        <v>865</v>
      </c>
      <c r="B3" s="135" t="s">
        <v>866</v>
      </c>
      <c r="C3" s="135" t="s">
        <v>867</v>
      </c>
      <c r="D3" s="135" t="s">
        <v>868</v>
      </c>
    </row>
    <row r="4" spans="1:4" customFormat="1">
      <c r="A4" s="102"/>
      <c r="B4" s="135"/>
      <c r="C4" s="96"/>
      <c r="D4" s="135" t="s">
        <v>869</v>
      </c>
    </row>
    <row r="5" spans="1:4" customFormat="1">
      <c r="A5" s="105"/>
      <c r="B5" s="135"/>
      <c r="C5" s="105"/>
      <c r="D5" s="136" t="s">
        <v>870</v>
      </c>
    </row>
    <row r="6" spans="1:4" customFormat="1">
      <c r="A6" s="136"/>
      <c r="B6" s="106"/>
      <c r="C6" s="96"/>
      <c r="D6" s="135" t="s">
        <v>871</v>
      </c>
    </row>
    <row r="7" spans="1:4" customFormat="1">
      <c r="A7" s="105"/>
      <c r="B7" s="102"/>
      <c r="C7" s="135" t="s">
        <v>872</v>
      </c>
      <c r="D7" s="135" t="s">
        <v>873</v>
      </c>
    </row>
    <row r="8" spans="1:4" customFormat="1">
      <c r="A8" s="102"/>
      <c r="B8" s="102"/>
      <c r="C8" s="96"/>
      <c r="D8" s="135" t="s">
        <v>874</v>
      </c>
    </row>
    <row r="9" spans="1:4" customFormat="1">
      <c r="A9" s="102"/>
      <c r="B9" s="102"/>
      <c r="C9" s="105"/>
      <c r="D9" s="135" t="s">
        <v>875</v>
      </c>
    </row>
    <row r="10" spans="1:4" customFormat="1">
      <c r="A10" s="105"/>
      <c r="B10" s="136" t="s">
        <v>876</v>
      </c>
      <c r="C10" s="135" t="s">
        <v>877</v>
      </c>
      <c r="D10" s="96"/>
    </row>
    <row r="11" spans="1:4" customFormat="1">
      <c r="A11" s="136"/>
      <c r="B11" s="102"/>
      <c r="C11" s="135" t="s">
        <v>878</v>
      </c>
      <c r="D11" s="96"/>
    </row>
    <row r="12" spans="1:4" customFormat="1">
      <c r="A12" s="105"/>
      <c r="B12" s="136"/>
      <c r="C12" s="135" t="s">
        <v>879</v>
      </c>
      <c r="D12" s="96"/>
    </row>
    <row r="13" spans="1:4" customFormat="1">
      <c r="A13" s="105"/>
      <c r="B13" s="102"/>
      <c r="C13" s="135" t="s">
        <v>880</v>
      </c>
      <c r="D13" s="96"/>
    </row>
    <row r="14" spans="1:4" customFormat="1">
      <c r="A14" s="102"/>
      <c r="B14" s="105"/>
      <c r="C14" s="135" t="s">
        <v>881</v>
      </c>
      <c r="D14" s="96"/>
    </row>
    <row r="15" spans="1:4" customFormat="1">
      <c r="A15" s="105"/>
      <c r="B15" s="102" t="s">
        <v>882</v>
      </c>
      <c r="C15" s="96"/>
      <c r="D15" s="96"/>
    </row>
    <row r="16" spans="1:4" customFormat="1">
      <c r="A16" s="105"/>
      <c r="B16" s="136" t="s">
        <v>883</v>
      </c>
      <c r="C16" s="135" t="s">
        <v>884</v>
      </c>
      <c r="D16" s="96"/>
    </row>
    <row r="17" spans="1:4" customFormat="1">
      <c r="A17" s="4"/>
      <c r="B17" s="4"/>
      <c r="C17" s="136" t="s">
        <v>885</v>
      </c>
      <c r="D17" s="4"/>
    </row>
    <row r="18" spans="1:4" customFormat="1">
      <c r="A18" s="4"/>
      <c r="B18" s="4"/>
      <c r="C18" s="136" t="s">
        <v>886</v>
      </c>
      <c r="D18" s="10"/>
    </row>
    <row r="19" spans="1:4" customFormat="1">
      <c r="A19" s="10"/>
      <c r="B19" s="10" t="s">
        <v>887</v>
      </c>
      <c r="C19" s="136" t="s">
        <v>888</v>
      </c>
      <c r="D19" s="10" t="s">
        <v>889</v>
      </c>
    </row>
    <row r="20" spans="1:4" customFormat="1">
      <c r="A20" s="4"/>
      <c r="B20" s="4"/>
      <c r="C20" s="4"/>
      <c r="D20" s="10" t="s">
        <v>890</v>
      </c>
    </row>
    <row r="21" spans="1:4" customFormat="1">
      <c r="A21" s="4"/>
      <c r="B21" s="4"/>
      <c r="C21" s="4"/>
      <c r="D21" s="10" t="s">
        <v>891</v>
      </c>
    </row>
    <row r="22" spans="1:4" customFormat="1">
      <c r="A22" s="4"/>
      <c r="B22" s="4"/>
      <c r="C22" s="136" t="s">
        <v>892</v>
      </c>
      <c r="D22" s="10" t="s">
        <v>893</v>
      </c>
    </row>
    <row r="23" spans="1:4" customFormat="1">
      <c r="A23" s="4"/>
      <c r="B23" s="4"/>
      <c r="C23" s="10"/>
      <c r="D23" s="10" t="s">
        <v>894</v>
      </c>
    </row>
    <row r="24" spans="1:4" customFormat="1">
      <c r="A24" s="4"/>
      <c r="B24" s="10" t="s">
        <v>895</v>
      </c>
      <c r="C24" s="10" t="s">
        <v>896</v>
      </c>
      <c r="D24" s="10" t="s">
        <v>897</v>
      </c>
    </row>
    <row r="25" spans="1:4" customFormat="1">
      <c r="A25" s="4"/>
      <c r="B25" s="4"/>
      <c r="C25" s="4"/>
      <c r="D25" s="10" t="s">
        <v>898</v>
      </c>
    </row>
    <row r="26" spans="1:4">
      <c r="A26" s="4"/>
      <c r="B26" s="4"/>
      <c r="C26" s="4"/>
      <c r="D26" s="89" t="s">
        <v>899</v>
      </c>
    </row>
  </sheetData>
  <protectedRanges>
    <protectedRange password="CC3D" sqref="A2:D16" name="Range1"/>
  </protectedRanges>
  <conditionalFormatting sqref="A2:D16 C17:C19 C22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 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 </vt:lpstr>
      <vt:lpstr>قائمة في العملة 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 '!Print_Area</vt:lpstr>
      <vt:lpstr>'قائمة في العملة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2018-05-18T11:04:33Z</dcterms:modified>
</cp:coreProperties>
</file>