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المنستير\"/>
    </mc:Choice>
  </mc:AlternateContent>
  <bookViews>
    <workbookView xWindow="0" yWindow="0" windowWidth="20490" windowHeight="7755" tabRatio="963" firstSheet="4" activeTab="4"/>
  </bookViews>
  <sheets>
    <sheet name="ميزانية 2011" sheetId="26" r:id="rId1"/>
    <sheet name="ميزانية 2012  " sheetId="52" r:id="rId2"/>
    <sheet name="ميزانية 2013" sheetId="45" r:id="rId3"/>
    <sheet name="ميزانية 2014" sheetId="51" r:id="rId4"/>
    <sheet name="ميزانية 2015 " sheetId="47" r:id="rId5"/>
    <sheet name="ميزانية 2016 " sheetId="50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D778" i="52" l="1"/>
  <c r="E778" i="52" s="1"/>
  <c r="E777" i="52" s="1"/>
  <c r="D777" i="52"/>
  <c r="C777" i="52"/>
  <c r="D776" i="52"/>
  <c r="E776" i="52" s="1"/>
  <c r="E775" i="52"/>
  <c r="D775" i="52"/>
  <c r="D774" i="52"/>
  <c r="E774" i="52" s="1"/>
  <c r="E773" i="52"/>
  <c r="E772" i="52" s="1"/>
  <c r="E771" i="52" s="1"/>
  <c r="D773" i="52"/>
  <c r="C772" i="52"/>
  <c r="C771" i="52"/>
  <c r="E770" i="52"/>
  <c r="D770" i="52"/>
  <c r="D769" i="52"/>
  <c r="C768" i="52"/>
  <c r="C767" i="52" s="1"/>
  <c r="D766" i="52"/>
  <c r="C765" i="52"/>
  <c r="D764" i="52"/>
  <c r="E764" i="52" s="1"/>
  <c r="D763" i="52"/>
  <c r="E763" i="52" s="1"/>
  <c r="D762" i="52"/>
  <c r="C761" i="52"/>
  <c r="C760" i="52" s="1"/>
  <c r="E759" i="52"/>
  <c r="D759" i="52"/>
  <c r="D758" i="52"/>
  <c r="E758" i="52" s="1"/>
  <c r="D757" i="52"/>
  <c r="C756" i="52"/>
  <c r="C755" i="52" s="1"/>
  <c r="D754" i="52"/>
  <c r="D753" i="52"/>
  <c r="E753" i="52" s="1"/>
  <c r="E752" i="52"/>
  <c r="D752" i="52"/>
  <c r="D751" i="52"/>
  <c r="C751" i="52"/>
  <c r="C750" i="52" s="1"/>
  <c r="D749" i="52"/>
  <c r="E749" i="52" s="1"/>
  <c r="D748" i="52"/>
  <c r="E748" i="52" s="1"/>
  <c r="D747" i="52"/>
  <c r="C746" i="52"/>
  <c r="C743" i="52" s="1"/>
  <c r="E745" i="52"/>
  <c r="D745" i="52"/>
  <c r="E744" i="52"/>
  <c r="D744" i="52"/>
  <c r="C744" i="52"/>
  <c r="E742" i="52"/>
  <c r="D742" i="52"/>
  <c r="E741" i="52"/>
  <c r="D741" i="52"/>
  <c r="C741" i="52"/>
  <c r="D740" i="52"/>
  <c r="E740" i="52" s="1"/>
  <c r="E739" i="52"/>
  <c r="D739" i="52"/>
  <c r="C739" i="52"/>
  <c r="D738" i="52"/>
  <c r="E738" i="52" s="1"/>
  <c r="E737" i="52"/>
  <c r="D737" i="52"/>
  <c r="D736" i="52"/>
  <c r="E735" i="52"/>
  <c r="D735" i="52"/>
  <c r="C734" i="52"/>
  <c r="C733" i="52" s="1"/>
  <c r="E732" i="52"/>
  <c r="D732" i="52"/>
  <c r="E731" i="52"/>
  <c r="E730" i="52" s="1"/>
  <c r="D731" i="52"/>
  <c r="C731" i="52"/>
  <c r="D730" i="52"/>
  <c r="C730" i="52"/>
  <c r="E729" i="52"/>
  <c r="D729" i="52"/>
  <c r="D728" i="52"/>
  <c r="C727" i="52"/>
  <c r="H724" i="52"/>
  <c r="E724" i="52"/>
  <c r="D724" i="52"/>
  <c r="H723" i="52"/>
  <c r="D723" i="52"/>
  <c r="C722" i="52"/>
  <c r="H722" i="52" s="1"/>
  <c r="H721" i="52"/>
  <c r="E721" i="52"/>
  <c r="D721" i="52"/>
  <c r="H720" i="52"/>
  <c r="D720" i="52"/>
  <c r="E720" i="52" s="1"/>
  <c r="H719" i="52"/>
  <c r="E719" i="52"/>
  <c r="D719" i="52"/>
  <c r="H718" i="52"/>
  <c r="C718" i="52"/>
  <c r="C717" i="52"/>
  <c r="H715" i="52"/>
  <c r="D715" i="52"/>
  <c r="E715" i="52" s="1"/>
  <c r="H714" i="52"/>
  <c r="D714" i="52"/>
  <c r="E714" i="52" s="1"/>
  <c r="H713" i="52"/>
  <c r="D713" i="52"/>
  <c r="E713" i="52" s="1"/>
  <c r="H712" i="52"/>
  <c r="E712" i="52"/>
  <c r="D712" i="52"/>
  <c r="H711" i="52"/>
  <c r="D711" i="52"/>
  <c r="E711" i="52" s="1"/>
  <c r="H710" i="52"/>
  <c r="D710" i="52"/>
  <c r="E710" i="52" s="1"/>
  <c r="H709" i="52"/>
  <c r="D709" i="52"/>
  <c r="E709" i="52" s="1"/>
  <c r="H708" i="52"/>
  <c r="E708" i="52"/>
  <c r="D708" i="52"/>
  <c r="H707" i="52"/>
  <c r="D707" i="52"/>
  <c r="E707" i="52" s="1"/>
  <c r="H706" i="52"/>
  <c r="E706" i="52"/>
  <c r="D706" i="52"/>
  <c r="H705" i="52"/>
  <c r="D705" i="52"/>
  <c r="E705" i="52" s="1"/>
  <c r="H704" i="52"/>
  <c r="E704" i="52"/>
  <c r="D704" i="52"/>
  <c r="H703" i="52"/>
  <c r="E703" i="52"/>
  <c r="D703" i="52"/>
  <c r="H702" i="52"/>
  <c r="E702" i="52"/>
  <c r="D702" i="52"/>
  <c r="H701" i="52"/>
  <c r="D701" i="52"/>
  <c r="H700" i="52"/>
  <c r="C700" i="52"/>
  <c r="H699" i="52"/>
  <c r="E699" i="52"/>
  <c r="D699" i="52"/>
  <c r="H698" i="52"/>
  <c r="D698" i="52"/>
  <c r="E698" i="52" s="1"/>
  <c r="H697" i="52"/>
  <c r="D697" i="52"/>
  <c r="E697" i="52" s="1"/>
  <c r="H696" i="52"/>
  <c r="D696" i="52"/>
  <c r="H695" i="52"/>
  <c r="E695" i="52"/>
  <c r="D695" i="52"/>
  <c r="H694" i="52"/>
  <c r="C694" i="52"/>
  <c r="H693" i="52"/>
  <c r="D693" i="52"/>
  <c r="E693" i="52" s="1"/>
  <c r="H692" i="52"/>
  <c r="E692" i="52"/>
  <c r="D692" i="52"/>
  <c r="H691" i="52"/>
  <c r="D691" i="52"/>
  <c r="E691" i="52" s="1"/>
  <c r="H690" i="52"/>
  <c r="E690" i="52"/>
  <c r="D690" i="52"/>
  <c r="H689" i="52"/>
  <c r="E689" i="52"/>
  <c r="D689" i="52"/>
  <c r="H688" i="52"/>
  <c r="D688" i="52"/>
  <c r="E688" i="52" s="1"/>
  <c r="D687" i="52"/>
  <c r="C687" i="52"/>
  <c r="H687" i="52" s="1"/>
  <c r="H686" i="52"/>
  <c r="D686" i="52"/>
  <c r="E686" i="52" s="1"/>
  <c r="H685" i="52"/>
  <c r="E685" i="52"/>
  <c r="D685" i="52"/>
  <c r="H684" i="52"/>
  <c r="D684" i="52"/>
  <c r="C683" i="52"/>
  <c r="H683" i="52" s="1"/>
  <c r="H682" i="52"/>
  <c r="E682" i="52"/>
  <c r="D682" i="52"/>
  <c r="H681" i="52"/>
  <c r="D681" i="52"/>
  <c r="H680" i="52"/>
  <c r="E680" i="52"/>
  <c r="D680" i="52"/>
  <c r="H679" i="52"/>
  <c r="C679" i="52"/>
  <c r="H678" i="52"/>
  <c r="E678" i="52"/>
  <c r="D678" i="52"/>
  <c r="H677" i="52"/>
  <c r="D677" i="52"/>
  <c r="E677" i="52" s="1"/>
  <c r="E676" i="52" s="1"/>
  <c r="D676" i="52"/>
  <c r="C676" i="52"/>
  <c r="H676" i="52" s="1"/>
  <c r="H675" i="52"/>
  <c r="D675" i="52"/>
  <c r="E675" i="52" s="1"/>
  <c r="H674" i="52"/>
  <c r="E674" i="52"/>
  <c r="D674" i="52"/>
  <c r="H673" i="52"/>
  <c r="E673" i="52"/>
  <c r="D673" i="52"/>
  <c r="H672" i="52"/>
  <c r="D672" i="52"/>
  <c r="H671" i="52"/>
  <c r="C671" i="52"/>
  <c r="H670" i="52"/>
  <c r="D670" i="52"/>
  <c r="E670" i="52" s="1"/>
  <c r="H669" i="52"/>
  <c r="E669" i="52"/>
  <c r="D669" i="52"/>
  <c r="H668" i="52"/>
  <c r="E668" i="52"/>
  <c r="D668" i="52"/>
  <c r="H667" i="52"/>
  <c r="E667" i="52"/>
  <c r="D667" i="52"/>
  <c r="H666" i="52"/>
  <c r="D666" i="52"/>
  <c r="H665" i="52"/>
  <c r="C665" i="52"/>
  <c r="H664" i="52"/>
  <c r="E664" i="52"/>
  <c r="D664" i="52"/>
  <c r="H663" i="52"/>
  <c r="E663" i="52"/>
  <c r="D663" i="52"/>
  <c r="H662" i="52"/>
  <c r="D662" i="52"/>
  <c r="E662" i="52" s="1"/>
  <c r="H661" i="52"/>
  <c r="C661" i="52"/>
  <c r="H660" i="52"/>
  <c r="D660" i="52"/>
  <c r="E660" i="52" s="1"/>
  <c r="H659" i="52"/>
  <c r="E659" i="52"/>
  <c r="D659" i="52"/>
  <c r="H658" i="52"/>
  <c r="E658" i="52"/>
  <c r="D658" i="52"/>
  <c r="H657" i="52"/>
  <c r="E657" i="52"/>
  <c r="D657" i="52"/>
  <c r="H656" i="52"/>
  <c r="D656" i="52"/>
  <c r="E656" i="52" s="1"/>
  <c r="H655" i="52"/>
  <c r="E655" i="52"/>
  <c r="D655" i="52"/>
  <c r="H654" i="52"/>
  <c r="E654" i="52"/>
  <c r="E653" i="52" s="1"/>
  <c r="D654" i="52"/>
  <c r="C653" i="52"/>
  <c r="H653" i="52" s="1"/>
  <c r="H652" i="52"/>
  <c r="D652" i="52"/>
  <c r="E652" i="52" s="1"/>
  <c r="H651" i="52"/>
  <c r="D651" i="52"/>
  <c r="E651" i="52" s="1"/>
  <c r="H650" i="52"/>
  <c r="E650" i="52"/>
  <c r="D650" i="52"/>
  <c r="H649" i="52"/>
  <c r="D649" i="52"/>
  <c r="E649" i="52" s="1"/>
  <c r="H648" i="52"/>
  <c r="E648" i="52"/>
  <c r="D648" i="52"/>
  <c r="H647" i="52"/>
  <c r="D647" i="52"/>
  <c r="C646" i="52"/>
  <c r="H644" i="52"/>
  <c r="D644" i="52"/>
  <c r="H643" i="52"/>
  <c r="E643" i="52"/>
  <c r="D643" i="52"/>
  <c r="J642" i="52"/>
  <c r="C642" i="52"/>
  <c r="H642" i="52" s="1"/>
  <c r="H641" i="52"/>
  <c r="E641" i="52"/>
  <c r="D641" i="52"/>
  <c r="H640" i="52"/>
  <c r="E640" i="52"/>
  <c r="D640" i="52"/>
  <c r="H639" i="52"/>
  <c r="D639" i="52"/>
  <c r="E639" i="52" s="1"/>
  <c r="E638" i="52"/>
  <c r="C638" i="52"/>
  <c r="H638" i="52" s="1"/>
  <c r="J638" i="52" s="1"/>
  <c r="H637" i="52"/>
  <c r="E637" i="52"/>
  <c r="D637" i="52"/>
  <c r="H636" i="52"/>
  <c r="D636" i="52"/>
  <c r="E636" i="52" s="1"/>
  <c r="H635" i="52"/>
  <c r="E635" i="52"/>
  <c r="D635" i="52"/>
  <c r="H634" i="52"/>
  <c r="E634" i="52"/>
  <c r="D634" i="52"/>
  <c r="H633" i="52"/>
  <c r="D633" i="52"/>
  <c r="E633" i="52" s="1"/>
  <c r="H632" i="52"/>
  <c r="D632" i="52"/>
  <c r="E632" i="52" s="1"/>
  <c r="H631" i="52"/>
  <c r="E631" i="52"/>
  <c r="D631" i="52"/>
  <c r="H630" i="52"/>
  <c r="D630" i="52"/>
  <c r="E630" i="52" s="1"/>
  <c r="H629" i="52"/>
  <c r="E629" i="52"/>
  <c r="E628" i="52" s="1"/>
  <c r="D629" i="52"/>
  <c r="C628" i="52"/>
  <c r="H628" i="52" s="1"/>
  <c r="H627" i="52"/>
  <c r="D627" i="52"/>
  <c r="E627" i="52" s="1"/>
  <c r="H626" i="52"/>
  <c r="E626" i="52"/>
  <c r="D626" i="52"/>
  <c r="H625" i="52"/>
  <c r="D625" i="52"/>
  <c r="E625" i="52" s="1"/>
  <c r="H624" i="52"/>
  <c r="D624" i="52"/>
  <c r="E624" i="52" s="1"/>
  <c r="H623" i="52"/>
  <c r="D623" i="52"/>
  <c r="E623" i="52" s="1"/>
  <c r="H622" i="52"/>
  <c r="E622" i="52"/>
  <c r="D622" i="52"/>
  <c r="H621" i="52"/>
  <c r="D621" i="52"/>
  <c r="E621" i="52" s="1"/>
  <c r="H620" i="52"/>
  <c r="D620" i="52"/>
  <c r="E620" i="52" s="1"/>
  <c r="H619" i="52"/>
  <c r="D619" i="52"/>
  <c r="E619" i="52" s="1"/>
  <c r="H618" i="52"/>
  <c r="E618" i="52"/>
  <c r="D618" i="52"/>
  <c r="H617" i="52"/>
  <c r="D617" i="52"/>
  <c r="C616" i="52"/>
  <c r="H616" i="52" s="1"/>
  <c r="H615" i="52"/>
  <c r="E615" i="52"/>
  <c r="D615" i="52"/>
  <c r="H614" i="52"/>
  <c r="D614" i="52"/>
  <c r="E614" i="52" s="1"/>
  <c r="H613" i="52"/>
  <c r="E613" i="52"/>
  <c r="D613" i="52"/>
  <c r="H612" i="52"/>
  <c r="E612" i="52"/>
  <c r="D612" i="52"/>
  <c r="H611" i="52"/>
  <c r="E611" i="52"/>
  <c r="E610" i="52" s="1"/>
  <c r="D611" i="52"/>
  <c r="C610" i="52"/>
  <c r="H610" i="52" s="1"/>
  <c r="H609" i="52"/>
  <c r="D609" i="52"/>
  <c r="E609" i="52" s="1"/>
  <c r="H608" i="52"/>
  <c r="E608" i="52"/>
  <c r="D608" i="52"/>
  <c r="H607" i="52"/>
  <c r="D607" i="52"/>
  <c r="E607" i="52" s="1"/>
  <c r="H606" i="52"/>
  <c r="E606" i="52"/>
  <c r="D606" i="52"/>
  <c r="H605" i="52"/>
  <c r="D605" i="52"/>
  <c r="H604" i="52"/>
  <c r="E604" i="52"/>
  <c r="D604" i="52"/>
  <c r="H603" i="52"/>
  <c r="C603" i="52"/>
  <c r="H602" i="52"/>
  <c r="E602" i="52"/>
  <c r="D602" i="52"/>
  <c r="H601" i="52"/>
  <c r="D601" i="52"/>
  <c r="E601" i="52" s="1"/>
  <c r="H600" i="52"/>
  <c r="D600" i="52"/>
  <c r="H599" i="52"/>
  <c r="C599" i="52"/>
  <c r="H598" i="52"/>
  <c r="E598" i="52"/>
  <c r="D598" i="52"/>
  <c r="H597" i="52"/>
  <c r="E597" i="52"/>
  <c r="D597" i="52"/>
  <c r="H596" i="52"/>
  <c r="D596" i="52"/>
  <c r="H595" i="52"/>
  <c r="C595" i="52"/>
  <c r="H594" i="52"/>
  <c r="D594" i="52"/>
  <c r="H593" i="52"/>
  <c r="E593" i="52"/>
  <c r="D593" i="52"/>
  <c r="H592" i="52"/>
  <c r="C592" i="52"/>
  <c r="H591" i="52"/>
  <c r="E591" i="52"/>
  <c r="D591" i="52"/>
  <c r="H590" i="52"/>
  <c r="E590" i="52"/>
  <c r="D590" i="52"/>
  <c r="H589" i="52"/>
  <c r="D589" i="52"/>
  <c r="E589" i="52" s="1"/>
  <c r="H588" i="52"/>
  <c r="E588" i="52"/>
  <c r="D588" i="52"/>
  <c r="H587" i="52"/>
  <c r="E587" i="52"/>
  <c r="C587" i="52"/>
  <c r="H586" i="52"/>
  <c r="E586" i="52"/>
  <c r="D586" i="52"/>
  <c r="H585" i="52"/>
  <c r="D585" i="52"/>
  <c r="E585" i="52" s="1"/>
  <c r="H584" i="52"/>
  <c r="D584" i="52"/>
  <c r="E584" i="52" s="1"/>
  <c r="H583" i="52"/>
  <c r="E583" i="52"/>
  <c r="D583" i="52"/>
  <c r="H582" i="52"/>
  <c r="D582" i="52"/>
  <c r="C581" i="52"/>
  <c r="H581" i="52" s="1"/>
  <c r="H580" i="52"/>
  <c r="E580" i="52"/>
  <c r="D580" i="52"/>
  <c r="H579" i="52"/>
  <c r="D579" i="52"/>
  <c r="H578" i="52"/>
  <c r="E578" i="52"/>
  <c r="D578" i="52"/>
  <c r="H577" i="52"/>
  <c r="C577" i="52"/>
  <c r="H576" i="52"/>
  <c r="E576" i="52"/>
  <c r="D576" i="52"/>
  <c r="H575" i="52"/>
  <c r="D575" i="52"/>
  <c r="E575" i="52" s="1"/>
  <c r="H574" i="52"/>
  <c r="D574" i="52"/>
  <c r="E574" i="52" s="1"/>
  <c r="H573" i="52"/>
  <c r="E573" i="52"/>
  <c r="D573" i="52"/>
  <c r="H572" i="52"/>
  <c r="D572" i="52"/>
  <c r="E572" i="52" s="1"/>
  <c r="H571" i="52"/>
  <c r="E571" i="52"/>
  <c r="D571" i="52"/>
  <c r="H570" i="52"/>
  <c r="D570" i="52"/>
  <c r="C569" i="52"/>
  <c r="H569" i="52" s="1"/>
  <c r="H568" i="52"/>
  <c r="E568" i="52"/>
  <c r="D568" i="52"/>
  <c r="H567" i="52"/>
  <c r="D567" i="52"/>
  <c r="E567" i="52" s="1"/>
  <c r="H566" i="52"/>
  <c r="E566" i="52"/>
  <c r="D566" i="52"/>
  <c r="H565" i="52"/>
  <c r="D565" i="52"/>
  <c r="E565" i="52" s="1"/>
  <c r="E562" i="52" s="1"/>
  <c r="H564" i="52"/>
  <c r="E564" i="52"/>
  <c r="D564" i="52"/>
  <c r="H563" i="52"/>
  <c r="E563" i="52"/>
  <c r="D563" i="52"/>
  <c r="D562" i="52"/>
  <c r="C562" i="52"/>
  <c r="H558" i="52"/>
  <c r="D558" i="52"/>
  <c r="H557" i="52"/>
  <c r="E557" i="52"/>
  <c r="D557" i="52"/>
  <c r="H556" i="52"/>
  <c r="C556" i="52"/>
  <c r="H555" i="52"/>
  <c r="E555" i="52"/>
  <c r="D555" i="52"/>
  <c r="H554" i="52"/>
  <c r="D554" i="52"/>
  <c r="E554" i="52" s="1"/>
  <c r="H553" i="52"/>
  <c r="D553" i="52"/>
  <c r="H552" i="52"/>
  <c r="C552" i="52"/>
  <c r="H551" i="52"/>
  <c r="J551" i="52" s="1"/>
  <c r="C551" i="52"/>
  <c r="J550" i="52"/>
  <c r="C550" i="52"/>
  <c r="H550" i="52" s="1"/>
  <c r="H549" i="52"/>
  <c r="D549" i="52"/>
  <c r="E549" i="52" s="1"/>
  <c r="H548" i="52"/>
  <c r="D548" i="52"/>
  <c r="C547" i="52"/>
  <c r="H547" i="52" s="1"/>
  <c r="J547" i="52" s="1"/>
  <c r="H546" i="52"/>
  <c r="D546" i="52"/>
  <c r="E546" i="52" s="1"/>
  <c r="H545" i="52"/>
  <c r="E545" i="52"/>
  <c r="E544" i="52" s="1"/>
  <c r="D545" i="52"/>
  <c r="H544" i="52"/>
  <c r="D544" i="52"/>
  <c r="C544" i="52"/>
  <c r="H543" i="52"/>
  <c r="D543" i="52"/>
  <c r="E543" i="52" s="1"/>
  <c r="H542" i="52"/>
  <c r="E542" i="52"/>
  <c r="D542" i="52"/>
  <c r="H541" i="52"/>
  <c r="D541" i="52"/>
  <c r="E541" i="52" s="1"/>
  <c r="H540" i="52"/>
  <c r="E540" i="52"/>
  <c r="D540" i="52"/>
  <c r="H539" i="52"/>
  <c r="E539" i="52"/>
  <c r="E538" i="52" s="1"/>
  <c r="D539" i="52"/>
  <c r="D538" i="52"/>
  <c r="C538" i="52"/>
  <c r="H538" i="52" s="1"/>
  <c r="H537" i="52"/>
  <c r="D537" i="52"/>
  <c r="E537" i="52" s="1"/>
  <c r="H536" i="52"/>
  <c r="D536" i="52"/>
  <c r="E536" i="52" s="1"/>
  <c r="H535" i="52"/>
  <c r="E535" i="52"/>
  <c r="D535" i="52"/>
  <c r="H534" i="52"/>
  <c r="D534" i="52"/>
  <c r="E534" i="52" s="1"/>
  <c r="H533" i="52"/>
  <c r="D533" i="52"/>
  <c r="E533" i="52" s="1"/>
  <c r="H532" i="52"/>
  <c r="D532" i="52"/>
  <c r="C531" i="52"/>
  <c r="H530" i="52"/>
  <c r="E530" i="52"/>
  <c r="D530" i="52"/>
  <c r="H529" i="52"/>
  <c r="E529" i="52"/>
  <c r="D529" i="52"/>
  <c r="C529" i="52"/>
  <c r="H527" i="52"/>
  <c r="E527" i="52"/>
  <c r="D527" i="52"/>
  <c r="H526" i="52"/>
  <c r="D526" i="52"/>
  <c r="E526" i="52" s="1"/>
  <c r="H525" i="52"/>
  <c r="D525" i="52"/>
  <c r="E525" i="52" s="1"/>
  <c r="H524" i="52"/>
  <c r="E524" i="52"/>
  <c r="D524" i="52"/>
  <c r="H523" i="52"/>
  <c r="D523" i="52"/>
  <c r="D522" i="52" s="1"/>
  <c r="C522" i="52"/>
  <c r="H522" i="52" s="1"/>
  <c r="H521" i="52"/>
  <c r="E521" i="52"/>
  <c r="D521" i="52"/>
  <c r="H520" i="52"/>
  <c r="D520" i="52"/>
  <c r="E520" i="52" s="1"/>
  <c r="H519" i="52"/>
  <c r="E519" i="52"/>
  <c r="D519" i="52"/>
  <c r="H518" i="52"/>
  <c r="E518" i="52"/>
  <c r="D518" i="52"/>
  <c r="H517" i="52"/>
  <c r="D517" i="52"/>
  <c r="E517" i="52" s="1"/>
  <c r="H516" i="52"/>
  <c r="D516" i="52"/>
  <c r="E516" i="52" s="1"/>
  <c r="H515" i="52"/>
  <c r="E515" i="52"/>
  <c r="D515" i="52"/>
  <c r="H514" i="52"/>
  <c r="D514" i="52"/>
  <c r="D513" i="52" s="1"/>
  <c r="C513" i="52"/>
  <c r="H512" i="52"/>
  <c r="D512" i="52"/>
  <c r="E512" i="52" s="1"/>
  <c r="H511" i="52"/>
  <c r="D511" i="52"/>
  <c r="E511" i="52" s="1"/>
  <c r="H510" i="52"/>
  <c r="E510" i="52"/>
  <c r="D510" i="52"/>
  <c r="D509" i="52"/>
  <c r="H508" i="52"/>
  <c r="E508" i="52"/>
  <c r="D508" i="52"/>
  <c r="H507" i="52"/>
  <c r="E507" i="52"/>
  <c r="D507" i="52"/>
  <c r="H506" i="52"/>
  <c r="D506" i="52"/>
  <c r="H505" i="52"/>
  <c r="E505" i="52"/>
  <c r="D505" i="52"/>
  <c r="H504" i="52"/>
  <c r="C504" i="52"/>
  <c r="H503" i="52"/>
  <c r="E503" i="52"/>
  <c r="D503" i="52"/>
  <c r="H502" i="52"/>
  <c r="D502" i="52"/>
  <c r="E502" i="52" s="1"/>
  <c r="H501" i="52"/>
  <c r="D501" i="52"/>
  <c r="E501" i="52" s="1"/>
  <c r="H500" i="52"/>
  <c r="E500" i="52"/>
  <c r="D500" i="52"/>
  <c r="H499" i="52"/>
  <c r="D499" i="52"/>
  <c r="E499" i="52" s="1"/>
  <c r="H498" i="52"/>
  <c r="D498" i="52"/>
  <c r="E498" i="52" s="1"/>
  <c r="H497" i="52"/>
  <c r="D497" i="52"/>
  <c r="C497" i="52"/>
  <c r="H496" i="52"/>
  <c r="D496" i="52"/>
  <c r="H495" i="52"/>
  <c r="E495" i="52"/>
  <c r="D495" i="52"/>
  <c r="H494" i="52"/>
  <c r="C494" i="52"/>
  <c r="H493" i="52"/>
  <c r="E493" i="52"/>
  <c r="D493" i="52"/>
  <c r="H492" i="52"/>
  <c r="D492" i="52"/>
  <c r="E492" i="52" s="1"/>
  <c r="D491" i="52"/>
  <c r="C491" i="52"/>
  <c r="H491" i="52" s="1"/>
  <c r="H490" i="52"/>
  <c r="D490" i="52"/>
  <c r="E490" i="52" s="1"/>
  <c r="H489" i="52"/>
  <c r="E489" i="52"/>
  <c r="D489" i="52"/>
  <c r="H488" i="52"/>
  <c r="E488" i="52"/>
  <c r="D488" i="52"/>
  <c r="H487" i="52"/>
  <c r="D487" i="52"/>
  <c r="H486" i="52"/>
  <c r="C486" i="52"/>
  <c r="H485" i="52"/>
  <c r="D485" i="52"/>
  <c r="C484" i="52"/>
  <c r="H484" i="52" s="1"/>
  <c r="H482" i="52"/>
  <c r="H481" i="52"/>
  <c r="D481" i="52"/>
  <c r="E481" i="52" s="1"/>
  <c r="H480" i="52"/>
  <c r="D480" i="52"/>
  <c r="E480" i="52" s="1"/>
  <c r="H479" i="52"/>
  <c r="E479" i="52"/>
  <c r="D479" i="52"/>
  <c r="H478" i="52"/>
  <c r="D478" i="52"/>
  <c r="C477" i="52"/>
  <c r="H477" i="52" s="1"/>
  <c r="H476" i="52"/>
  <c r="E476" i="52"/>
  <c r="D476" i="52"/>
  <c r="H475" i="52"/>
  <c r="D475" i="52"/>
  <c r="H474" i="52"/>
  <c r="C474" i="52"/>
  <c r="H473" i="52"/>
  <c r="E473" i="52"/>
  <c r="D473" i="52"/>
  <c r="H472" i="52"/>
  <c r="D472" i="52"/>
  <c r="E472" i="52" s="1"/>
  <c r="H471" i="52"/>
  <c r="D471" i="52"/>
  <c r="E471" i="52" s="1"/>
  <c r="H470" i="52"/>
  <c r="D470" i="52"/>
  <c r="E470" i="52" s="1"/>
  <c r="H469" i="52"/>
  <c r="E469" i="52"/>
  <c r="D469" i="52"/>
  <c r="H468" i="52"/>
  <c r="C468" i="52"/>
  <c r="H467" i="52"/>
  <c r="D467" i="52"/>
  <c r="E467" i="52" s="1"/>
  <c r="H466" i="52"/>
  <c r="D466" i="52"/>
  <c r="E466" i="52" s="1"/>
  <c r="H465" i="52"/>
  <c r="D465" i="52"/>
  <c r="H464" i="52"/>
  <c r="E464" i="52"/>
  <c r="D464" i="52"/>
  <c r="H463" i="52"/>
  <c r="C463" i="52"/>
  <c r="H462" i="52"/>
  <c r="D462" i="52"/>
  <c r="E462" i="52" s="1"/>
  <c r="H461" i="52"/>
  <c r="E461" i="52"/>
  <c r="D461" i="52"/>
  <c r="H460" i="52"/>
  <c r="D460" i="52"/>
  <c r="H459" i="52"/>
  <c r="C459" i="52"/>
  <c r="H458" i="52"/>
  <c r="E458" i="52"/>
  <c r="D458" i="52"/>
  <c r="H457" i="52"/>
  <c r="D457" i="52"/>
  <c r="E457" i="52" s="1"/>
  <c r="H456" i="52"/>
  <c r="D456" i="52"/>
  <c r="H455" i="52"/>
  <c r="C455" i="52"/>
  <c r="H454" i="52"/>
  <c r="D454" i="52"/>
  <c r="E454" i="52" s="1"/>
  <c r="H453" i="52"/>
  <c r="E453" i="52"/>
  <c r="D453" i="52"/>
  <c r="H452" i="52"/>
  <c r="D452" i="52"/>
  <c r="E452" i="52" s="1"/>
  <c r="H451" i="52"/>
  <c r="E451" i="52"/>
  <c r="E450" i="52" s="1"/>
  <c r="D451" i="52"/>
  <c r="D450" i="52"/>
  <c r="C450" i="52"/>
  <c r="H450" i="52" s="1"/>
  <c r="H449" i="52"/>
  <c r="D449" i="52"/>
  <c r="E449" i="52" s="1"/>
  <c r="H448" i="52"/>
  <c r="E448" i="52"/>
  <c r="D448" i="52"/>
  <c r="H447" i="52"/>
  <c r="D447" i="52"/>
  <c r="E447" i="52" s="1"/>
  <c r="H446" i="52"/>
  <c r="D446" i="52"/>
  <c r="H445" i="52"/>
  <c r="C445" i="52"/>
  <c r="C444" i="52" s="1"/>
  <c r="H444" i="52"/>
  <c r="H443" i="52"/>
  <c r="D443" i="52"/>
  <c r="E443" i="52" s="1"/>
  <c r="H442" i="52"/>
  <c r="E442" i="52"/>
  <c r="D442" i="52"/>
  <c r="H441" i="52"/>
  <c r="E441" i="52"/>
  <c r="D441" i="52"/>
  <c r="H440" i="52"/>
  <c r="D440" i="52"/>
  <c r="E440" i="52" s="1"/>
  <c r="H439" i="52"/>
  <c r="D439" i="52"/>
  <c r="E439" i="52" s="1"/>
  <c r="H438" i="52"/>
  <c r="E438" i="52"/>
  <c r="D438" i="52"/>
  <c r="H437" i="52"/>
  <c r="D437" i="52"/>
  <c r="E437" i="52" s="1"/>
  <c r="H436" i="52"/>
  <c r="D436" i="52"/>
  <c r="E436" i="52" s="1"/>
  <c r="H435" i="52"/>
  <c r="D435" i="52"/>
  <c r="E435" i="52" s="1"/>
  <c r="H434" i="52"/>
  <c r="E434" i="52"/>
  <c r="D434" i="52"/>
  <c r="H433" i="52"/>
  <c r="D433" i="52"/>
  <c r="E433" i="52" s="1"/>
  <c r="H432" i="52"/>
  <c r="D432" i="52"/>
  <c r="E432" i="52" s="1"/>
  <c r="H431" i="52"/>
  <c r="D431" i="52"/>
  <c r="H430" i="52"/>
  <c r="E430" i="52"/>
  <c r="D430" i="52"/>
  <c r="H429" i="52"/>
  <c r="C429" i="52"/>
  <c r="H428" i="52"/>
  <c r="D428" i="52"/>
  <c r="E428" i="52" s="1"/>
  <c r="H427" i="52"/>
  <c r="E427" i="52"/>
  <c r="D427" i="52"/>
  <c r="H426" i="52"/>
  <c r="D426" i="52"/>
  <c r="E426" i="52" s="1"/>
  <c r="H425" i="52"/>
  <c r="E425" i="52"/>
  <c r="D425" i="52"/>
  <c r="H424" i="52"/>
  <c r="E424" i="52"/>
  <c r="D424" i="52"/>
  <c r="H423" i="52"/>
  <c r="E423" i="52"/>
  <c r="E422" i="52" s="1"/>
  <c r="D423" i="52"/>
  <c r="C422" i="52"/>
  <c r="H422" i="52" s="1"/>
  <c r="H421" i="52"/>
  <c r="D421" i="52"/>
  <c r="E421" i="52" s="1"/>
  <c r="H420" i="52"/>
  <c r="E420" i="52"/>
  <c r="D420" i="52"/>
  <c r="H419" i="52"/>
  <c r="D419" i="52"/>
  <c r="E419" i="52" s="1"/>
  <c r="H418" i="52"/>
  <c r="D418" i="52"/>
  <c r="E418" i="52" s="1"/>
  <c r="H417" i="52"/>
  <c r="D417" i="52"/>
  <c r="C416" i="52"/>
  <c r="H416" i="52" s="1"/>
  <c r="H415" i="52"/>
  <c r="E415" i="52"/>
  <c r="D415" i="52"/>
  <c r="H414" i="52"/>
  <c r="E414" i="52"/>
  <c r="D414" i="52"/>
  <c r="H413" i="52"/>
  <c r="D413" i="52"/>
  <c r="D412" i="52" s="1"/>
  <c r="C412" i="52"/>
  <c r="H412" i="52" s="1"/>
  <c r="H411" i="52"/>
  <c r="D411" i="52"/>
  <c r="E411" i="52" s="1"/>
  <c r="H410" i="52"/>
  <c r="E410" i="52"/>
  <c r="E409" i="52" s="1"/>
  <c r="D410" i="52"/>
  <c r="H409" i="52"/>
  <c r="D409" i="52"/>
  <c r="C409" i="52"/>
  <c r="H408" i="52"/>
  <c r="D408" i="52"/>
  <c r="E408" i="52" s="1"/>
  <c r="H407" i="52"/>
  <c r="D407" i="52"/>
  <c r="E407" i="52" s="1"/>
  <c r="H406" i="52"/>
  <c r="D406" i="52"/>
  <c r="H405" i="52"/>
  <c r="E405" i="52"/>
  <c r="D405" i="52"/>
  <c r="H404" i="52"/>
  <c r="C404" i="52"/>
  <c r="H403" i="52"/>
  <c r="D403" i="52"/>
  <c r="E403" i="52" s="1"/>
  <c r="H402" i="52"/>
  <c r="E402" i="52"/>
  <c r="D402" i="52"/>
  <c r="H401" i="52"/>
  <c r="D401" i="52"/>
  <c r="H400" i="52"/>
  <c r="E400" i="52"/>
  <c r="D400" i="52"/>
  <c r="H399" i="52"/>
  <c r="C399" i="52"/>
  <c r="H398" i="52"/>
  <c r="E398" i="52"/>
  <c r="D398" i="52"/>
  <c r="H397" i="52"/>
  <c r="D397" i="52"/>
  <c r="E397" i="52" s="1"/>
  <c r="H396" i="52"/>
  <c r="D396" i="52"/>
  <c r="H395" i="52"/>
  <c r="C395" i="52"/>
  <c r="H394" i="52"/>
  <c r="E394" i="52"/>
  <c r="D394" i="52"/>
  <c r="H393" i="52"/>
  <c r="D393" i="52"/>
  <c r="C392" i="52"/>
  <c r="H392" i="52" s="1"/>
  <c r="H391" i="52"/>
  <c r="E391" i="52"/>
  <c r="D391" i="52"/>
  <c r="H390" i="52"/>
  <c r="D390" i="52"/>
  <c r="H389" i="52"/>
  <c r="E389" i="52"/>
  <c r="D389" i="52"/>
  <c r="H388" i="52"/>
  <c r="C388" i="52"/>
  <c r="H387" i="52"/>
  <c r="E387" i="52"/>
  <c r="D387" i="52"/>
  <c r="H386" i="52"/>
  <c r="D386" i="52"/>
  <c r="E386" i="52" s="1"/>
  <c r="H385" i="52"/>
  <c r="D385" i="52"/>
  <c r="E385" i="52" s="1"/>
  <c r="H384" i="52"/>
  <c r="E384" i="52"/>
  <c r="D384" i="52"/>
  <c r="H383" i="52"/>
  <c r="D383" i="52"/>
  <c r="D382" i="52" s="1"/>
  <c r="C382" i="52"/>
  <c r="H382" i="52" s="1"/>
  <c r="H381" i="52"/>
  <c r="D381" i="52"/>
  <c r="E381" i="52" s="1"/>
  <c r="H380" i="52"/>
  <c r="D380" i="52"/>
  <c r="H379" i="52"/>
  <c r="E379" i="52"/>
  <c r="D379" i="52"/>
  <c r="H378" i="52"/>
  <c r="C378" i="52"/>
  <c r="H377" i="52"/>
  <c r="D377" i="52"/>
  <c r="E377" i="52" s="1"/>
  <c r="H376" i="52"/>
  <c r="E376" i="52"/>
  <c r="D376" i="52"/>
  <c r="H375" i="52"/>
  <c r="D375" i="52"/>
  <c r="H374" i="52"/>
  <c r="E374" i="52"/>
  <c r="D374" i="52"/>
  <c r="H373" i="52"/>
  <c r="C373" i="52"/>
  <c r="H372" i="52"/>
  <c r="E372" i="52"/>
  <c r="D372" i="52"/>
  <c r="H371" i="52"/>
  <c r="D371" i="52"/>
  <c r="E371" i="52" s="1"/>
  <c r="H370" i="52"/>
  <c r="D370" i="52"/>
  <c r="E370" i="52" s="1"/>
  <c r="H369" i="52"/>
  <c r="E369" i="52"/>
  <c r="E368" i="52" s="1"/>
  <c r="D369" i="52"/>
  <c r="H368" i="52"/>
  <c r="D368" i="52"/>
  <c r="C368" i="52"/>
  <c r="H367" i="52"/>
  <c r="D367" i="52"/>
  <c r="E367" i="52" s="1"/>
  <c r="H366" i="52"/>
  <c r="D366" i="52"/>
  <c r="E366" i="52" s="1"/>
  <c r="H365" i="52"/>
  <c r="D365" i="52"/>
  <c r="E365" i="52" s="1"/>
  <c r="H364" i="52"/>
  <c r="E364" i="52"/>
  <c r="D364" i="52"/>
  <c r="H363" i="52"/>
  <c r="D363" i="52"/>
  <c r="C362" i="52"/>
  <c r="H362" i="52" s="1"/>
  <c r="H361" i="52"/>
  <c r="E361" i="52"/>
  <c r="D361" i="52"/>
  <c r="H360" i="52"/>
  <c r="D360" i="52"/>
  <c r="E360" i="52" s="1"/>
  <c r="H359" i="52"/>
  <c r="E359" i="52"/>
  <c r="D359" i="52"/>
  <c r="H358" i="52"/>
  <c r="E358" i="52"/>
  <c r="D358" i="52"/>
  <c r="C357" i="52"/>
  <c r="H356" i="52"/>
  <c r="D356" i="52"/>
  <c r="E356" i="52" s="1"/>
  <c r="H355" i="52"/>
  <c r="D355" i="52"/>
  <c r="E355" i="52" s="1"/>
  <c r="H354" i="52"/>
  <c r="E354" i="52"/>
  <c r="E353" i="52" s="1"/>
  <c r="D354" i="52"/>
  <c r="H353" i="52"/>
  <c r="D353" i="52"/>
  <c r="C353" i="52"/>
  <c r="H352" i="52"/>
  <c r="D352" i="52"/>
  <c r="E352" i="52" s="1"/>
  <c r="H351" i="52"/>
  <c r="D351" i="52"/>
  <c r="E351" i="52" s="1"/>
  <c r="H350" i="52"/>
  <c r="D350" i="52"/>
  <c r="H349" i="52"/>
  <c r="E349" i="52"/>
  <c r="D349" i="52"/>
  <c r="H348" i="52"/>
  <c r="C348" i="52"/>
  <c r="H347" i="52"/>
  <c r="D347" i="52"/>
  <c r="E347" i="52" s="1"/>
  <c r="H346" i="52"/>
  <c r="E346" i="52"/>
  <c r="D346" i="52"/>
  <c r="H345" i="52"/>
  <c r="D345" i="52"/>
  <c r="H344" i="52"/>
  <c r="C344" i="52"/>
  <c r="H343" i="52"/>
  <c r="E343" i="52"/>
  <c r="D343" i="52"/>
  <c r="H342" i="52"/>
  <c r="D342" i="52"/>
  <c r="E342" i="52" s="1"/>
  <c r="H341" i="52"/>
  <c r="D341" i="52"/>
  <c r="H338" i="52"/>
  <c r="E338" i="52"/>
  <c r="D338" i="52"/>
  <c r="H337" i="52"/>
  <c r="D337" i="52"/>
  <c r="E337" i="52" s="1"/>
  <c r="H336" i="52"/>
  <c r="E336" i="52"/>
  <c r="D336" i="52"/>
  <c r="H335" i="52"/>
  <c r="E335" i="52"/>
  <c r="D335" i="52"/>
  <c r="H334" i="52"/>
  <c r="D334" i="52"/>
  <c r="E334" i="52" s="1"/>
  <c r="H333" i="52"/>
  <c r="D333" i="52"/>
  <c r="E333" i="52" s="1"/>
  <c r="H332" i="52"/>
  <c r="E332" i="52"/>
  <c r="E331" i="52" s="1"/>
  <c r="D332" i="52"/>
  <c r="H331" i="52"/>
  <c r="D331" i="52"/>
  <c r="C331" i="52"/>
  <c r="H330" i="52"/>
  <c r="D330" i="52"/>
  <c r="E330" i="52" s="1"/>
  <c r="H329" i="52"/>
  <c r="D329" i="52"/>
  <c r="H328" i="52"/>
  <c r="C328" i="52"/>
  <c r="H327" i="52"/>
  <c r="D327" i="52"/>
  <c r="H326" i="52"/>
  <c r="E326" i="52"/>
  <c r="D326" i="52"/>
  <c r="H325" i="52"/>
  <c r="C325" i="52"/>
  <c r="H324" i="52"/>
  <c r="D324" i="52"/>
  <c r="E324" i="52" s="1"/>
  <c r="H323" i="52"/>
  <c r="E323" i="52"/>
  <c r="D323" i="52"/>
  <c r="H322" i="52"/>
  <c r="D322" i="52"/>
  <c r="E322" i="52" s="1"/>
  <c r="H321" i="52"/>
  <c r="E321" i="52"/>
  <c r="D321" i="52"/>
  <c r="H320" i="52"/>
  <c r="E320" i="52"/>
  <c r="D320" i="52"/>
  <c r="H319" i="52"/>
  <c r="D319" i="52"/>
  <c r="E319" i="52" s="1"/>
  <c r="H318" i="52"/>
  <c r="D318" i="52"/>
  <c r="E318" i="52" s="1"/>
  <c r="H317" i="52"/>
  <c r="E317" i="52"/>
  <c r="D317" i="52"/>
  <c r="H316" i="52"/>
  <c r="D316" i="52"/>
  <c r="D315" i="52" s="1"/>
  <c r="C315" i="52"/>
  <c r="H313" i="52"/>
  <c r="E313" i="52"/>
  <c r="D313" i="52"/>
  <c r="H312" i="52"/>
  <c r="D312" i="52"/>
  <c r="E312" i="52" s="1"/>
  <c r="H311" i="52"/>
  <c r="E311" i="52"/>
  <c r="D311" i="52"/>
  <c r="H310" i="52"/>
  <c r="E310" i="52"/>
  <c r="D310" i="52"/>
  <c r="H309" i="52"/>
  <c r="D309" i="52"/>
  <c r="D308" i="52" s="1"/>
  <c r="H308" i="52"/>
  <c r="H307" i="52"/>
  <c r="E307" i="52"/>
  <c r="D307" i="52"/>
  <c r="H306" i="52"/>
  <c r="E306" i="52"/>
  <c r="E305" i="52" s="1"/>
  <c r="D306" i="52"/>
  <c r="H305" i="52"/>
  <c r="D305" i="52"/>
  <c r="H304" i="52"/>
  <c r="D304" i="52"/>
  <c r="E304" i="52" s="1"/>
  <c r="H303" i="52"/>
  <c r="E303" i="52"/>
  <c r="E302" i="52" s="1"/>
  <c r="D303" i="52"/>
  <c r="H302" i="52"/>
  <c r="D302" i="52"/>
  <c r="H301" i="52"/>
  <c r="D301" i="52"/>
  <c r="E301" i="52" s="1"/>
  <c r="H300" i="52"/>
  <c r="D300" i="52"/>
  <c r="H299" i="52"/>
  <c r="E299" i="52"/>
  <c r="D299" i="52"/>
  <c r="H298" i="52"/>
  <c r="H297" i="52"/>
  <c r="E297" i="52"/>
  <c r="E296" i="52" s="1"/>
  <c r="D297" i="52"/>
  <c r="H296" i="52"/>
  <c r="D296" i="52"/>
  <c r="H295" i="52"/>
  <c r="E295" i="52"/>
  <c r="D295" i="52"/>
  <c r="H294" i="52"/>
  <c r="E294" i="52"/>
  <c r="D294" i="52"/>
  <c r="H293" i="52"/>
  <c r="D293" i="52"/>
  <c r="E293" i="52" s="1"/>
  <c r="H292" i="52"/>
  <c r="D292" i="52"/>
  <c r="E292" i="52" s="1"/>
  <c r="H291" i="52"/>
  <c r="E291" i="52"/>
  <c r="D291" i="52"/>
  <c r="H290" i="52"/>
  <c r="D290" i="52"/>
  <c r="D289" i="52" s="1"/>
  <c r="H289" i="52"/>
  <c r="H288" i="52"/>
  <c r="D288" i="52"/>
  <c r="E288" i="52" s="1"/>
  <c r="H287" i="52"/>
  <c r="E287" i="52"/>
  <c r="D287" i="52"/>
  <c r="H286" i="52"/>
  <c r="D286" i="52"/>
  <c r="E286" i="52" s="1"/>
  <c r="H285" i="52"/>
  <c r="D285" i="52"/>
  <c r="E285" i="52" s="1"/>
  <c r="H284" i="52"/>
  <c r="D284" i="52"/>
  <c r="E284" i="52" s="1"/>
  <c r="H283" i="52"/>
  <c r="E283" i="52"/>
  <c r="D283" i="52"/>
  <c r="H282" i="52"/>
  <c r="D282" i="52"/>
  <c r="E282" i="52" s="1"/>
  <c r="H281" i="52"/>
  <c r="E281" i="52"/>
  <c r="D281" i="52"/>
  <c r="H280" i="52"/>
  <c r="D280" i="52"/>
  <c r="E280" i="52" s="1"/>
  <c r="H279" i="52"/>
  <c r="E279" i="52"/>
  <c r="D279" i="52"/>
  <c r="H278" i="52"/>
  <c r="E278" i="52"/>
  <c r="D278" i="52"/>
  <c r="H277" i="52"/>
  <c r="D277" i="52"/>
  <c r="E277" i="52" s="1"/>
  <c r="H276" i="52"/>
  <c r="D276" i="52"/>
  <c r="E276" i="52" s="1"/>
  <c r="H275" i="52"/>
  <c r="E275" i="52"/>
  <c r="D275" i="52"/>
  <c r="H274" i="52"/>
  <c r="D274" i="52"/>
  <c r="E274" i="52" s="1"/>
  <c r="E265" i="52" s="1"/>
  <c r="H273" i="52"/>
  <c r="D273" i="52"/>
  <c r="E273" i="52" s="1"/>
  <c r="H272" i="52"/>
  <c r="D272" i="52"/>
  <c r="E272" i="52" s="1"/>
  <c r="H271" i="52"/>
  <c r="E271" i="52"/>
  <c r="D271" i="52"/>
  <c r="H270" i="52"/>
  <c r="D270" i="52"/>
  <c r="E270" i="52" s="1"/>
  <c r="H269" i="52"/>
  <c r="D269" i="52"/>
  <c r="E269" i="52" s="1"/>
  <c r="H268" i="52"/>
  <c r="D268" i="52"/>
  <c r="E268" i="52" s="1"/>
  <c r="H267" i="52"/>
  <c r="E267" i="52"/>
  <c r="D267" i="52"/>
  <c r="H266" i="52"/>
  <c r="D266" i="52"/>
  <c r="E266" i="52" s="1"/>
  <c r="H265" i="52"/>
  <c r="H264" i="52"/>
  <c r="D264" i="52"/>
  <c r="H263" i="52"/>
  <c r="C263" i="52"/>
  <c r="H262" i="52"/>
  <c r="E262" i="52"/>
  <c r="D262" i="52"/>
  <c r="H261" i="52"/>
  <c r="D261" i="52"/>
  <c r="D260" i="52" s="1"/>
  <c r="C260" i="52"/>
  <c r="E252" i="52"/>
  <c r="D252" i="52"/>
  <c r="E251" i="52"/>
  <c r="D251" i="52"/>
  <c r="E250" i="52"/>
  <c r="D250" i="52"/>
  <c r="C250" i="52"/>
  <c r="D249" i="52"/>
  <c r="E249" i="52" s="1"/>
  <c r="E248" i="52"/>
  <c r="D248" i="52"/>
  <c r="D247" i="52"/>
  <c r="E247" i="52" s="1"/>
  <c r="D246" i="52"/>
  <c r="E246" i="52" s="1"/>
  <c r="E244" i="52" s="1"/>
  <c r="E243" i="52" s="1"/>
  <c r="D245" i="52"/>
  <c r="E245" i="52" s="1"/>
  <c r="D244" i="52"/>
  <c r="D243" i="52" s="1"/>
  <c r="C244" i="52"/>
  <c r="C243" i="52"/>
  <c r="D242" i="52"/>
  <c r="E242" i="52" s="1"/>
  <c r="D241" i="52"/>
  <c r="E241" i="52" s="1"/>
  <c r="E239" i="52" s="1"/>
  <c r="E238" i="52" s="1"/>
  <c r="D240" i="52"/>
  <c r="E240" i="52" s="1"/>
  <c r="C239" i="52"/>
  <c r="C238" i="52"/>
  <c r="D237" i="52"/>
  <c r="E237" i="52" s="1"/>
  <c r="E236" i="52"/>
  <c r="E235" i="52" s="1"/>
  <c r="D236" i="52"/>
  <c r="C236" i="52"/>
  <c r="D235" i="52"/>
  <c r="C235" i="52"/>
  <c r="D234" i="52"/>
  <c r="E234" i="52" s="1"/>
  <c r="E233" i="52"/>
  <c r="D233" i="52"/>
  <c r="C233" i="52"/>
  <c r="D232" i="52"/>
  <c r="E231" i="52"/>
  <c r="D231" i="52"/>
  <c r="D230" i="52"/>
  <c r="E230" i="52" s="1"/>
  <c r="C229" i="52"/>
  <c r="C228" i="52" s="1"/>
  <c r="D227" i="52"/>
  <c r="E227" i="52" s="1"/>
  <c r="E226" i="52"/>
  <c r="D226" i="52"/>
  <c r="D225" i="52"/>
  <c r="E225" i="52" s="1"/>
  <c r="E223" i="52" s="1"/>
  <c r="E222" i="52" s="1"/>
  <c r="E224" i="52"/>
  <c r="D224" i="52"/>
  <c r="D223" i="52"/>
  <c r="D222" i="52" s="1"/>
  <c r="C223" i="52"/>
  <c r="C222" i="52"/>
  <c r="E221" i="52"/>
  <c r="E220" i="52" s="1"/>
  <c r="D221" i="52"/>
  <c r="D220" i="52"/>
  <c r="C220" i="52"/>
  <c r="C215" i="52" s="1"/>
  <c r="D219" i="52"/>
  <c r="E219" i="52" s="1"/>
  <c r="D218" i="52"/>
  <c r="D217" i="52"/>
  <c r="E217" i="52" s="1"/>
  <c r="C216" i="52"/>
  <c r="D214" i="52"/>
  <c r="C213" i="52"/>
  <c r="D212" i="52"/>
  <c r="D211" i="52" s="1"/>
  <c r="C211" i="52"/>
  <c r="D210" i="52"/>
  <c r="E210" i="52" s="1"/>
  <c r="D209" i="52"/>
  <c r="E209" i="52" s="1"/>
  <c r="D208" i="52"/>
  <c r="E208" i="52" s="1"/>
  <c r="C207" i="52"/>
  <c r="E206" i="52"/>
  <c r="D206" i="52"/>
  <c r="E205" i="52"/>
  <c r="E204" i="52" s="1"/>
  <c r="D205" i="52"/>
  <c r="D204" i="52" s="1"/>
  <c r="C204" i="52"/>
  <c r="C203" i="52" s="1"/>
  <c r="D202" i="52"/>
  <c r="C201" i="52"/>
  <c r="C200" i="52" s="1"/>
  <c r="E199" i="52"/>
  <c r="E198" i="52" s="1"/>
  <c r="E197" i="52" s="1"/>
  <c r="D199" i="52"/>
  <c r="D198" i="52" s="1"/>
  <c r="C198" i="52"/>
  <c r="C197" i="52" s="1"/>
  <c r="D197" i="52"/>
  <c r="D196" i="52"/>
  <c r="C195" i="52"/>
  <c r="D194" i="52"/>
  <c r="E194" i="52" s="1"/>
  <c r="E193" i="52" s="1"/>
  <c r="D193" i="52"/>
  <c r="C193" i="52"/>
  <c r="E192" i="52"/>
  <c r="D192" i="52"/>
  <c r="E191" i="52"/>
  <c r="D191" i="52"/>
  <c r="E190" i="52"/>
  <c r="D190" i="52"/>
  <c r="E189" i="52"/>
  <c r="D189" i="52"/>
  <c r="C189" i="52"/>
  <c r="C188" i="52"/>
  <c r="E187" i="52"/>
  <c r="D187" i="52"/>
  <c r="D186" i="52"/>
  <c r="D185" i="52" s="1"/>
  <c r="D184" i="52" s="1"/>
  <c r="C185" i="52"/>
  <c r="C184" i="52" s="1"/>
  <c r="D183" i="52"/>
  <c r="D182" i="52" s="1"/>
  <c r="C182" i="52"/>
  <c r="D181" i="52"/>
  <c r="E181" i="52" s="1"/>
  <c r="E180" i="52" s="1"/>
  <c r="D180" i="52"/>
  <c r="D179" i="52" s="1"/>
  <c r="C180" i="52"/>
  <c r="C179" i="52" s="1"/>
  <c r="C178" i="52" s="1"/>
  <c r="C177" i="52" s="1"/>
  <c r="H177" i="52" s="1"/>
  <c r="J177" i="52" s="1"/>
  <c r="H176" i="52"/>
  <c r="E176" i="52"/>
  <c r="D176" i="52"/>
  <c r="H175" i="52"/>
  <c r="D175" i="52"/>
  <c r="H174" i="52"/>
  <c r="C174" i="52"/>
  <c r="H173" i="52"/>
  <c r="E173" i="52"/>
  <c r="D173" i="52"/>
  <c r="H172" i="52"/>
  <c r="E172" i="52"/>
  <c r="E171" i="52" s="1"/>
  <c r="D172" i="52"/>
  <c r="D171" i="52" s="1"/>
  <c r="C171" i="52"/>
  <c r="H169" i="52"/>
  <c r="E169" i="52"/>
  <c r="D169" i="52"/>
  <c r="H168" i="52"/>
  <c r="E168" i="52"/>
  <c r="E167" i="52" s="1"/>
  <c r="E163" i="52" s="1"/>
  <c r="D168" i="52"/>
  <c r="D167" i="52" s="1"/>
  <c r="C167" i="52"/>
  <c r="H167" i="52" s="1"/>
  <c r="H166" i="52"/>
  <c r="D166" i="52"/>
  <c r="E166" i="52" s="1"/>
  <c r="H165" i="52"/>
  <c r="E165" i="52"/>
  <c r="E164" i="52" s="1"/>
  <c r="D165" i="52"/>
  <c r="H164" i="52"/>
  <c r="D164" i="52"/>
  <c r="D163" i="52" s="1"/>
  <c r="C164" i="52"/>
  <c r="C163" i="52"/>
  <c r="H163" i="52" s="1"/>
  <c r="J163" i="52" s="1"/>
  <c r="H162" i="52"/>
  <c r="E162" i="52"/>
  <c r="D162" i="52"/>
  <c r="H161" i="52"/>
  <c r="D161" i="52"/>
  <c r="E161" i="52" s="1"/>
  <c r="E160" i="52"/>
  <c r="D160" i="52"/>
  <c r="C160" i="52"/>
  <c r="H160" i="52" s="1"/>
  <c r="H159" i="52"/>
  <c r="D159" i="52"/>
  <c r="E159" i="52" s="1"/>
  <c r="E157" i="52" s="1"/>
  <c r="H158" i="52"/>
  <c r="D158" i="52"/>
  <c r="E158" i="52" s="1"/>
  <c r="H157" i="52"/>
  <c r="C157" i="52"/>
  <c r="H156" i="52"/>
  <c r="E156" i="52"/>
  <c r="D156" i="52"/>
  <c r="H155" i="52"/>
  <c r="D155" i="52"/>
  <c r="E155" i="52" s="1"/>
  <c r="E154" i="52" s="1"/>
  <c r="D154" i="52"/>
  <c r="C154" i="52"/>
  <c r="H151" i="52"/>
  <c r="E151" i="52"/>
  <c r="D151" i="52"/>
  <c r="H150" i="52"/>
  <c r="D150" i="52"/>
  <c r="E150" i="52" s="1"/>
  <c r="E149" i="52" s="1"/>
  <c r="D149" i="52"/>
  <c r="C149" i="52"/>
  <c r="H149" i="52" s="1"/>
  <c r="H148" i="52"/>
  <c r="D148" i="52"/>
  <c r="E148" i="52" s="1"/>
  <c r="H147" i="52"/>
  <c r="D147" i="52"/>
  <c r="E147" i="52" s="1"/>
  <c r="E146" i="52" s="1"/>
  <c r="H146" i="52"/>
  <c r="C146" i="52"/>
  <c r="H145" i="52"/>
  <c r="E145" i="52"/>
  <c r="D145" i="52"/>
  <c r="H144" i="52"/>
  <c r="E144" i="52"/>
  <c r="E143" i="52" s="1"/>
  <c r="D144" i="52"/>
  <c r="D143" i="52"/>
  <c r="C143" i="52"/>
  <c r="H143" i="52" s="1"/>
  <c r="H142" i="52"/>
  <c r="D142" i="52"/>
  <c r="E142" i="52" s="1"/>
  <c r="H141" i="52"/>
  <c r="D141" i="52"/>
  <c r="E141" i="52" s="1"/>
  <c r="E140" i="52" s="1"/>
  <c r="H140" i="52"/>
  <c r="C140" i="52"/>
  <c r="H139" i="52"/>
  <c r="E139" i="52"/>
  <c r="D139" i="52"/>
  <c r="H138" i="52"/>
  <c r="D138" i="52"/>
  <c r="E138" i="52" s="1"/>
  <c r="H137" i="52"/>
  <c r="D137" i="52"/>
  <c r="C136" i="52"/>
  <c r="H136" i="52" s="1"/>
  <c r="H134" i="52"/>
  <c r="D134" i="52"/>
  <c r="E134" i="52" s="1"/>
  <c r="H133" i="52"/>
  <c r="D133" i="52"/>
  <c r="E133" i="52" s="1"/>
  <c r="E132" i="52" s="1"/>
  <c r="H132" i="52"/>
  <c r="C132" i="52"/>
  <c r="H131" i="52"/>
  <c r="E131" i="52"/>
  <c r="D131" i="52"/>
  <c r="H130" i="52"/>
  <c r="D130" i="52"/>
  <c r="D129" i="52" s="1"/>
  <c r="C129" i="52"/>
  <c r="H129" i="52" s="1"/>
  <c r="H128" i="52"/>
  <c r="D128" i="52"/>
  <c r="E128" i="52" s="1"/>
  <c r="E126" i="52" s="1"/>
  <c r="H127" i="52"/>
  <c r="D127" i="52"/>
  <c r="E127" i="52" s="1"/>
  <c r="H126" i="52"/>
  <c r="C126" i="52"/>
  <c r="H125" i="52"/>
  <c r="E125" i="52"/>
  <c r="D125" i="52"/>
  <c r="H124" i="52"/>
  <c r="D124" i="52"/>
  <c r="E124" i="52" s="1"/>
  <c r="E123" i="52" s="1"/>
  <c r="D123" i="52"/>
  <c r="C123" i="52"/>
  <c r="H123" i="52" s="1"/>
  <c r="H122" i="52"/>
  <c r="D122" i="52"/>
  <c r="E122" i="52" s="1"/>
  <c r="H121" i="52"/>
  <c r="D121" i="52"/>
  <c r="E121" i="52" s="1"/>
  <c r="H120" i="52"/>
  <c r="E120" i="52"/>
  <c r="C120" i="52"/>
  <c r="H119" i="52"/>
  <c r="E119" i="52"/>
  <c r="D119" i="52"/>
  <c r="H118" i="52"/>
  <c r="D118" i="52"/>
  <c r="E118" i="52" s="1"/>
  <c r="E117" i="52" s="1"/>
  <c r="D117" i="52"/>
  <c r="C117" i="52"/>
  <c r="H113" i="52"/>
  <c r="D113" i="52"/>
  <c r="E113" i="52" s="1"/>
  <c r="H112" i="52"/>
  <c r="E112" i="52"/>
  <c r="D112" i="52"/>
  <c r="H111" i="52"/>
  <c r="D111" i="52"/>
  <c r="E111" i="52" s="1"/>
  <c r="H110" i="52"/>
  <c r="D110" i="52"/>
  <c r="E110" i="52" s="1"/>
  <c r="H109" i="52"/>
  <c r="D109" i="52"/>
  <c r="E109" i="52" s="1"/>
  <c r="H108" i="52"/>
  <c r="E108" i="52"/>
  <c r="D108" i="52"/>
  <c r="H107" i="52"/>
  <c r="E107" i="52"/>
  <c r="D107" i="52"/>
  <c r="H106" i="52"/>
  <c r="D106" i="52"/>
  <c r="E106" i="52" s="1"/>
  <c r="H105" i="52"/>
  <c r="D105" i="52"/>
  <c r="E105" i="52" s="1"/>
  <c r="H104" i="52"/>
  <c r="E104" i="52"/>
  <c r="D104" i="52"/>
  <c r="H103" i="52"/>
  <c r="D103" i="52"/>
  <c r="E103" i="52" s="1"/>
  <c r="H102" i="52"/>
  <c r="D102" i="52"/>
  <c r="E102" i="52" s="1"/>
  <c r="H101" i="52"/>
  <c r="D101" i="52"/>
  <c r="E101" i="52" s="1"/>
  <c r="H100" i="52"/>
  <c r="E100" i="52"/>
  <c r="D100" i="52"/>
  <c r="H99" i="52"/>
  <c r="E99" i="52"/>
  <c r="D99" i="52"/>
  <c r="H98" i="52"/>
  <c r="D98" i="52"/>
  <c r="E98" i="52" s="1"/>
  <c r="C97" i="52"/>
  <c r="H96" i="52"/>
  <c r="D96" i="52"/>
  <c r="E96" i="52" s="1"/>
  <c r="H95" i="52"/>
  <c r="D95" i="52"/>
  <c r="E95" i="52" s="1"/>
  <c r="H94" i="52"/>
  <c r="E94" i="52"/>
  <c r="D94" i="52"/>
  <c r="H93" i="52"/>
  <c r="D93" i="52"/>
  <c r="E93" i="52" s="1"/>
  <c r="H92" i="52"/>
  <c r="D92" i="52"/>
  <c r="E92" i="52" s="1"/>
  <c r="H91" i="52"/>
  <c r="D91" i="52"/>
  <c r="E91" i="52" s="1"/>
  <c r="H90" i="52"/>
  <c r="E90" i="52"/>
  <c r="D90" i="52"/>
  <c r="H89" i="52"/>
  <c r="D89" i="52"/>
  <c r="E89" i="52" s="1"/>
  <c r="H88" i="52"/>
  <c r="D88" i="52"/>
  <c r="E88" i="52" s="1"/>
  <c r="H87" i="52"/>
  <c r="D87" i="52"/>
  <c r="E87" i="52" s="1"/>
  <c r="H86" i="52"/>
  <c r="E86" i="52"/>
  <c r="D86" i="52"/>
  <c r="H85" i="52"/>
  <c r="D85" i="52"/>
  <c r="E85" i="52" s="1"/>
  <c r="H84" i="52"/>
  <c r="D84" i="52"/>
  <c r="E84" i="52" s="1"/>
  <c r="H83" i="52"/>
  <c r="D83" i="52"/>
  <c r="E83" i="52" s="1"/>
  <c r="H82" i="52"/>
  <c r="E82" i="52"/>
  <c r="D82" i="52"/>
  <c r="H81" i="52"/>
  <c r="D81" i="52"/>
  <c r="E81" i="52" s="1"/>
  <c r="H80" i="52"/>
  <c r="D80" i="52"/>
  <c r="E80" i="52" s="1"/>
  <c r="H79" i="52"/>
  <c r="D79" i="52"/>
  <c r="E79" i="52" s="1"/>
  <c r="H78" i="52"/>
  <c r="E78" i="52"/>
  <c r="D78" i="52"/>
  <c r="H77" i="52"/>
  <c r="D77" i="52"/>
  <c r="E77" i="52" s="1"/>
  <c r="H76" i="52"/>
  <c r="D76" i="52"/>
  <c r="E76" i="52" s="1"/>
  <c r="H75" i="52"/>
  <c r="D75" i="52"/>
  <c r="E75" i="52" s="1"/>
  <c r="H74" i="52"/>
  <c r="E74" i="52"/>
  <c r="D74" i="52"/>
  <c r="H73" i="52"/>
  <c r="D73" i="52"/>
  <c r="E73" i="52" s="1"/>
  <c r="H72" i="52"/>
  <c r="D72" i="52"/>
  <c r="E72" i="52" s="1"/>
  <c r="H71" i="52"/>
  <c r="D71" i="52"/>
  <c r="E71" i="52" s="1"/>
  <c r="H70" i="52"/>
  <c r="E70" i="52"/>
  <c r="D70" i="52"/>
  <c r="H69" i="52"/>
  <c r="D69" i="52"/>
  <c r="E69" i="52" s="1"/>
  <c r="E68" i="52" s="1"/>
  <c r="H68" i="52"/>
  <c r="J68" i="52" s="1"/>
  <c r="C68" i="52"/>
  <c r="H66" i="52"/>
  <c r="E66" i="52"/>
  <c r="D66" i="52"/>
  <c r="H65" i="52"/>
  <c r="D65" i="52"/>
  <c r="E65" i="52" s="1"/>
  <c r="H64" i="52"/>
  <c r="D64" i="52"/>
  <c r="E64" i="52" s="1"/>
  <c r="H63" i="52"/>
  <c r="D63" i="52"/>
  <c r="E63" i="52" s="1"/>
  <c r="H62" i="52"/>
  <c r="E62" i="52"/>
  <c r="D62" i="52"/>
  <c r="H61" i="52"/>
  <c r="J61" i="52" s="1"/>
  <c r="C61" i="52"/>
  <c r="H60" i="52"/>
  <c r="E60" i="52"/>
  <c r="D60" i="52"/>
  <c r="H59" i="52"/>
  <c r="D59" i="52"/>
  <c r="E59" i="52" s="1"/>
  <c r="H58" i="52"/>
  <c r="D58" i="52"/>
  <c r="E58" i="52" s="1"/>
  <c r="H57" i="52"/>
  <c r="D57" i="52"/>
  <c r="E57" i="52" s="1"/>
  <c r="H56" i="52"/>
  <c r="E56" i="52"/>
  <c r="D56" i="52"/>
  <c r="H55" i="52"/>
  <c r="D55" i="52"/>
  <c r="E55" i="52" s="1"/>
  <c r="H54" i="52"/>
  <c r="D54" i="52"/>
  <c r="E54" i="52" s="1"/>
  <c r="H53" i="52"/>
  <c r="D53" i="52"/>
  <c r="E53" i="52" s="1"/>
  <c r="H52" i="52"/>
  <c r="E52" i="52"/>
  <c r="D52" i="52"/>
  <c r="H51" i="52"/>
  <c r="D51" i="52"/>
  <c r="E51" i="52" s="1"/>
  <c r="H50" i="52"/>
  <c r="D50" i="52"/>
  <c r="E50" i="52" s="1"/>
  <c r="H49" i="52"/>
  <c r="D49" i="52"/>
  <c r="E49" i="52" s="1"/>
  <c r="H48" i="52"/>
  <c r="E48" i="52"/>
  <c r="D48" i="52"/>
  <c r="H47" i="52"/>
  <c r="D47" i="52"/>
  <c r="E47" i="52" s="1"/>
  <c r="H46" i="52"/>
  <c r="D46" i="52"/>
  <c r="E46" i="52" s="1"/>
  <c r="H45" i="52"/>
  <c r="D45" i="52"/>
  <c r="E45" i="52" s="1"/>
  <c r="H44" i="52"/>
  <c r="E44" i="52"/>
  <c r="D44" i="52"/>
  <c r="H43" i="52"/>
  <c r="D43" i="52"/>
  <c r="E43" i="52" s="1"/>
  <c r="H42" i="52"/>
  <c r="D42" i="52"/>
  <c r="E42" i="52" s="1"/>
  <c r="H41" i="52"/>
  <c r="D41" i="52"/>
  <c r="E41" i="52" s="1"/>
  <c r="H40" i="52"/>
  <c r="E40" i="52"/>
  <c r="D40" i="52"/>
  <c r="H39" i="52"/>
  <c r="D39" i="52"/>
  <c r="E39" i="52" s="1"/>
  <c r="H38" i="52"/>
  <c r="J38" i="52" s="1"/>
  <c r="C38" i="52"/>
  <c r="H37" i="52"/>
  <c r="E37" i="52"/>
  <c r="D37" i="52"/>
  <c r="H36" i="52"/>
  <c r="D36" i="52"/>
  <c r="E36" i="52" s="1"/>
  <c r="H35" i="52"/>
  <c r="D35" i="52"/>
  <c r="E35" i="52" s="1"/>
  <c r="H34" i="52"/>
  <c r="E34" i="52"/>
  <c r="D34" i="52"/>
  <c r="H33" i="52"/>
  <c r="D33" i="52"/>
  <c r="E33" i="52" s="1"/>
  <c r="H32" i="52"/>
  <c r="D32" i="52"/>
  <c r="E32" i="52" s="1"/>
  <c r="H31" i="52"/>
  <c r="D31" i="52"/>
  <c r="E31" i="52" s="1"/>
  <c r="H30" i="52"/>
  <c r="E30" i="52"/>
  <c r="D30" i="52"/>
  <c r="H29" i="52"/>
  <c r="E29" i="52"/>
  <c r="D29" i="52"/>
  <c r="H28" i="52"/>
  <c r="D28" i="52"/>
  <c r="E28" i="52" s="1"/>
  <c r="H27" i="52"/>
  <c r="D27" i="52"/>
  <c r="E27" i="52" s="1"/>
  <c r="H26" i="52"/>
  <c r="E26" i="52"/>
  <c r="D26" i="52"/>
  <c r="H25" i="52"/>
  <c r="D25" i="52"/>
  <c r="E25" i="52" s="1"/>
  <c r="H24" i="52"/>
  <c r="D24" i="52"/>
  <c r="E24" i="52" s="1"/>
  <c r="H23" i="52"/>
  <c r="D23" i="52"/>
  <c r="E23" i="52" s="1"/>
  <c r="H22" i="52"/>
  <c r="E22" i="52"/>
  <c r="D22" i="52"/>
  <c r="H21" i="52"/>
  <c r="E21" i="52"/>
  <c r="D21" i="52"/>
  <c r="H20" i="52"/>
  <c r="D20" i="52"/>
  <c r="E20" i="52" s="1"/>
  <c r="H19" i="52"/>
  <c r="D19" i="52"/>
  <c r="E19" i="52" s="1"/>
  <c r="H18" i="52"/>
  <c r="E18" i="52"/>
  <c r="D18" i="52"/>
  <c r="H17" i="52"/>
  <c r="D17" i="52"/>
  <c r="E17" i="52" s="1"/>
  <c r="H16" i="52"/>
  <c r="D16" i="52"/>
  <c r="E16" i="52" s="1"/>
  <c r="H15" i="52"/>
  <c r="D15" i="52"/>
  <c r="E15" i="52" s="1"/>
  <c r="H14" i="52"/>
  <c r="E14" i="52"/>
  <c r="D14" i="52"/>
  <c r="H13" i="52"/>
  <c r="E13" i="52"/>
  <c r="D13" i="52"/>
  <c r="H12" i="52"/>
  <c r="D12" i="52"/>
  <c r="E12" i="52" s="1"/>
  <c r="J11" i="52"/>
  <c r="C11" i="52"/>
  <c r="H11" i="52" s="1"/>
  <c r="H10" i="52"/>
  <c r="D10" i="52"/>
  <c r="E10" i="52" s="1"/>
  <c r="H9" i="52"/>
  <c r="D9" i="52"/>
  <c r="E9" i="52" s="1"/>
  <c r="H8" i="52"/>
  <c r="E8" i="52"/>
  <c r="D8" i="52"/>
  <c r="H7" i="52"/>
  <c r="D7" i="52"/>
  <c r="E7" i="52" s="1"/>
  <c r="H6" i="52"/>
  <c r="D6" i="52"/>
  <c r="H5" i="52"/>
  <c r="D5" i="52"/>
  <c r="E5" i="52" s="1"/>
  <c r="C4" i="52"/>
  <c r="H4" i="52" s="1"/>
  <c r="J4" i="52" s="1"/>
  <c r="D778" i="51"/>
  <c r="E778" i="51" s="1"/>
  <c r="E777" i="51" s="1"/>
  <c r="D777" i="51"/>
  <c r="C777" i="51"/>
  <c r="E776" i="51"/>
  <c r="D776" i="51"/>
  <c r="E775" i="51"/>
  <c r="D775" i="51"/>
  <c r="E774" i="51"/>
  <c r="D774" i="51"/>
  <c r="E773" i="51"/>
  <c r="E772" i="51" s="1"/>
  <c r="E771" i="51" s="1"/>
  <c r="D773" i="51"/>
  <c r="D772" i="51"/>
  <c r="C772" i="51"/>
  <c r="C771" i="51" s="1"/>
  <c r="D771" i="51"/>
  <c r="E770" i="51"/>
  <c r="D770" i="51"/>
  <c r="E769" i="51"/>
  <c r="D769" i="51"/>
  <c r="D768" i="51" s="1"/>
  <c r="D767" i="51" s="1"/>
  <c r="E768" i="51"/>
  <c r="E767" i="51" s="1"/>
  <c r="C768" i="51"/>
  <c r="C767" i="51" s="1"/>
  <c r="E766" i="51"/>
  <c r="D766" i="51"/>
  <c r="E765" i="51"/>
  <c r="D765" i="51"/>
  <c r="C765" i="51"/>
  <c r="D764" i="51"/>
  <c r="E764" i="51" s="1"/>
  <c r="D763" i="51"/>
  <c r="E763" i="51" s="1"/>
  <c r="D762" i="51"/>
  <c r="C761" i="51"/>
  <c r="C760" i="51"/>
  <c r="D759" i="51"/>
  <c r="E759" i="51" s="1"/>
  <c r="D758" i="51"/>
  <c r="E758" i="51" s="1"/>
  <c r="D757" i="51"/>
  <c r="C756" i="51"/>
  <c r="C755" i="51"/>
  <c r="D754" i="51"/>
  <c r="D753" i="51"/>
  <c r="E753" i="51" s="1"/>
  <c r="D752" i="51"/>
  <c r="C751" i="51"/>
  <c r="C750" i="51"/>
  <c r="D749" i="51"/>
  <c r="D748" i="51"/>
  <c r="E748" i="51" s="1"/>
  <c r="D747" i="51"/>
  <c r="C746" i="51"/>
  <c r="E745" i="51"/>
  <c r="E744" i="51" s="1"/>
  <c r="D745" i="51"/>
  <c r="D744" i="51"/>
  <c r="C744" i="51"/>
  <c r="C743" i="51" s="1"/>
  <c r="E742" i="51"/>
  <c r="E741" i="51" s="1"/>
  <c r="D742" i="51"/>
  <c r="D741" i="51"/>
  <c r="C741" i="51"/>
  <c r="D740" i="51"/>
  <c r="E740" i="51" s="1"/>
  <c r="E739" i="51" s="1"/>
  <c r="D739" i="51"/>
  <c r="C739" i="51"/>
  <c r="E738" i="51"/>
  <c r="D738" i="51"/>
  <c r="E737" i="51"/>
  <c r="D737" i="51"/>
  <c r="E736" i="51"/>
  <c r="D736" i="51"/>
  <c r="E735" i="51"/>
  <c r="E734" i="51" s="1"/>
  <c r="E733" i="51" s="1"/>
  <c r="D735" i="51"/>
  <c r="D734" i="51"/>
  <c r="C734" i="51"/>
  <c r="C733" i="51" s="1"/>
  <c r="D733" i="51"/>
  <c r="E732" i="51"/>
  <c r="E731" i="51" s="1"/>
  <c r="E730" i="51" s="1"/>
  <c r="D732" i="51"/>
  <c r="D731" i="51"/>
  <c r="C731" i="51"/>
  <c r="C730" i="51" s="1"/>
  <c r="D730" i="51"/>
  <c r="E729" i="51"/>
  <c r="D729" i="51"/>
  <c r="E728" i="51"/>
  <c r="D728" i="51"/>
  <c r="E727" i="51"/>
  <c r="D727" i="51"/>
  <c r="C727" i="51"/>
  <c r="C726" i="51" s="1"/>
  <c r="H724" i="51"/>
  <c r="E724" i="51"/>
  <c r="D724" i="51"/>
  <c r="H723" i="51"/>
  <c r="D723" i="51"/>
  <c r="E723" i="51" s="1"/>
  <c r="E722" i="51" s="1"/>
  <c r="C722" i="51"/>
  <c r="H722" i="51" s="1"/>
  <c r="H721" i="51"/>
  <c r="D721" i="51"/>
  <c r="E721" i="51" s="1"/>
  <c r="H720" i="51"/>
  <c r="E720" i="51"/>
  <c r="D720" i="51"/>
  <c r="H719" i="51"/>
  <c r="E719" i="51"/>
  <c r="C718" i="51"/>
  <c r="D717" i="51"/>
  <c r="H715" i="51"/>
  <c r="D715" i="51"/>
  <c r="E715" i="51" s="1"/>
  <c r="H714" i="51"/>
  <c r="E714" i="51"/>
  <c r="H713" i="51"/>
  <c r="E713" i="51"/>
  <c r="D713" i="51"/>
  <c r="H712" i="51"/>
  <c r="E712" i="51"/>
  <c r="H711" i="51"/>
  <c r="D711" i="51"/>
  <c r="E711" i="51" s="1"/>
  <c r="H710" i="51"/>
  <c r="E710" i="51"/>
  <c r="D710" i="51"/>
  <c r="H709" i="51"/>
  <c r="D709" i="51"/>
  <c r="E709" i="51" s="1"/>
  <c r="H708" i="51"/>
  <c r="E708" i="51"/>
  <c r="D708" i="51"/>
  <c r="H707" i="51"/>
  <c r="D707" i="51"/>
  <c r="E707" i="51" s="1"/>
  <c r="H706" i="51"/>
  <c r="E706" i="51"/>
  <c r="D706" i="51"/>
  <c r="H705" i="51"/>
  <c r="D705" i="51"/>
  <c r="E705" i="51" s="1"/>
  <c r="H704" i="51"/>
  <c r="E704" i="51"/>
  <c r="D704" i="51"/>
  <c r="H703" i="51"/>
  <c r="D703" i="51"/>
  <c r="E703" i="51" s="1"/>
  <c r="H702" i="51"/>
  <c r="E702" i="51"/>
  <c r="D702" i="51"/>
  <c r="H701" i="51"/>
  <c r="D701" i="51"/>
  <c r="E701" i="51" s="1"/>
  <c r="E700" i="51" s="1"/>
  <c r="C700" i="51"/>
  <c r="H700" i="51" s="1"/>
  <c r="H699" i="51"/>
  <c r="D699" i="51"/>
  <c r="E699" i="51" s="1"/>
  <c r="H698" i="51"/>
  <c r="E698" i="51"/>
  <c r="D698" i="51"/>
  <c r="H697" i="51"/>
  <c r="D697" i="51"/>
  <c r="E697" i="51" s="1"/>
  <c r="H696" i="51"/>
  <c r="D696" i="51"/>
  <c r="E696" i="51" s="1"/>
  <c r="H695" i="51"/>
  <c r="D695" i="51"/>
  <c r="E695" i="51" s="1"/>
  <c r="C694" i="51"/>
  <c r="H694" i="51" s="1"/>
  <c r="H693" i="51"/>
  <c r="D693" i="51"/>
  <c r="E693" i="51" s="1"/>
  <c r="H692" i="51"/>
  <c r="D692" i="51"/>
  <c r="E692" i="51" s="1"/>
  <c r="H691" i="51"/>
  <c r="D691" i="51"/>
  <c r="E691" i="51" s="1"/>
  <c r="H690" i="51"/>
  <c r="E690" i="51"/>
  <c r="D690" i="51"/>
  <c r="H689" i="51"/>
  <c r="D689" i="51"/>
  <c r="E689" i="51" s="1"/>
  <c r="H688" i="51"/>
  <c r="D688" i="51"/>
  <c r="E688" i="51" s="1"/>
  <c r="H687" i="51"/>
  <c r="C687" i="51"/>
  <c r="H686" i="51"/>
  <c r="E686" i="51"/>
  <c r="D686" i="51"/>
  <c r="H685" i="51"/>
  <c r="D685" i="51"/>
  <c r="E685" i="51" s="1"/>
  <c r="H684" i="51"/>
  <c r="E684" i="51"/>
  <c r="E683" i="51" s="1"/>
  <c r="D684" i="51"/>
  <c r="H683" i="51"/>
  <c r="C683" i="51"/>
  <c r="H682" i="51"/>
  <c r="E682" i="51"/>
  <c r="D682" i="51"/>
  <c r="H681" i="51"/>
  <c r="D681" i="51"/>
  <c r="E681" i="51" s="1"/>
  <c r="H680" i="51"/>
  <c r="E680" i="51"/>
  <c r="D680" i="51"/>
  <c r="H679" i="51"/>
  <c r="C679" i="51"/>
  <c r="H678" i="51"/>
  <c r="E678" i="51"/>
  <c r="D678" i="51"/>
  <c r="H677" i="51"/>
  <c r="D677" i="51"/>
  <c r="E677" i="51" s="1"/>
  <c r="E676" i="51" s="1"/>
  <c r="C676" i="51"/>
  <c r="H676" i="51" s="1"/>
  <c r="H675" i="51"/>
  <c r="D675" i="51"/>
  <c r="E675" i="51" s="1"/>
  <c r="H674" i="51"/>
  <c r="E674" i="51"/>
  <c r="D674" i="51"/>
  <c r="H673" i="51"/>
  <c r="D673" i="51"/>
  <c r="E673" i="51" s="1"/>
  <c r="E671" i="51" s="1"/>
  <c r="H672" i="51"/>
  <c r="E672" i="51"/>
  <c r="D672" i="51"/>
  <c r="H671" i="51"/>
  <c r="C671" i="51"/>
  <c r="H670" i="51"/>
  <c r="E670" i="51"/>
  <c r="H669" i="51"/>
  <c r="E669" i="51"/>
  <c r="H668" i="51"/>
  <c r="E668" i="51"/>
  <c r="H667" i="51"/>
  <c r="E667" i="51"/>
  <c r="D667" i="51"/>
  <c r="H666" i="51"/>
  <c r="D666" i="51"/>
  <c r="E666" i="51" s="1"/>
  <c r="E665" i="51" s="1"/>
  <c r="C665" i="51"/>
  <c r="H665" i="51" s="1"/>
  <c r="H664" i="51"/>
  <c r="D664" i="51"/>
  <c r="E664" i="51" s="1"/>
  <c r="H663" i="51"/>
  <c r="E663" i="51"/>
  <c r="D663" i="51"/>
  <c r="H662" i="51"/>
  <c r="D662" i="51"/>
  <c r="E662" i="51" s="1"/>
  <c r="E661" i="51"/>
  <c r="C661" i="51"/>
  <c r="H661" i="51" s="1"/>
  <c r="H660" i="51"/>
  <c r="E660" i="51"/>
  <c r="H659" i="51"/>
  <c r="D659" i="51"/>
  <c r="E659" i="51" s="1"/>
  <c r="H658" i="51"/>
  <c r="E658" i="51"/>
  <c r="D658" i="51"/>
  <c r="H657" i="51"/>
  <c r="D657" i="51"/>
  <c r="E657" i="51" s="1"/>
  <c r="H656" i="51"/>
  <c r="D656" i="51"/>
  <c r="E656" i="51" s="1"/>
  <c r="H655" i="51"/>
  <c r="D655" i="51"/>
  <c r="E655" i="51" s="1"/>
  <c r="H654" i="51"/>
  <c r="E654" i="51"/>
  <c r="E653" i="51" s="1"/>
  <c r="D654" i="51"/>
  <c r="C653" i="51"/>
  <c r="H652" i="51"/>
  <c r="E652" i="51"/>
  <c r="H651" i="51"/>
  <c r="E651" i="51"/>
  <c r="H650" i="51"/>
  <c r="D650" i="51"/>
  <c r="E650" i="51" s="1"/>
  <c r="H649" i="51"/>
  <c r="D649" i="51"/>
  <c r="E649" i="51" s="1"/>
  <c r="H648" i="51"/>
  <c r="E648" i="51"/>
  <c r="D648" i="51"/>
  <c r="H647" i="51"/>
  <c r="D647" i="51"/>
  <c r="E647" i="51" s="1"/>
  <c r="C646" i="51"/>
  <c r="H646" i="51" s="1"/>
  <c r="H644" i="51"/>
  <c r="E644" i="51"/>
  <c r="H643" i="51"/>
  <c r="D643" i="51"/>
  <c r="E643" i="51" s="1"/>
  <c r="E642" i="51" s="1"/>
  <c r="C642" i="51"/>
  <c r="H642" i="51" s="1"/>
  <c r="J642" i="51" s="1"/>
  <c r="H641" i="51"/>
  <c r="E641" i="51"/>
  <c r="D641" i="51"/>
  <c r="H640" i="51"/>
  <c r="E640" i="51"/>
  <c r="H639" i="51"/>
  <c r="D639" i="51"/>
  <c r="E639" i="51" s="1"/>
  <c r="E638" i="51" s="1"/>
  <c r="C638" i="51"/>
  <c r="H638" i="51" s="1"/>
  <c r="J638" i="51" s="1"/>
  <c r="H637" i="51"/>
  <c r="D637" i="51"/>
  <c r="E637" i="51" s="1"/>
  <c r="H636" i="51"/>
  <c r="D636" i="51"/>
  <c r="E636" i="51" s="1"/>
  <c r="H635" i="51"/>
  <c r="E635" i="51"/>
  <c r="D635" i="51"/>
  <c r="H634" i="51"/>
  <c r="D634" i="51"/>
  <c r="E634" i="51" s="1"/>
  <c r="H633" i="51"/>
  <c r="D633" i="51"/>
  <c r="E633" i="51" s="1"/>
  <c r="H632" i="51"/>
  <c r="D632" i="51"/>
  <c r="E632" i="51" s="1"/>
  <c r="H631" i="51"/>
  <c r="E631" i="51"/>
  <c r="D631" i="51"/>
  <c r="H630" i="51"/>
  <c r="D630" i="51"/>
  <c r="E630" i="51" s="1"/>
  <c r="H629" i="51"/>
  <c r="D629" i="51"/>
  <c r="E629" i="51" s="1"/>
  <c r="H628" i="51"/>
  <c r="C628" i="51"/>
  <c r="H627" i="51"/>
  <c r="E627" i="51"/>
  <c r="H626" i="51"/>
  <c r="E626" i="51"/>
  <c r="D626" i="51"/>
  <c r="H625" i="51"/>
  <c r="D625" i="51"/>
  <c r="E625" i="51" s="1"/>
  <c r="H624" i="51"/>
  <c r="E624" i="51"/>
  <c r="D624" i="51"/>
  <c r="H623" i="51"/>
  <c r="D623" i="51"/>
  <c r="E623" i="51" s="1"/>
  <c r="H622" i="51"/>
  <c r="E622" i="51"/>
  <c r="D622" i="51"/>
  <c r="H621" i="51"/>
  <c r="D621" i="51"/>
  <c r="E621" i="51" s="1"/>
  <c r="H620" i="51"/>
  <c r="E620" i="51"/>
  <c r="H619" i="51"/>
  <c r="E619" i="51"/>
  <c r="H618" i="51"/>
  <c r="E618" i="51"/>
  <c r="D618" i="51"/>
  <c r="H617" i="51"/>
  <c r="D617" i="51"/>
  <c r="E617" i="51" s="1"/>
  <c r="C616" i="51"/>
  <c r="H616" i="51" s="1"/>
  <c r="H615" i="51"/>
  <c r="E615" i="51"/>
  <c r="H614" i="51"/>
  <c r="D614" i="51"/>
  <c r="E614" i="51" s="1"/>
  <c r="H613" i="51"/>
  <c r="E613" i="51"/>
  <c r="D613" i="51"/>
  <c r="H612" i="51"/>
  <c r="D612" i="51"/>
  <c r="E612" i="51" s="1"/>
  <c r="H611" i="51"/>
  <c r="E611" i="51"/>
  <c r="D611" i="51"/>
  <c r="C610" i="51"/>
  <c r="H610" i="51" s="1"/>
  <c r="H609" i="51"/>
  <c r="E609" i="51"/>
  <c r="D609" i="51"/>
  <c r="H608" i="51"/>
  <c r="E608" i="51"/>
  <c r="H607" i="51"/>
  <c r="D607" i="51"/>
  <c r="E607" i="51" s="1"/>
  <c r="H606" i="51"/>
  <c r="E606" i="51"/>
  <c r="D606" i="51"/>
  <c r="H605" i="51"/>
  <c r="D605" i="51"/>
  <c r="E605" i="51" s="1"/>
  <c r="H604" i="51"/>
  <c r="E604" i="51"/>
  <c r="D604" i="51"/>
  <c r="C603" i="51"/>
  <c r="H603" i="51" s="1"/>
  <c r="H602" i="51"/>
  <c r="E602" i="51"/>
  <c r="H601" i="51"/>
  <c r="E601" i="51"/>
  <c r="H600" i="51"/>
  <c r="E600" i="51"/>
  <c r="D600" i="51"/>
  <c r="H599" i="51"/>
  <c r="C599" i="51"/>
  <c r="H598" i="51"/>
  <c r="E598" i="51"/>
  <c r="D598" i="51"/>
  <c r="H597" i="51"/>
  <c r="D597" i="51"/>
  <c r="E597" i="51" s="1"/>
  <c r="H596" i="51"/>
  <c r="E596" i="51"/>
  <c r="E595" i="51" s="1"/>
  <c r="D596" i="51"/>
  <c r="H595" i="51"/>
  <c r="C595" i="51"/>
  <c r="H594" i="51"/>
  <c r="E594" i="51"/>
  <c r="D594" i="51"/>
  <c r="H593" i="51"/>
  <c r="D593" i="51"/>
  <c r="E593" i="51" s="1"/>
  <c r="E592" i="51" s="1"/>
  <c r="H592" i="51"/>
  <c r="C592" i="51"/>
  <c r="H591" i="51"/>
  <c r="E591" i="51"/>
  <c r="H590" i="51"/>
  <c r="D590" i="51"/>
  <c r="E590" i="51" s="1"/>
  <c r="H589" i="51"/>
  <c r="E589" i="51"/>
  <c r="D589" i="51"/>
  <c r="H588" i="51"/>
  <c r="D588" i="51"/>
  <c r="E588" i="51" s="1"/>
  <c r="E587" i="51"/>
  <c r="C587" i="51"/>
  <c r="H587" i="51" s="1"/>
  <c r="H586" i="51"/>
  <c r="E586" i="51"/>
  <c r="H585" i="51"/>
  <c r="E585" i="51"/>
  <c r="H584" i="51"/>
  <c r="E584" i="51"/>
  <c r="H583" i="51"/>
  <c r="E583" i="51"/>
  <c r="H582" i="51"/>
  <c r="E582" i="51"/>
  <c r="H581" i="51"/>
  <c r="E581" i="51"/>
  <c r="C581" i="51"/>
  <c r="H580" i="51"/>
  <c r="E580" i="51"/>
  <c r="D580" i="51"/>
  <c r="H579" i="51"/>
  <c r="D579" i="51"/>
  <c r="E579" i="51" s="1"/>
  <c r="H578" i="51"/>
  <c r="E578" i="51"/>
  <c r="D578" i="51"/>
  <c r="H577" i="51"/>
  <c r="C577" i="51"/>
  <c r="H576" i="51"/>
  <c r="E576" i="51"/>
  <c r="H575" i="51"/>
  <c r="E575" i="51"/>
  <c r="D575" i="51"/>
  <c r="H574" i="51"/>
  <c r="D574" i="51"/>
  <c r="E574" i="51" s="1"/>
  <c r="H573" i="51"/>
  <c r="E573" i="51"/>
  <c r="D573" i="51"/>
  <c r="H572" i="51"/>
  <c r="E572" i="51"/>
  <c r="H571" i="51"/>
  <c r="D571" i="51"/>
  <c r="E571" i="51" s="1"/>
  <c r="H570" i="51"/>
  <c r="E570" i="51"/>
  <c r="E569" i="51" s="1"/>
  <c r="C569" i="51"/>
  <c r="H569" i="51" s="1"/>
  <c r="H568" i="51"/>
  <c r="E568" i="51"/>
  <c r="H567" i="51"/>
  <c r="E567" i="51"/>
  <c r="H566" i="51"/>
  <c r="E566" i="51"/>
  <c r="H565" i="51"/>
  <c r="D565" i="51"/>
  <c r="E565" i="51" s="1"/>
  <c r="H564" i="51"/>
  <c r="E564" i="51"/>
  <c r="E562" i="51" s="1"/>
  <c r="D564" i="51"/>
  <c r="H563" i="51"/>
  <c r="E563" i="51"/>
  <c r="C562" i="51"/>
  <c r="H562" i="51" s="1"/>
  <c r="C561" i="51"/>
  <c r="H558" i="51"/>
  <c r="E558" i="51"/>
  <c r="D558" i="51"/>
  <c r="H557" i="51"/>
  <c r="D557" i="51"/>
  <c r="E557" i="51" s="1"/>
  <c r="E556" i="51"/>
  <c r="C556" i="51"/>
  <c r="H556" i="51" s="1"/>
  <c r="H555" i="51"/>
  <c r="D555" i="51"/>
  <c r="E555" i="51" s="1"/>
  <c r="H554" i="51"/>
  <c r="E554" i="51"/>
  <c r="D554" i="51"/>
  <c r="H553" i="51"/>
  <c r="E553" i="51"/>
  <c r="C552" i="51"/>
  <c r="H552" i="51" s="1"/>
  <c r="C551" i="51"/>
  <c r="H551" i="51" s="1"/>
  <c r="J551" i="51" s="1"/>
  <c r="H549" i="51"/>
  <c r="E549" i="51"/>
  <c r="H548" i="51"/>
  <c r="E548" i="51"/>
  <c r="E547" i="51" s="1"/>
  <c r="C547" i="51"/>
  <c r="H547" i="51" s="1"/>
  <c r="J547" i="51" s="1"/>
  <c r="H546" i="51"/>
  <c r="E546" i="51"/>
  <c r="D546" i="51"/>
  <c r="H545" i="51"/>
  <c r="D545" i="51"/>
  <c r="E545" i="51" s="1"/>
  <c r="E544" i="51"/>
  <c r="C544" i="51"/>
  <c r="H544" i="51" s="1"/>
  <c r="H543" i="51"/>
  <c r="E543" i="51"/>
  <c r="D543" i="51"/>
  <c r="H542" i="51"/>
  <c r="D542" i="51"/>
  <c r="E542" i="51" s="1"/>
  <c r="H541" i="51"/>
  <c r="E541" i="51"/>
  <c r="D541" i="51"/>
  <c r="H540" i="51"/>
  <c r="E540" i="51"/>
  <c r="H539" i="51"/>
  <c r="D539" i="51"/>
  <c r="E539" i="51" s="1"/>
  <c r="C538" i="51"/>
  <c r="H538" i="51" s="1"/>
  <c r="H537" i="51"/>
  <c r="D537" i="51"/>
  <c r="E537" i="51" s="1"/>
  <c r="H536" i="51"/>
  <c r="E536" i="51"/>
  <c r="D536" i="51"/>
  <c r="H535" i="51"/>
  <c r="D535" i="51"/>
  <c r="E535" i="51" s="1"/>
  <c r="H534" i="51"/>
  <c r="D534" i="51"/>
  <c r="E534" i="51" s="1"/>
  <c r="H533" i="51"/>
  <c r="D533" i="51"/>
  <c r="E533" i="51" s="1"/>
  <c r="H532" i="51"/>
  <c r="E532" i="51"/>
  <c r="D532" i="51"/>
  <c r="D531" i="51"/>
  <c r="C531" i="51"/>
  <c r="H531" i="51" s="1"/>
  <c r="H530" i="51"/>
  <c r="D530" i="51"/>
  <c r="C529" i="51"/>
  <c r="H527" i="51"/>
  <c r="D527" i="51"/>
  <c r="E527" i="51" s="1"/>
  <c r="H526" i="51"/>
  <c r="E526" i="51"/>
  <c r="D526" i="51"/>
  <c r="H525" i="51"/>
  <c r="D525" i="51"/>
  <c r="E525" i="51" s="1"/>
  <c r="H524" i="51"/>
  <c r="E524" i="51"/>
  <c r="D524" i="51"/>
  <c r="H523" i="51"/>
  <c r="D523" i="51"/>
  <c r="E523" i="51" s="1"/>
  <c r="E522" i="51"/>
  <c r="C522" i="51"/>
  <c r="H522" i="51" s="1"/>
  <c r="H521" i="51"/>
  <c r="D521" i="51"/>
  <c r="E521" i="51" s="1"/>
  <c r="H520" i="51"/>
  <c r="E520" i="51"/>
  <c r="H519" i="51"/>
  <c r="E519" i="51"/>
  <c r="H518" i="51"/>
  <c r="E518" i="51"/>
  <c r="H517" i="51"/>
  <c r="E517" i="51"/>
  <c r="H516" i="51"/>
  <c r="E516" i="51"/>
  <c r="D516" i="51"/>
  <c r="H515" i="51"/>
  <c r="D515" i="51"/>
  <c r="E515" i="51" s="1"/>
  <c r="H514" i="51"/>
  <c r="E514" i="51"/>
  <c r="D514" i="51"/>
  <c r="H513" i="51"/>
  <c r="D513" i="51"/>
  <c r="C513" i="51"/>
  <c r="H512" i="51"/>
  <c r="D512" i="51"/>
  <c r="E512" i="51" s="1"/>
  <c r="H511" i="51"/>
  <c r="E511" i="51"/>
  <c r="D511" i="51"/>
  <c r="H510" i="51"/>
  <c r="D510" i="51"/>
  <c r="E510" i="51" s="1"/>
  <c r="C509" i="51"/>
  <c r="H509" i="51" s="1"/>
  <c r="H508" i="51"/>
  <c r="D508" i="51"/>
  <c r="E508" i="51" s="1"/>
  <c r="H507" i="51"/>
  <c r="E507" i="51"/>
  <c r="H506" i="51"/>
  <c r="D506" i="51"/>
  <c r="E506" i="51" s="1"/>
  <c r="H505" i="51"/>
  <c r="E505" i="51"/>
  <c r="E504" i="51" s="1"/>
  <c r="C504" i="51"/>
  <c r="H504" i="51" s="1"/>
  <c r="H503" i="51"/>
  <c r="D503" i="51"/>
  <c r="E503" i="51" s="1"/>
  <c r="H502" i="51"/>
  <c r="E502" i="51"/>
  <c r="D502" i="51"/>
  <c r="H501" i="51"/>
  <c r="D501" i="51"/>
  <c r="E501" i="51" s="1"/>
  <c r="H500" i="51"/>
  <c r="E500" i="51"/>
  <c r="D500" i="51"/>
  <c r="H499" i="51"/>
  <c r="D499" i="51"/>
  <c r="D497" i="51" s="1"/>
  <c r="H498" i="51"/>
  <c r="E498" i="51"/>
  <c r="C497" i="51"/>
  <c r="H496" i="51"/>
  <c r="E496" i="51"/>
  <c r="E494" i="51" s="1"/>
  <c r="D496" i="51"/>
  <c r="H495" i="51"/>
  <c r="E495" i="51"/>
  <c r="H494" i="51"/>
  <c r="D494" i="51"/>
  <c r="C494" i="51"/>
  <c r="H493" i="51"/>
  <c r="D493" i="51"/>
  <c r="H492" i="51"/>
  <c r="E492" i="51"/>
  <c r="D492" i="51"/>
  <c r="H491" i="51"/>
  <c r="C491" i="51"/>
  <c r="H490" i="51"/>
  <c r="D490" i="51"/>
  <c r="E490" i="51" s="1"/>
  <c r="H489" i="51"/>
  <c r="E489" i="51"/>
  <c r="E486" i="51" s="1"/>
  <c r="D489" i="51"/>
  <c r="H488" i="51"/>
  <c r="E488" i="51"/>
  <c r="H487" i="51"/>
  <c r="E487" i="51"/>
  <c r="H486" i="51"/>
  <c r="D486" i="51"/>
  <c r="C486" i="51"/>
  <c r="H485" i="51"/>
  <c r="E485" i="51"/>
  <c r="H482" i="51"/>
  <c r="H481" i="51"/>
  <c r="D481" i="51"/>
  <c r="E481" i="51" s="1"/>
  <c r="H480" i="51"/>
  <c r="E480" i="51"/>
  <c r="H479" i="51"/>
  <c r="E479" i="51"/>
  <c r="D479" i="51"/>
  <c r="H478" i="51"/>
  <c r="D478" i="51"/>
  <c r="E478" i="51" s="1"/>
  <c r="E477" i="51" s="1"/>
  <c r="C477" i="51"/>
  <c r="H477" i="51" s="1"/>
  <c r="H476" i="51"/>
  <c r="E476" i="51"/>
  <c r="D476" i="51"/>
  <c r="H475" i="51"/>
  <c r="E475" i="51"/>
  <c r="E474" i="51" s="1"/>
  <c r="H474" i="51"/>
  <c r="D474" i="51"/>
  <c r="C474" i="51"/>
  <c r="H473" i="51"/>
  <c r="D473" i="51"/>
  <c r="E473" i="51" s="1"/>
  <c r="H472" i="51"/>
  <c r="E472" i="51"/>
  <c r="D472" i="51"/>
  <c r="H471" i="51"/>
  <c r="D471" i="51"/>
  <c r="E471" i="51" s="1"/>
  <c r="H470" i="51"/>
  <c r="E470" i="51"/>
  <c r="D470" i="51"/>
  <c r="H469" i="51"/>
  <c r="D469" i="51"/>
  <c r="E469" i="51" s="1"/>
  <c r="E468" i="51"/>
  <c r="C468" i="51"/>
  <c r="H468" i="51" s="1"/>
  <c r="H467" i="51"/>
  <c r="E467" i="51"/>
  <c r="D467" i="51"/>
  <c r="H466" i="51"/>
  <c r="D466" i="51"/>
  <c r="E466" i="51" s="1"/>
  <c r="H465" i="51"/>
  <c r="E465" i="51"/>
  <c r="D465" i="51"/>
  <c r="H464" i="51"/>
  <c r="D464" i="51"/>
  <c r="E464" i="51" s="1"/>
  <c r="E463" i="51"/>
  <c r="C463" i="51"/>
  <c r="H463" i="51" s="1"/>
  <c r="H462" i="51"/>
  <c r="E462" i="51"/>
  <c r="H461" i="51"/>
  <c r="E461" i="51"/>
  <c r="H460" i="51"/>
  <c r="D460" i="51"/>
  <c r="C459" i="51"/>
  <c r="H459" i="51" s="1"/>
  <c r="H458" i="51"/>
  <c r="E458" i="51"/>
  <c r="H457" i="51"/>
  <c r="E457" i="51"/>
  <c r="D457" i="51"/>
  <c r="H456" i="51"/>
  <c r="E456" i="51"/>
  <c r="H455" i="51"/>
  <c r="D455" i="51"/>
  <c r="C455" i="51"/>
  <c r="H454" i="51"/>
  <c r="E454" i="51"/>
  <c r="H453" i="51"/>
  <c r="D453" i="51"/>
  <c r="E453" i="51" s="1"/>
  <c r="H452" i="51"/>
  <c r="E452" i="51"/>
  <c r="D452" i="51"/>
  <c r="H451" i="51"/>
  <c r="D451" i="51"/>
  <c r="E451" i="51" s="1"/>
  <c r="E450" i="51"/>
  <c r="C450" i="51"/>
  <c r="H450" i="51" s="1"/>
  <c r="H449" i="51"/>
  <c r="E449" i="51"/>
  <c r="H448" i="51"/>
  <c r="E448" i="51"/>
  <c r="H447" i="51"/>
  <c r="E447" i="51"/>
  <c r="D447" i="51"/>
  <c r="H446" i="51"/>
  <c r="D446" i="51"/>
  <c r="C445" i="51"/>
  <c r="H443" i="51"/>
  <c r="D443" i="51"/>
  <c r="E443" i="51" s="1"/>
  <c r="H442" i="51"/>
  <c r="E442" i="51"/>
  <c r="D442" i="51"/>
  <c r="H441" i="51"/>
  <c r="E441" i="51"/>
  <c r="H440" i="51"/>
  <c r="D440" i="51"/>
  <c r="E440" i="51" s="1"/>
  <c r="H439" i="51"/>
  <c r="E439" i="51"/>
  <c r="H438" i="51"/>
  <c r="E438" i="51"/>
  <c r="D438" i="51"/>
  <c r="H437" i="51"/>
  <c r="D437" i="51"/>
  <c r="E437" i="51" s="1"/>
  <c r="H436" i="51"/>
  <c r="E436" i="51"/>
  <c r="D436" i="51"/>
  <c r="H435" i="51"/>
  <c r="D435" i="51"/>
  <c r="E435" i="51" s="1"/>
  <c r="H434" i="51"/>
  <c r="E434" i="51"/>
  <c r="D434" i="51"/>
  <c r="H433" i="51"/>
  <c r="E433" i="51"/>
  <c r="H432" i="51"/>
  <c r="E432" i="51"/>
  <c r="H431" i="51"/>
  <c r="E431" i="51"/>
  <c r="H430" i="51"/>
  <c r="D430" i="51"/>
  <c r="C429" i="51"/>
  <c r="H429" i="51" s="1"/>
  <c r="H428" i="51"/>
  <c r="E428" i="51"/>
  <c r="D428" i="51"/>
  <c r="H427" i="51"/>
  <c r="E427" i="51"/>
  <c r="H426" i="51"/>
  <c r="D426" i="51"/>
  <c r="E426" i="51" s="1"/>
  <c r="H425" i="51"/>
  <c r="E425" i="51"/>
  <c r="D425" i="51"/>
  <c r="H424" i="51"/>
  <c r="D424" i="51"/>
  <c r="E424" i="51" s="1"/>
  <c r="H423" i="51"/>
  <c r="E423" i="51"/>
  <c r="D423" i="51"/>
  <c r="H422" i="51"/>
  <c r="D422" i="51"/>
  <c r="C422" i="51"/>
  <c r="H421" i="51"/>
  <c r="D421" i="51"/>
  <c r="E421" i="51" s="1"/>
  <c r="H420" i="51"/>
  <c r="E420" i="51"/>
  <c r="D420" i="51"/>
  <c r="H419" i="51"/>
  <c r="D419" i="51"/>
  <c r="E419" i="51" s="1"/>
  <c r="H418" i="51"/>
  <c r="E418" i="51"/>
  <c r="D418" i="51"/>
  <c r="H417" i="51"/>
  <c r="D417" i="51"/>
  <c r="C416" i="51"/>
  <c r="H416" i="51" s="1"/>
  <c r="H415" i="51"/>
  <c r="E415" i="51"/>
  <c r="H414" i="51"/>
  <c r="E414" i="51"/>
  <c r="E412" i="51" s="1"/>
  <c r="D414" i="51"/>
  <c r="H413" i="51"/>
  <c r="E413" i="51"/>
  <c r="H412" i="51"/>
  <c r="D412" i="51"/>
  <c r="C412" i="51"/>
  <c r="H411" i="51"/>
  <c r="E411" i="51"/>
  <c r="H410" i="51"/>
  <c r="E410" i="51"/>
  <c r="H409" i="51"/>
  <c r="E409" i="51"/>
  <c r="D409" i="51"/>
  <c r="C409" i="51"/>
  <c r="H408" i="51"/>
  <c r="D408" i="51"/>
  <c r="E408" i="51" s="1"/>
  <c r="H407" i="51"/>
  <c r="E407" i="51"/>
  <c r="D407" i="51"/>
  <c r="H406" i="51"/>
  <c r="D406" i="51"/>
  <c r="E406" i="51" s="1"/>
  <c r="E404" i="51" s="1"/>
  <c r="H405" i="51"/>
  <c r="E405" i="51"/>
  <c r="C404" i="51"/>
  <c r="H404" i="51" s="1"/>
  <c r="H403" i="51"/>
  <c r="D403" i="51"/>
  <c r="E403" i="51" s="1"/>
  <c r="H402" i="51"/>
  <c r="E402" i="51"/>
  <c r="D402" i="51"/>
  <c r="H401" i="51"/>
  <c r="D401" i="51"/>
  <c r="E401" i="51" s="1"/>
  <c r="H400" i="51"/>
  <c r="E400" i="51"/>
  <c r="E399" i="51" s="1"/>
  <c r="D400" i="51"/>
  <c r="H399" i="51"/>
  <c r="D399" i="51"/>
  <c r="C399" i="51"/>
  <c r="H398" i="51"/>
  <c r="D398" i="51"/>
  <c r="E398" i="51" s="1"/>
  <c r="H397" i="51"/>
  <c r="E397" i="51"/>
  <c r="D397" i="51"/>
  <c r="H396" i="51"/>
  <c r="D396" i="51"/>
  <c r="E396" i="51" s="1"/>
  <c r="E395" i="51" s="1"/>
  <c r="C395" i="51"/>
  <c r="H395" i="51" s="1"/>
  <c r="H394" i="51"/>
  <c r="E394" i="51"/>
  <c r="H393" i="51"/>
  <c r="E393" i="51"/>
  <c r="D393" i="51"/>
  <c r="H392" i="51"/>
  <c r="D392" i="51"/>
  <c r="C392" i="51"/>
  <c r="H391" i="51"/>
  <c r="D391" i="51"/>
  <c r="E391" i="51" s="1"/>
  <c r="H390" i="51"/>
  <c r="E390" i="51"/>
  <c r="D390" i="51"/>
  <c r="H389" i="51"/>
  <c r="D389" i="51"/>
  <c r="C388" i="51"/>
  <c r="H388" i="51" s="1"/>
  <c r="H387" i="51"/>
  <c r="E387" i="51"/>
  <c r="D387" i="51"/>
  <c r="H386" i="51"/>
  <c r="E386" i="51"/>
  <c r="H385" i="51"/>
  <c r="D385" i="51"/>
  <c r="E385" i="51" s="1"/>
  <c r="H384" i="51"/>
  <c r="E384" i="51"/>
  <c r="D384" i="51"/>
  <c r="H383" i="51"/>
  <c r="E383" i="51"/>
  <c r="H382" i="51"/>
  <c r="D382" i="51"/>
  <c r="C382" i="51"/>
  <c r="H381" i="51"/>
  <c r="E381" i="51"/>
  <c r="H380" i="51"/>
  <c r="D380" i="51"/>
  <c r="D378" i="51" s="1"/>
  <c r="H379" i="51"/>
  <c r="E379" i="51"/>
  <c r="C378" i="51"/>
  <c r="H377" i="51"/>
  <c r="E377" i="51"/>
  <c r="H376" i="51"/>
  <c r="E376" i="51"/>
  <c r="D376" i="51"/>
  <c r="H375" i="51"/>
  <c r="D375" i="51"/>
  <c r="H374" i="51"/>
  <c r="E374" i="51"/>
  <c r="C373" i="51"/>
  <c r="H373" i="51" s="1"/>
  <c r="H372" i="51"/>
  <c r="E372" i="51"/>
  <c r="H371" i="51"/>
  <c r="E371" i="51"/>
  <c r="H370" i="51"/>
  <c r="E370" i="51"/>
  <c r="H369" i="51"/>
  <c r="E369" i="51"/>
  <c r="D369" i="51"/>
  <c r="H368" i="51"/>
  <c r="D368" i="51"/>
  <c r="C368" i="51"/>
  <c r="H367" i="51"/>
  <c r="E367" i="51"/>
  <c r="H366" i="51"/>
  <c r="D366" i="51"/>
  <c r="E366" i="51" s="1"/>
  <c r="H365" i="51"/>
  <c r="E365" i="51"/>
  <c r="H364" i="51"/>
  <c r="E364" i="51"/>
  <c r="H363" i="51"/>
  <c r="E363" i="51"/>
  <c r="E362" i="51"/>
  <c r="C362" i="51"/>
  <c r="H362" i="51" s="1"/>
  <c r="H361" i="51"/>
  <c r="D361" i="51"/>
  <c r="H360" i="51"/>
  <c r="E360" i="51"/>
  <c r="H359" i="51"/>
  <c r="E359" i="51"/>
  <c r="D359" i="51"/>
  <c r="H358" i="51"/>
  <c r="E358" i="51"/>
  <c r="H357" i="51"/>
  <c r="C357" i="51"/>
  <c r="H356" i="51"/>
  <c r="D356" i="51"/>
  <c r="E356" i="51" s="1"/>
  <c r="H355" i="51"/>
  <c r="E355" i="51"/>
  <c r="E353" i="51" s="1"/>
  <c r="D355" i="51"/>
  <c r="H354" i="51"/>
  <c r="E354" i="51"/>
  <c r="H353" i="51"/>
  <c r="D353" i="51"/>
  <c r="C353" i="51"/>
  <c r="H352" i="51"/>
  <c r="D352" i="51"/>
  <c r="E352" i="51" s="1"/>
  <c r="H351" i="51"/>
  <c r="E351" i="51"/>
  <c r="D351" i="51"/>
  <c r="H350" i="51"/>
  <c r="D350" i="51"/>
  <c r="H349" i="51"/>
  <c r="E349" i="51"/>
  <c r="C348" i="51"/>
  <c r="H348" i="51" s="1"/>
  <c r="H347" i="51"/>
  <c r="E347" i="51"/>
  <c r="D347" i="51"/>
  <c r="H346" i="51"/>
  <c r="D346" i="51"/>
  <c r="H345" i="51"/>
  <c r="D345" i="51"/>
  <c r="E345" i="51" s="1"/>
  <c r="H344" i="51"/>
  <c r="C344" i="51"/>
  <c r="H343" i="51"/>
  <c r="E343" i="51"/>
  <c r="H342" i="51"/>
  <c r="E342" i="51"/>
  <c r="H341" i="51"/>
  <c r="D341" i="51"/>
  <c r="E341" i="51" s="1"/>
  <c r="H338" i="51"/>
  <c r="D338" i="51"/>
  <c r="E338" i="51" s="1"/>
  <c r="H337" i="51"/>
  <c r="D337" i="51"/>
  <c r="E337" i="51" s="1"/>
  <c r="H336" i="51"/>
  <c r="E336" i="51"/>
  <c r="D336" i="51"/>
  <c r="H335" i="51"/>
  <c r="E335" i="51"/>
  <c r="D335" i="51"/>
  <c r="H334" i="51"/>
  <c r="D334" i="51"/>
  <c r="H333" i="51"/>
  <c r="D333" i="51"/>
  <c r="E333" i="51" s="1"/>
  <c r="H332" i="51"/>
  <c r="E332" i="51"/>
  <c r="D332" i="51"/>
  <c r="C331" i="51"/>
  <c r="H331" i="51" s="1"/>
  <c r="H330" i="51"/>
  <c r="E330" i="51"/>
  <c r="D330" i="51"/>
  <c r="H329" i="51"/>
  <c r="D329" i="51"/>
  <c r="C328" i="51"/>
  <c r="H328" i="51" s="1"/>
  <c r="H327" i="51"/>
  <c r="D327" i="51"/>
  <c r="E327" i="51" s="1"/>
  <c r="H326" i="51"/>
  <c r="E326" i="51"/>
  <c r="D326" i="51"/>
  <c r="E325" i="51"/>
  <c r="D325" i="51"/>
  <c r="C325" i="51"/>
  <c r="H325" i="51" s="1"/>
  <c r="H324" i="51"/>
  <c r="E324" i="51"/>
  <c r="D324" i="51"/>
  <c r="H323" i="51"/>
  <c r="D323" i="51"/>
  <c r="E323" i="51" s="1"/>
  <c r="H322" i="51"/>
  <c r="D322" i="51"/>
  <c r="E322" i="51" s="1"/>
  <c r="H321" i="51"/>
  <c r="E321" i="51"/>
  <c r="D321" i="51"/>
  <c r="H320" i="51"/>
  <c r="E320" i="51"/>
  <c r="D320" i="51"/>
  <c r="H319" i="51"/>
  <c r="D319" i="51"/>
  <c r="H318" i="51"/>
  <c r="D318" i="51"/>
  <c r="E318" i="51" s="1"/>
  <c r="H317" i="51"/>
  <c r="E317" i="51"/>
  <c r="D317" i="51"/>
  <c r="H316" i="51"/>
  <c r="E316" i="51"/>
  <c r="D316" i="51"/>
  <c r="C315" i="51"/>
  <c r="H315" i="51" s="1"/>
  <c r="H313" i="51"/>
  <c r="D313" i="51"/>
  <c r="E313" i="51" s="1"/>
  <c r="H312" i="51"/>
  <c r="E312" i="51"/>
  <c r="D312" i="51"/>
  <c r="H311" i="51"/>
  <c r="E311" i="51"/>
  <c r="D311" i="51"/>
  <c r="H310" i="51"/>
  <c r="D310" i="51"/>
  <c r="H309" i="51"/>
  <c r="D309" i="51"/>
  <c r="E309" i="51" s="1"/>
  <c r="H308" i="51"/>
  <c r="H307" i="51"/>
  <c r="E307" i="51"/>
  <c r="D307" i="51"/>
  <c r="H306" i="51"/>
  <c r="D306" i="51"/>
  <c r="H305" i="51"/>
  <c r="H304" i="51"/>
  <c r="E304" i="51"/>
  <c r="D304" i="51"/>
  <c r="H303" i="51"/>
  <c r="E303" i="51"/>
  <c r="E302" i="51" s="1"/>
  <c r="D303" i="51"/>
  <c r="H302" i="51"/>
  <c r="D302" i="51"/>
  <c r="H301" i="51"/>
  <c r="D301" i="51"/>
  <c r="E301" i="51" s="1"/>
  <c r="H300" i="51"/>
  <c r="D300" i="51"/>
  <c r="E300" i="51" s="1"/>
  <c r="H299" i="51"/>
  <c r="E299" i="51"/>
  <c r="E298" i="51" s="1"/>
  <c r="D299" i="51"/>
  <c r="H298" i="51"/>
  <c r="D298" i="51"/>
  <c r="H297" i="51"/>
  <c r="D297" i="51"/>
  <c r="E297" i="51" s="1"/>
  <c r="E296" i="51" s="1"/>
  <c r="H296" i="51"/>
  <c r="D296" i="51"/>
  <c r="H295" i="51"/>
  <c r="E295" i="51"/>
  <c r="D295" i="51"/>
  <c r="H294" i="51"/>
  <c r="D294" i="51"/>
  <c r="E294" i="51" s="1"/>
  <c r="H293" i="51"/>
  <c r="D293" i="51"/>
  <c r="E293" i="51" s="1"/>
  <c r="H292" i="51"/>
  <c r="E292" i="51"/>
  <c r="D292" i="51"/>
  <c r="H291" i="51"/>
  <c r="E291" i="51"/>
  <c r="D291" i="51"/>
  <c r="H290" i="51"/>
  <c r="D290" i="51"/>
  <c r="H289" i="51"/>
  <c r="H288" i="51"/>
  <c r="D288" i="51"/>
  <c r="E288" i="51" s="1"/>
  <c r="H287" i="51"/>
  <c r="E287" i="51"/>
  <c r="D287" i="51"/>
  <c r="H286" i="51"/>
  <c r="D286" i="51"/>
  <c r="E286" i="51" s="1"/>
  <c r="H285" i="51"/>
  <c r="D285" i="51"/>
  <c r="E285" i="51" s="1"/>
  <c r="H284" i="51"/>
  <c r="D284" i="51"/>
  <c r="E284" i="51" s="1"/>
  <c r="H283" i="51"/>
  <c r="E283" i="51"/>
  <c r="D283" i="51"/>
  <c r="H282" i="51"/>
  <c r="D282" i="51"/>
  <c r="E282" i="51" s="1"/>
  <c r="H281" i="51"/>
  <c r="D281" i="51"/>
  <c r="E281" i="51" s="1"/>
  <c r="H280" i="51"/>
  <c r="D280" i="51"/>
  <c r="E280" i="51" s="1"/>
  <c r="H279" i="51"/>
  <c r="E279" i="51"/>
  <c r="D279" i="51"/>
  <c r="H278" i="51"/>
  <c r="D278" i="51"/>
  <c r="E278" i="51" s="1"/>
  <c r="H277" i="51"/>
  <c r="D277" i="51"/>
  <c r="E277" i="51" s="1"/>
  <c r="H276" i="51"/>
  <c r="D276" i="51"/>
  <c r="E276" i="51" s="1"/>
  <c r="H275" i="51"/>
  <c r="E275" i="51"/>
  <c r="D275" i="51"/>
  <c r="H274" i="51"/>
  <c r="D274" i="51"/>
  <c r="E274" i="51" s="1"/>
  <c r="H273" i="51"/>
  <c r="D273" i="51"/>
  <c r="E273" i="51" s="1"/>
  <c r="H272" i="51"/>
  <c r="D272" i="51"/>
  <c r="E272" i="51" s="1"/>
  <c r="H271" i="51"/>
  <c r="E271" i="51"/>
  <c r="D271" i="51"/>
  <c r="H270" i="51"/>
  <c r="D270" i="51"/>
  <c r="E270" i="51" s="1"/>
  <c r="H269" i="51"/>
  <c r="D269" i="51"/>
  <c r="E269" i="51" s="1"/>
  <c r="H268" i="51"/>
  <c r="D268" i="51"/>
  <c r="E268" i="51" s="1"/>
  <c r="H267" i="51"/>
  <c r="E267" i="51"/>
  <c r="D267" i="51"/>
  <c r="H266" i="51"/>
  <c r="D266" i="51"/>
  <c r="H265" i="51"/>
  <c r="H264" i="51"/>
  <c r="E264" i="51"/>
  <c r="C263" i="51"/>
  <c r="H262" i="51"/>
  <c r="E262" i="51"/>
  <c r="H261" i="51"/>
  <c r="E261" i="51"/>
  <c r="E260" i="51" s="1"/>
  <c r="C260" i="51"/>
  <c r="H260" i="51" s="1"/>
  <c r="D252" i="51"/>
  <c r="E252" i="51" s="1"/>
  <c r="E251" i="51"/>
  <c r="D251" i="51"/>
  <c r="D250" i="51" s="1"/>
  <c r="C250" i="51"/>
  <c r="E249" i="51"/>
  <c r="D249" i="51"/>
  <c r="D248" i="51"/>
  <c r="E248" i="51" s="1"/>
  <c r="E247" i="51"/>
  <c r="D247" i="51"/>
  <c r="D246" i="51"/>
  <c r="E246" i="51" s="1"/>
  <c r="E244" i="51" s="1"/>
  <c r="E243" i="51" s="1"/>
  <c r="E245" i="51"/>
  <c r="D245" i="51"/>
  <c r="D244" i="51"/>
  <c r="D243" i="51" s="1"/>
  <c r="C244" i="51"/>
  <c r="C243" i="51"/>
  <c r="E242" i="51"/>
  <c r="D242" i="51"/>
  <c r="D241" i="51"/>
  <c r="E241" i="51" s="1"/>
  <c r="E239" i="51" s="1"/>
  <c r="E238" i="51" s="1"/>
  <c r="E240" i="51"/>
  <c r="D240" i="51"/>
  <c r="D239" i="51"/>
  <c r="D238" i="51" s="1"/>
  <c r="C239" i="51"/>
  <c r="C238" i="51"/>
  <c r="E237" i="51"/>
  <c r="E236" i="51" s="1"/>
  <c r="E235" i="51" s="1"/>
  <c r="D237" i="51"/>
  <c r="D236" i="51"/>
  <c r="D235" i="51" s="1"/>
  <c r="C236" i="51"/>
  <c r="C235" i="51"/>
  <c r="E234" i="51"/>
  <c r="E233" i="51" s="1"/>
  <c r="D234" i="51"/>
  <c r="D233" i="51"/>
  <c r="C233" i="51"/>
  <c r="D232" i="51"/>
  <c r="E232" i="51" s="1"/>
  <c r="E231" i="51"/>
  <c r="D231" i="51"/>
  <c r="D230" i="51"/>
  <c r="E230" i="51" s="1"/>
  <c r="E229" i="51"/>
  <c r="E228" i="51" s="1"/>
  <c r="D229" i="51"/>
  <c r="C229" i="51"/>
  <c r="D228" i="51"/>
  <c r="C228" i="51"/>
  <c r="E227" i="51"/>
  <c r="D227" i="51"/>
  <c r="E226" i="51"/>
  <c r="D226" i="51"/>
  <c r="D223" i="51" s="1"/>
  <c r="D222" i="51" s="1"/>
  <c r="E225" i="51"/>
  <c r="D225" i="51"/>
  <c r="E224" i="51"/>
  <c r="D224" i="51"/>
  <c r="C223" i="51"/>
  <c r="C222" i="51" s="1"/>
  <c r="E221" i="51"/>
  <c r="E220" i="51" s="1"/>
  <c r="D221" i="51"/>
  <c r="D220" i="51" s="1"/>
  <c r="C220" i="51"/>
  <c r="E219" i="51"/>
  <c r="E216" i="51" s="1"/>
  <c r="D219" i="51"/>
  <c r="D218" i="51"/>
  <c r="E218" i="51" s="1"/>
  <c r="E217" i="51"/>
  <c r="D217" i="51"/>
  <c r="C216" i="51"/>
  <c r="C215" i="51"/>
  <c r="E214" i="51"/>
  <c r="E213" i="51" s="1"/>
  <c r="D214" i="51"/>
  <c r="D213" i="51"/>
  <c r="C213" i="51"/>
  <c r="D212" i="51"/>
  <c r="E212" i="51" s="1"/>
  <c r="E211" i="51" s="1"/>
  <c r="D211" i="51"/>
  <c r="C211" i="51"/>
  <c r="D210" i="51"/>
  <c r="E210" i="51" s="1"/>
  <c r="E209" i="51"/>
  <c r="D209" i="51"/>
  <c r="D208" i="51"/>
  <c r="C207" i="51"/>
  <c r="E206" i="51"/>
  <c r="D206" i="51"/>
  <c r="D205" i="51"/>
  <c r="E205" i="51" s="1"/>
  <c r="E204" i="51" s="1"/>
  <c r="D204" i="51"/>
  <c r="C204" i="51"/>
  <c r="C203" i="51"/>
  <c r="D202" i="51"/>
  <c r="E202" i="51" s="1"/>
  <c r="E201" i="51"/>
  <c r="E200" i="51" s="1"/>
  <c r="D201" i="51"/>
  <c r="C201" i="51"/>
  <c r="D200" i="51"/>
  <c r="C200" i="51"/>
  <c r="D199" i="51"/>
  <c r="E199" i="51" s="1"/>
  <c r="E198" i="51" s="1"/>
  <c r="E197" i="51" s="1"/>
  <c r="D198" i="51"/>
  <c r="C198" i="51"/>
  <c r="D197" i="51"/>
  <c r="C197" i="51"/>
  <c r="D196" i="51"/>
  <c r="E196" i="51" s="1"/>
  <c r="E195" i="51"/>
  <c r="D195" i="51"/>
  <c r="C195" i="51"/>
  <c r="D194" i="51"/>
  <c r="C193" i="51"/>
  <c r="E192" i="51"/>
  <c r="D192" i="51"/>
  <c r="D191" i="51"/>
  <c r="E191" i="51" s="1"/>
  <c r="E190" i="51"/>
  <c r="D190" i="51"/>
  <c r="D189" i="51" s="1"/>
  <c r="C189" i="51"/>
  <c r="C188" i="51" s="1"/>
  <c r="E187" i="51"/>
  <c r="D187" i="51"/>
  <c r="D186" i="51"/>
  <c r="E186" i="51" s="1"/>
  <c r="E185" i="51" s="1"/>
  <c r="E184" i="51" s="1"/>
  <c r="D185" i="51"/>
  <c r="C185" i="51"/>
  <c r="D184" i="51"/>
  <c r="C184" i="51"/>
  <c r="D183" i="51"/>
  <c r="E183" i="51" s="1"/>
  <c r="E182" i="51"/>
  <c r="D182" i="51"/>
  <c r="C182" i="51"/>
  <c r="D181" i="51"/>
  <c r="C180" i="51"/>
  <c r="C179" i="51"/>
  <c r="H176" i="51"/>
  <c r="D176" i="51"/>
  <c r="E176" i="51" s="1"/>
  <c r="H175" i="51"/>
  <c r="E175" i="51"/>
  <c r="D175" i="51"/>
  <c r="E174" i="51"/>
  <c r="D174" i="51"/>
  <c r="C174" i="51"/>
  <c r="H174" i="51" s="1"/>
  <c r="H173" i="51"/>
  <c r="E173" i="51"/>
  <c r="D173" i="51"/>
  <c r="H172" i="51"/>
  <c r="D172" i="51"/>
  <c r="C171" i="51"/>
  <c r="H169" i="51"/>
  <c r="D169" i="51"/>
  <c r="H168" i="51"/>
  <c r="D168" i="51"/>
  <c r="E168" i="51" s="1"/>
  <c r="H167" i="51"/>
  <c r="C167" i="51"/>
  <c r="H166" i="51"/>
  <c r="E166" i="51"/>
  <c r="D166" i="51"/>
  <c r="H165" i="51"/>
  <c r="E165" i="51"/>
  <c r="E164" i="51" s="1"/>
  <c r="D165" i="51"/>
  <c r="D164" i="51"/>
  <c r="C164" i="51"/>
  <c r="H164" i="51" s="1"/>
  <c r="H162" i="51"/>
  <c r="E162" i="51"/>
  <c r="D162" i="51"/>
  <c r="H161" i="51"/>
  <c r="D161" i="51"/>
  <c r="C160" i="51"/>
  <c r="H160" i="51" s="1"/>
  <c r="H159" i="51"/>
  <c r="D159" i="51"/>
  <c r="E159" i="51" s="1"/>
  <c r="H158" i="51"/>
  <c r="E158" i="51"/>
  <c r="D158" i="51"/>
  <c r="E157" i="51"/>
  <c r="D157" i="51"/>
  <c r="C157" i="51"/>
  <c r="H157" i="51" s="1"/>
  <c r="H156" i="51"/>
  <c r="E156" i="51"/>
  <c r="D156" i="51"/>
  <c r="H155" i="51"/>
  <c r="D155" i="51"/>
  <c r="C154" i="51"/>
  <c r="H151" i="51"/>
  <c r="E151" i="51"/>
  <c r="D151" i="51"/>
  <c r="H150" i="51"/>
  <c r="D150" i="51"/>
  <c r="C149" i="51"/>
  <c r="H149" i="51" s="1"/>
  <c r="H148" i="51"/>
  <c r="D148" i="51"/>
  <c r="E148" i="51" s="1"/>
  <c r="H147" i="51"/>
  <c r="E147" i="51"/>
  <c r="D147" i="51"/>
  <c r="E146" i="51"/>
  <c r="D146" i="51"/>
  <c r="C146" i="51"/>
  <c r="H146" i="51" s="1"/>
  <c r="H145" i="51"/>
  <c r="E145" i="51"/>
  <c r="D145" i="51"/>
  <c r="H144" i="51"/>
  <c r="D144" i="51"/>
  <c r="C143" i="51"/>
  <c r="H143" i="51" s="1"/>
  <c r="H142" i="51"/>
  <c r="E142" i="51"/>
  <c r="D142" i="51"/>
  <c r="H141" i="51"/>
  <c r="E141" i="51"/>
  <c r="D141" i="51"/>
  <c r="E140" i="51"/>
  <c r="D140" i="51"/>
  <c r="C140" i="51"/>
  <c r="H140" i="51" s="1"/>
  <c r="H139" i="51"/>
  <c r="E139" i="51"/>
  <c r="D139" i="51"/>
  <c r="H138" i="51"/>
  <c r="D138" i="51"/>
  <c r="H137" i="51"/>
  <c r="D137" i="51"/>
  <c r="E137" i="51" s="1"/>
  <c r="H136" i="51"/>
  <c r="C136" i="51"/>
  <c r="C135" i="51"/>
  <c r="H135" i="51" s="1"/>
  <c r="J135" i="51" s="1"/>
  <c r="H134" i="51"/>
  <c r="D134" i="51"/>
  <c r="E134" i="51" s="1"/>
  <c r="H133" i="51"/>
  <c r="D133" i="51"/>
  <c r="E133" i="51" s="1"/>
  <c r="E132" i="51" s="1"/>
  <c r="D132" i="51"/>
  <c r="C132" i="51"/>
  <c r="H132" i="51" s="1"/>
  <c r="H131" i="51"/>
  <c r="E131" i="51"/>
  <c r="D131" i="51"/>
  <c r="H130" i="51"/>
  <c r="D130" i="51"/>
  <c r="C129" i="51"/>
  <c r="H129" i="51" s="1"/>
  <c r="H128" i="51"/>
  <c r="E128" i="51"/>
  <c r="D128" i="51"/>
  <c r="H127" i="51"/>
  <c r="D127" i="51"/>
  <c r="E127" i="51" s="1"/>
  <c r="E126" i="51" s="1"/>
  <c r="D126" i="51"/>
  <c r="C126" i="51"/>
  <c r="H126" i="51" s="1"/>
  <c r="H125" i="51"/>
  <c r="E125" i="51"/>
  <c r="D125" i="51"/>
  <c r="H124" i="51"/>
  <c r="D124" i="51"/>
  <c r="C123" i="51"/>
  <c r="H123" i="51" s="1"/>
  <c r="H122" i="51"/>
  <c r="D122" i="51"/>
  <c r="E122" i="51" s="1"/>
  <c r="H121" i="51"/>
  <c r="E121" i="51"/>
  <c r="D121" i="51"/>
  <c r="E120" i="51"/>
  <c r="D120" i="51"/>
  <c r="C120" i="51"/>
  <c r="H120" i="51" s="1"/>
  <c r="H119" i="51"/>
  <c r="E119" i="51"/>
  <c r="D119" i="51"/>
  <c r="H118" i="51"/>
  <c r="D118" i="51"/>
  <c r="C117" i="51"/>
  <c r="H113" i="51"/>
  <c r="D113" i="51"/>
  <c r="E113" i="51" s="1"/>
  <c r="H112" i="51"/>
  <c r="E112" i="51"/>
  <c r="D112" i="51"/>
  <c r="H111" i="51"/>
  <c r="D111" i="51"/>
  <c r="E111" i="51" s="1"/>
  <c r="H110" i="51"/>
  <c r="D110" i="51"/>
  <c r="E110" i="51" s="1"/>
  <c r="H109" i="51"/>
  <c r="D109" i="51"/>
  <c r="E109" i="51" s="1"/>
  <c r="H108" i="51"/>
  <c r="E108" i="51"/>
  <c r="D108" i="51"/>
  <c r="H107" i="51"/>
  <c r="D107" i="51"/>
  <c r="E107" i="51" s="1"/>
  <c r="H106" i="51"/>
  <c r="D106" i="51"/>
  <c r="E106" i="51" s="1"/>
  <c r="H105" i="51"/>
  <c r="E105" i="51"/>
  <c r="D105" i="51"/>
  <c r="H104" i="51"/>
  <c r="E104" i="51"/>
  <c r="D104" i="51"/>
  <c r="H103" i="51"/>
  <c r="D103" i="51"/>
  <c r="E103" i="51" s="1"/>
  <c r="H102" i="51"/>
  <c r="D102" i="51"/>
  <c r="E102" i="51" s="1"/>
  <c r="H101" i="51"/>
  <c r="E101" i="51"/>
  <c r="D101" i="51"/>
  <c r="H100" i="51"/>
  <c r="E100" i="51"/>
  <c r="D100" i="51"/>
  <c r="H99" i="51"/>
  <c r="D99" i="51"/>
  <c r="H98" i="51"/>
  <c r="D98" i="51"/>
  <c r="E98" i="51" s="1"/>
  <c r="C97" i="51"/>
  <c r="H96" i="51"/>
  <c r="D96" i="51"/>
  <c r="E96" i="51" s="1"/>
  <c r="H95" i="51"/>
  <c r="E95" i="51"/>
  <c r="D95" i="51"/>
  <c r="H94" i="51"/>
  <c r="E94" i="51"/>
  <c r="D94" i="51"/>
  <c r="H93" i="51"/>
  <c r="D93" i="51"/>
  <c r="E93" i="51" s="1"/>
  <c r="H92" i="51"/>
  <c r="D92" i="51"/>
  <c r="E92" i="51" s="1"/>
  <c r="H91" i="51"/>
  <c r="D91" i="51"/>
  <c r="E91" i="51" s="1"/>
  <c r="H90" i="51"/>
  <c r="E90" i="51"/>
  <c r="D90" i="51"/>
  <c r="H89" i="51"/>
  <c r="D89" i="51"/>
  <c r="E89" i="51" s="1"/>
  <c r="H88" i="51"/>
  <c r="D88" i="51"/>
  <c r="E88" i="51" s="1"/>
  <c r="H87" i="51"/>
  <c r="D87" i="51"/>
  <c r="E87" i="51" s="1"/>
  <c r="H86" i="51"/>
  <c r="E86" i="51"/>
  <c r="D86" i="51"/>
  <c r="H85" i="51"/>
  <c r="D85" i="51"/>
  <c r="E85" i="51" s="1"/>
  <c r="H84" i="51"/>
  <c r="D84" i="51"/>
  <c r="E84" i="51" s="1"/>
  <c r="H83" i="51"/>
  <c r="D83" i="51"/>
  <c r="E83" i="51" s="1"/>
  <c r="H82" i="51"/>
  <c r="E82" i="51"/>
  <c r="D82" i="51"/>
  <c r="H81" i="51"/>
  <c r="D81" i="51"/>
  <c r="E81" i="51" s="1"/>
  <c r="H80" i="51"/>
  <c r="D80" i="51"/>
  <c r="E80" i="51" s="1"/>
  <c r="H79" i="51"/>
  <c r="D79" i="51"/>
  <c r="E79" i="51" s="1"/>
  <c r="H78" i="51"/>
  <c r="E78" i="51"/>
  <c r="D78" i="51"/>
  <c r="H77" i="51"/>
  <c r="D77" i="51"/>
  <c r="E77" i="51" s="1"/>
  <c r="H76" i="51"/>
  <c r="D76" i="51"/>
  <c r="E76" i="51" s="1"/>
  <c r="H75" i="51"/>
  <c r="D75" i="51"/>
  <c r="E75" i="51" s="1"/>
  <c r="H74" i="51"/>
  <c r="E74" i="51"/>
  <c r="D74" i="51"/>
  <c r="H73" i="51"/>
  <c r="D73" i="51"/>
  <c r="E73" i="51" s="1"/>
  <c r="H72" i="51"/>
  <c r="D72" i="51"/>
  <c r="E72" i="51" s="1"/>
  <c r="H71" i="51"/>
  <c r="D71" i="51"/>
  <c r="E71" i="51" s="1"/>
  <c r="H70" i="51"/>
  <c r="E70" i="51"/>
  <c r="D70" i="51"/>
  <c r="H69" i="51"/>
  <c r="D69" i="51"/>
  <c r="E69" i="51" s="1"/>
  <c r="E68" i="51" s="1"/>
  <c r="C68" i="51"/>
  <c r="H68" i="51" s="1"/>
  <c r="J68" i="51" s="1"/>
  <c r="H66" i="51"/>
  <c r="E66" i="51"/>
  <c r="D66" i="51"/>
  <c r="H65" i="51"/>
  <c r="D65" i="51"/>
  <c r="E65" i="51" s="1"/>
  <c r="H64" i="51"/>
  <c r="D64" i="51"/>
  <c r="E64" i="51" s="1"/>
  <c r="H63" i="51"/>
  <c r="E63" i="51"/>
  <c r="D63" i="51"/>
  <c r="H62" i="51"/>
  <c r="D62" i="51"/>
  <c r="E62" i="51" s="1"/>
  <c r="E61" i="51" s="1"/>
  <c r="D61" i="51"/>
  <c r="C61" i="51"/>
  <c r="H61" i="51" s="1"/>
  <c r="J61" i="51" s="1"/>
  <c r="H60" i="51"/>
  <c r="D60" i="51"/>
  <c r="E60" i="51" s="1"/>
  <c r="H59" i="51"/>
  <c r="E59" i="51"/>
  <c r="D59" i="51"/>
  <c r="H58" i="51"/>
  <c r="E58" i="51"/>
  <c r="D58" i="51"/>
  <c r="H57" i="51"/>
  <c r="E57" i="51"/>
  <c r="D57" i="51"/>
  <c r="H56" i="51"/>
  <c r="D56" i="51"/>
  <c r="E56" i="51" s="1"/>
  <c r="H55" i="51"/>
  <c r="E55" i="51"/>
  <c r="D55" i="51"/>
  <c r="H54" i="51"/>
  <c r="E54" i="51"/>
  <c r="D54" i="51"/>
  <c r="H53" i="51"/>
  <c r="E53" i="51"/>
  <c r="D53" i="51"/>
  <c r="H52" i="51"/>
  <c r="D52" i="51"/>
  <c r="E52" i="51" s="1"/>
  <c r="H51" i="51"/>
  <c r="E51" i="51"/>
  <c r="D51" i="51"/>
  <c r="H50" i="51"/>
  <c r="E50" i="51"/>
  <c r="D50" i="51"/>
  <c r="H49" i="51"/>
  <c r="E49" i="51"/>
  <c r="D49" i="51"/>
  <c r="H48" i="51"/>
  <c r="D48" i="51"/>
  <c r="E48" i="51" s="1"/>
  <c r="H47" i="51"/>
  <c r="E47" i="51"/>
  <c r="D47" i="51"/>
  <c r="H46" i="51"/>
  <c r="E46" i="51"/>
  <c r="D46" i="51"/>
  <c r="H45" i="51"/>
  <c r="E45" i="51"/>
  <c r="D45" i="51"/>
  <c r="H44" i="51"/>
  <c r="D44" i="51"/>
  <c r="E44" i="51" s="1"/>
  <c r="H43" i="51"/>
  <c r="D43" i="51"/>
  <c r="E43" i="51" s="1"/>
  <c r="H42" i="51"/>
  <c r="E42" i="51"/>
  <c r="D42" i="51"/>
  <c r="H41" i="51"/>
  <c r="E41" i="51"/>
  <c r="D41" i="51"/>
  <c r="H40" i="51"/>
  <c r="D40" i="51"/>
  <c r="E40" i="51" s="1"/>
  <c r="H39" i="51"/>
  <c r="D39" i="51"/>
  <c r="E39" i="51" s="1"/>
  <c r="C38" i="51"/>
  <c r="C3" i="51" s="1"/>
  <c r="H37" i="51"/>
  <c r="D37" i="51"/>
  <c r="E37" i="51" s="1"/>
  <c r="H36" i="51"/>
  <c r="E36" i="51"/>
  <c r="D36" i="51"/>
  <c r="H35" i="51"/>
  <c r="E35" i="51"/>
  <c r="D35" i="51"/>
  <c r="H34" i="51"/>
  <c r="D34" i="51"/>
  <c r="E34" i="51" s="1"/>
  <c r="H33" i="51"/>
  <c r="D33" i="51"/>
  <c r="E33" i="51" s="1"/>
  <c r="H32" i="51"/>
  <c r="E32" i="51"/>
  <c r="D32" i="51"/>
  <c r="H31" i="51"/>
  <c r="E31" i="51"/>
  <c r="D31" i="51"/>
  <c r="H30" i="51"/>
  <c r="D30" i="51"/>
  <c r="E30" i="51" s="1"/>
  <c r="H29" i="51"/>
  <c r="D29" i="51"/>
  <c r="E29" i="51" s="1"/>
  <c r="H28" i="51"/>
  <c r="E28" i="51"/>
  <c r="D28" i="51"/>
  <c r="H27" i="51"/>
  <c r="E27" i="51"/>
  <c r="D27" i="51"/>
  <c r="H26" i="51"/>
  <c r="D26" i="51"/>
  <c r="E26" i="51" s="1"/>
  <c r="H25" i="51"/>
  <c r="D25" i="51"/>
  <c r="E25" i="51" s="1"/>
  <c r="H24" i="51"/>
  <c r="E24" i="51"/>
  <c r="D24" i="51"/>
  <c r="H23" i="51"/>
  <c r="E23" i="51"/>
  <c r="D23" i="51"/>
  <c r="H22" i="51"/>
  <c r="D22" i="51"/>
  <c r="E22" i="51" s="1"/>
  <c r="H21" i="51"/>
  <c r="D21" i="51"/>
  <c r="E21" i="51" s="1"/>
  <c r="H20" i="51"/>
  <c r="E20" i="51"/>
  <c r="D20" i="51"/>
  <c r="H19" i="51"/>
  <c r="E19" i="51"/>
  <c r="D19" i="51"/>
  <c r="H18" i="51"/>
  <c r="D18" i="51"/>
  <c r="E18" i="51" s="1"/>
  <c r="H17" i="51"/>
  <c r="D17" i="51"/>
  <c r="E17" i="51" s="1"/>
  <c r="H16" i="51"/>
  <c r="E16" i="51"/>
  <c r="D16" i="51"/>
  <c r="H15" i="51"/>
  <c r="E15" i="51"/>
  <c r="D15" i="51"/>
  <c r="H14" i="51"/>
  <c r="D14" i="51"/>
  <c r="E14" i="51" s="1"/>
  <c r="H13" i="51"/>
  <c r="D13" i="51"/>
  <c r="E13" i="51" s="1"/>
  <c r="H12" i="51"/>
  <c r="E12" i="51"/>
  <c r="D12" i="51"/>
  <c r="H11" i="51"/>
  <c r="J11" i="51" s="1"/>
  <c r="C11" i="51"/>
  <c r="H10" i="51"/>
  <c r="E10" i="51"/>
  <c r="D10" i="51"/>
  <c r="H9" i="51"/>
  <c r="E9" i="51"/>
  <c r="D9" i="51"/>
  <c r="H8" i="51"/>
  <c r="D8" i="51"/>
  <c r="E8" i="51" s="1"/>
  <c r="H7" i="51"/>
  <c r="D7" i="51"/>
  <c r="E7" i="51" s="1"/>
  <c r="E4" i="51" s="1"/>
  <c r="H6" i="51"/>
  <c r="E6" i="51"/>
  <c r="D6" i="51"/>
  <c r="H5" i="51"/>
  <c r="E5" i="51"/>
  <c r="D5" i="51"/>
  <c r="C4" i="51"/>
  <c r="H4" i="51" s="1"/>
  <c r="J4" i="51" s="1"/>
  <c r="E778" i="50"/>
  <c r="D778" i="50"/>
  <c r="E777" i="50"/>
  <c r="D777" i="50"/>
  <c r="C777" i="50"/>
  <c r="D776" i="50"/>
  <c r="E776" i="50" s="1"/>
  <c r="E775" i="50"/>
  <c r="D775" i="50"/>
  <c r="D774" i="50"/>
  <c r="E774" i="50" s="1"/>
  <c r="D773" i="50"/>
  <c r="C772" i="50"/>
  <c r="C771" i="50"/>
  <c r="E770" i="50"/>
  <c r="D770" i="50"/>
  <c r="D769" i="50"/>
  <c r="E769" i="50" s="1"/>
  <c r="E768" i="50"/>
  <c r="E767" i="50" s="1"/>
  <c r="C768" i="50"/>
  <c r="C767" i="50"/>
  <c r="D766" i="50"/>
  <c r="E766" i="50" s="1"/>
  <c r="E765" i="50"/>
  <c r="D765" i="50"/>
  <c r="C765" i="50"/>
  <c r="D764" i="50"/>
  <c r="E764" i="50" s="1"/>
  <c r="E763" i="50"/>
  <c r="D763" i="50"/>
  <c r="D762" i="50"/>
  <c r="C761" i="50"/>
  <c r="C760" i="50" s="1"/>
  <c r="C726" i="50" s="1"/>
  <c r="E759" i="50"/>
  <c r="D759" i="50"/>
  <c r="E758" i="50"/>
  <c r="D758" i="50"/>
  <c r="E757" i="50"/>
  <c r="E756" i="50" s="1"/>
  <c r="E755" i="50" s="1"/>
  <c r="D757" i="50"/>
  <c r="D756" i="50" s="1"/>
  <c r="C756" i="50"/>
  <c r="C755" i="50" s="1"/>
  <c r="D755" i="50"/>
  <c r="D754" i="50"/>
  <c r="E754" i="50" s="1"/>
  <c r="E753" i="50"/>
  <c r="D753" i="50"/>
  <c r="D752" i="50"/>
  <c r="C751" i="50"/>
  <c r="C750" i="50" s="1"/>
  <c r="E749" i="50"/>
  <c r="D749" i="50"/>
  <c r="E748" i="50"/>
  <c r="D748" i="50"/>
  <c r="E747" i="50"/>
  <c r="E746" i="50" s="1"/>
  <c r="D747" i="50"/>
  <c r="D746" i="50" s="1"/>
  <c r="C746" i="50"/>
  <c r="E745" i="50"/>
  <c r="E744" i="50" s="1"/>
  <c r="E743" i="50" s="1"/>
  <c r="D745" i="50"/>
  <c r="D744" i="50" s="1"/>
  <c r="D743" i="50" s="1"/>
  <c r="C744" i="50"/>
  <c r="C743" i="50"/>
  <c r="D742" i="50"/>
  <c r="C741" i="50"/>
  <c r="E740" i="50"/>
  <c r="D740" i="50"/>
  <c r="E739" i="50"/>
  <c r="D739" i="50"/>
  <c r="C739" i="50"/>
  <c r="D738" i="50"/>
  <c r="E738" i="50" s="1"/>
  <c r="D737" i="50"/>
  <c r="E737" i="50" s="1"/>
  <c r="D736" i="50"/>
  <c r="E736" i="50" s="1"/>
  <c r="E735" i="50"/>
  <c r="E734" i="50" s="1"/>
  <c r="D735" i="50"/>
  <c r="D734" i="50"/>
  <c r="C734" i="50"/>
  <c r="C733" i="50"/>
  <c r="E732" i="50"/>
  <c r="E731" i="50" s="1"/>
  <c r="D732" i="50"/>
  <c r="D731" i="50"/>
  <c r="D730" i="50" s="1"/>
  <c r="C731" i="50"/>
  <c r="C730" i="50" s="1"/>
  <c r="E730" i="50"/>
  <c r="E729" i="50"/>
  <c r="D729" i="50"/>
  <c r="D728" i="50"/>
  <c r="E728" i="50" s="1"/>
  <c r="D727" i="50"/>
  <c r="C727" i="50"/>
  <c r="H724" i="50"/>
  <c r="D724" i="50"/>
  <c r="E724" i="50" s="1"/>
  <c r="H723" i="50"/>
  <c r="E723" i="50"/>
  <c r="D723" i="50"/>
  <c r="H722" i="50"/>
  <c r="E722" i="50"/>
  <c r="D722" i="50"/>
  <c r="C722" i="50"/>
  <c r="H721" i="50"/>
  <c r="E721" i="50"/>
  <c r="D721" i="50"/>
  <c r="H720" i="50"/>
  <c r="D720" i="50"/>
  <c r="E720" i="50" s="1"/>
  <c r="H719" i="50"/>
  <c r="D719" i="50"/>
  <c r="C718" i="50"/>
  <c r="H718" i="50" s="1"/>
  <c r="H715" i="50"/>
  <c r="D715" i="50"/>
  <c r="E715" i="50" s="1"/>
  <c r="H714" i="50"/>
  <c r="D714" i="50"/>
  <c r="E714" i="50" s="1"/>
  <c r="H713" i="50"/>
  <c r="E713" i="50"/>
  <c r="D713" i="50"/>
  <c r="H712" i="50"/>
  <c r="D712" i="50"/>
  <c r="E712" i="50" s="1"/>
  <c r="H711" i="50"/>
  <c r="E711" i="50"/>
  <c r="D711" i="50"/>
  <c r="H710" i="50"/>
  <c r="D710" i="50"/>
  <c r="E710" i="50" s="1"/>
  <c r="H709" i="50"/>
  <c r="E709" i="50"/>
  <c r="D709" i="50"/>
  <c r="H708" i="50"/>
  <c r="E708" i="50"/>
  <c r="D708" i="50"/>
  <c r="H707" i="50"/>
  <c r="E707" i="50"/>
  <c r="D707" i="50"/>
  <c r="H706" i="50"/>
  <c r="D706" i="50"/>
  <c r="E706" i="50" s="1"/>
  <c r="H705" i="50"/>
  <c r="E705" i="50"/>
  <c r="D705" i="50"/>
  <c r="H704" i="50"/>
  <c r="E704" i="50"/>
  <c r="D704" i="50"/>
  <c r="H703" i="50"/>
  <c r="D703" i="50"/>
  <c r="H702" i="50"/>
  <c r="D702" i="50"/>
  <c r="E702" i="50" s="1"/>
  <c r="H701" i="50"/>
  <c r="E701" i="50"/>
  <c r="D701" i="50"/>
  <c r="H700" i="50"/>
  <c r="C700" i="50"/>
  <c r="H699" i="50"/>
  <c r="D699" i="50"/>
  <c r="E699" i="50" s="1"/>
  <c r="H698" i="50"/>
  <c r="D698" i="50"/>
  <c r="E698" i="50" s="1"/>
  <c r="H697" i="50"/>
  <c r="D697" i="50"/>
  <c r="E697" i="50" s="1"/>
  <c r="H696" i="50"/>
  <c r="E696" i="50"/>
  <c r="D696" i="50"/>
  <c r="H695" i="50"/>
  <c r="D695" i="50"/>
  <c r="E695" i="50" s="1"/>
  <c r="D694" i="50"/>
  <c r="C694" i="50"/>
  <c r="H694" i="50" s="1"/>
  <c r="H693" i="50"/>
  <c r="D693" i="50"/>
  <c r="E693" i="50" s="1"/>
  <c r="H692" i="50"/>
  <c r="D692" i="50"/>
  <c r="E692" i="50" s="1"/>
  <c r="H691" i="50"/>
  <c r="E691" i="50"/>
  <c r="D691" i="50"/>
  <c r="H690" i="50"/>
  <c r="D690" i="50"/>
  <c r="E690" i="50" s="1"/>
  <c r="H689" i="50"/>
  <c r="E689" i="50"/>
  <c r="D689" i="50"/>
  <c r="H688" i="50"/>
  <c r="D688" i="50"/>
  <c r="H687" i="50"/>
  <c r="C687" i="50"/>
  <c r="H686" i="50"/>
  <c r="E686" i="50"/>
  <c r="D686" i="50"/>
  <c r="H685" i="50"/>
  <c r="D685" i="50"/>
  <c r="H684" i="50"/>
  <c r="E684" i="50"/>
  <c r="D684" i="50"/>
  <c r="H683" i="50"/>
  <c r="C683" i="50"/>
  <c r="H682" i="50"/>
  <c r="D682" i="50"/>
  <c r="H681" i="50"/>
  <c r="E681" i="50"/>
  <c r="D681" i="50"/>
  <c r="H680" i="50"/>
  <c r="E680" i="50"/>
  <c r="D680" i="50"/>
  <c r="C679" i="50"/>
  <c r="H679" i="50" s="1"/>
  <c r="H678" i="50"/>
  <c r="D678" i="50"/>
  <c r="E678" i="50" s="1"/>
  <c r="H677" i="50"/>
  <c r="D677" i="50"/>
  <c r="C676" i="50"/>
  <c r="H676" i="50" s="1"/>
  <c r="H675" i="50"/>
  <c r="E675" i="50"/>
  <c r="D675" i="50"/>
  <c r="H674" i="50"/>
  <c r="E674" i="50"/>
  <c r="D674" i="50"/>
  <c r="H673" i="50"/>
  <c r="D673" i="50"/>
  <c r="E673" i="50" s="1"/>
  <c r="H672" i="50"/>
  <c r="D672" i="50"/>
  <c r="H671" i="50"/>
  <c r="C671" i="50"/>
  <c r="H670" i="50"/>
  <c r="E670" i="50"/>
  <c r="D670" i="50"/>
  <c r="H669" i="50"/>
  <c r="E669" i="50"/>
  <c r="D669" i="50"/>
  <c r="H668" i="50"/>
  <c r="D668" i="50"/>
  <c r="E668" i="50" s="1"/>
  <c r="H667" i="50"/>
  <c r="D667" i="50"/>
  <c r="E667" i="50" s="1"/>
  <c r="H666" i="50"/>
  <c r="E666" i="50"/>
  <c r="E665" i="50" s="1"/>
  <c r="D666" i="50"/>
  <c r="H665" i="50"/>
  <c r="D665" i="50"/>
  <c r="C665" i="50"/>
  <c r="H664" i="50"/>
  <c r="D664" i="50"/>
  <c r="E664" i="50" s="1"/>
  <c r="H663" i="50"/>
  <c r="E663" i="50"/>
  <c r="D663" i="50"/>
  <c r="H662" i="50"/>
  <c r="D662" i="50"/>
  <c r="C661" i="50"/>
  <c r="H660" i="50"/>
  <c r="E660" i="50"/>
  <c r="D660" i="50"/>
  <c r="H659" i="50"/>
  <c r="D659" i="50"/>
  <c r="E659" i="50" s="1"/>
  <c r="H658" i="50"/>
  <c r="E658" i="50"/>
  <c r="D658" i="50"/>
  <c r="H657" i="50"/>
  <c r="D657" i="50"/>
  <c r="E657" i="50" s="1"/>
  <c r="H656" i="50"/>
  <c r="E656" i="50"/>
  <c r="D656" i="50"/>
  <c r="H655" i="50"/>
  <c r="E655" i="50"/>
  <c r="D655" i="50"/>
  <c r="H654" i="50"/>
  <c r="D654" i="50"/>
  <c r="H653" i="50"/>
  <c r="C653" i="50"/>
  <c r="H652" i="50"/>
  <c r="D652" i="50"/>
  <c r="E652" i="50" s="1"/>
  <c r="H651" i="50"/>
  <c r="E651" i="50"/>
  <c r="D651" i="50"/>
  <c r="H650" i="50"/>
  <c r="E650" i="50"/>
  <c r="D650" i="50"/>
  <c r="H649" i="50"/>
  <c r="E649" i="50"/>
  <c r="D649" i="50"/>
  <c r="H648" i="50"/>
  <c r="D648" i="50"/>
  <c r="H647" i="50"/>
  <c r="E647" i="50"/>
  <c r="D647" i="50"/>
  <c r="H646" i="50"/>
  <c r="C646" i="50"/>
  <c r="H644" i="50"/>
  <c r="E644" i="50"/>
  <c r="D644" i="50"/>
  <c r="H643" i="50"/>
  <c r="E643" i="50"/>
  <c r="E642" i="50" s="1"/>
  <c r="D643" i="50"/>
  <c r="D642" i="50" s="1"/>
  <c r="H642" i="50"/>
  <c r="J642" i="50" s="1"/>
  <c r="C642" i="50"/>
  <c r="H641" i="50"/>
  <c r="D641" i="50"/>
  <c r="E641" i="50" s="1"/>
  <c r="H640" i="50"/>
  <c r="E640" i="50"/>
  <c r="D640" i="50"/>
  <c r="H639" i="50"/>
  <c r="D639" i="50"/>
  <c r="E639" i="50" s="1"/>
  <c r="D638" i="50"/>
  <c r="C638" i="50"/>
  <c r="H638" i="50" s="1"/>
  <c r="J638" i="50" s="1"/>
  <c r="H637" i="50"/>
  <c r="D637" i="50"/>
  <c r="E637" i="50" s="1"/>
  <c r="H636" i="50"/>
  <c r="E636" i="50"/>
  <c r="D636" i="50"/>
  <c r="H635" i="50"/>
  <c r="E635" i="50"/>
  <c r="D635" i="50"/>
  <c r="H634" i="50"/>
  <c r="D634" i="50"/>
  <c r="E634" i="50" s="1"/>
  <c r="H633" i="50"/>
  <c r="D633" i="50"/>
  <c r="E633" i="50" s="1"/>
  <c r="H632" i="50"/>
  <c r="E632" i="50"/>
  <c r="D632" i="50"/>
  <c r="H631" i="50"/>
  <c r="D631" i="50"/>
  <c r="E631" i="50" s="1"/>
  <c r="H630" i="50"/>
  <c r="E630" i="50"/>
  <c r="D630" i="50"/>
  <c r="H629" i="50"/>
  <c r="D629" i="50"/>
  <c r="H628" i="50"/>
  <c r="C628" i="50"/>
  <c r="H627" i="50"/>
  <c r="E627" i="50"/>
  <c r="D627" i="50"/>
  <c r="H626" i="50"/>
  <c r="D626" i="50"/>
  <c r="E626" i="50" s="1"/>
  <c r="H625" i="50"/>
  <c r="E625" i="50"/>
  <c r="D625" i="50"/>
  <c r="H624" i="50"/>
  <c r="D624" i="50"/>
  <c r="E624" i="50" s="1"/>
  <c r="H623" i="50"/>
  <c r="E623" i="50"/>
  <c r="D623" i="50"/>
  <c r="H622" i="50"/>
  <c r="E622" i="50"/>
  <c r="D622" i="50"/>
  <c r="H621" i="50"/>
  <c r="D621" i="50"/>
  <c r="E621" i="50" s="1"/>
  <c r="H620" i="50"/>
  <c r="D620" i="50"/>
  <c r="E620" i="50" s="1"/>
  <c r="H619" i="50"/>
  <c r="E619" i="50"/>
  <c r="D619" i="50"/>
  <c r="H618" i="50"/>
  <c r="D618" i="50"/>
  <c r="H617" i="50"/>
  <c r="E617" i="50"/>
  <c r="D617" i="50"/>
  <c r="H616" i="50"/>
  <c r="C616" i="50"/>
  <c r="H615" i="50"/>
  <c r="D615" i="50"/>
  <c r="E615" i="50" s="1"/>
  <c r="H614" i="50"/>
  <c r="E614" i="50"/>
  <c r="D614" i="50"/>
  <c r="H613" i="50"/>
  <c r="D613" i="50"/>
  <c r="E613" i="50" s="1"/>
  <c r="H612" i="50"/>
  <c r="E612" i="50"/>
  <c r="D612" i="50"/>
  <c r="H611" i="50"/>
  <c r="D611" i="50"/>
  <c r="C610" i="50"/>
  <c r="H610" i="50" s="1"/>
  <c r="H609" i="50"/>
  <c r="E609" i="50"/>
  <c r="D609" i="50"/>
  <c r="H608" i="50"/>
  <c r="D608" i="50"/>
  <c r="E608" i="50" s="1"/>
  <c r="H607" i="50"/>
  <c r="E607" i="50"/>
  <c r="D607" i="50"/>
  <c r="H606" i="50"/>
  <c r="D606" i="50"/>
  <c r="H605" i="50"/>
  <c r="E605" i="50"/>
  <c r="D605" i="50"/>
  <c r="H604" i="50"/>
  <c r="E604" i="50"/>
  <c r="D604" i="50"/>
  <c r="C603" i="50"/>
  <c r="H603" i="50" s="1"/>
  <c r="H602" i="50"/>
  <c r="D602" i="50"/>
  <c r="H601" i="50"/>
  <c r="D601" i="50"/>
  <c r="E601" i="50" s="1"/>
  <c r="H600" i="50"/>
  <c r="E600" i="50"/>
  <c r="D600" i="50"/>
  <c r="H599" i="50"/>
  <c r="C599" i="50"/>
  <c r="H598" i="50"/>
  <c r="D598" i="50"/>
  <c r="E598" i="50" s="1"/>
  <c r="H597" i="50"/>
  <c r="D597" i="50"/>
  <c r="E597" i="50" s="1"/>
  <c r="H596" i="50"/>
  <c r="D596" i="50"/>
  <c r="C595" i="50"/>
  <c r="H595" i="50" s="1"/>
  <c r="H594" i="50"/>
  <c r="E594" i="50"/>
  <c r="D594" i="50"/>
  <c r="H593" i="50"/>
  <c r="E593" i="50"/>
  <c r="D593" i="50"/>
  <c r="E592" i="50"/>
  <c r="D592" i="50"/>
  <c r="C592" i="50"/>
  <c r="H592" i="50" s="1"/>
  <c r="H591" i="50"/>
  <c r="D591" i="50"/>
  <c r="E591" i="50" s="1"/>
  <c r="H590" i="50"/>
  <c r="D590" i="50"/>
  <c r="E590" i="50" s="1"/>
  <c r="H589" i="50"/>
  <c r="E589" i="50"/>
  <c r="D589" i="50"/>
  <c r="H588" i="50"/>
  <c r="D588" i="50"/>
  <c r="C587" i="50"/>
  <c r="H587" i="50" s="1"/>
  <c r="H586" i="50"/>
  <c r="E586" i="50"/>
  <c r="D586" i="50"/>
  <c r="H585" i="50"/>
  <c r="D585" i="50"/>
  <c r="E585" i="50" s="1"/>
  <c r="H584" i="50"/>
  <c r="E584" i="50"/>
  <c r="D584" i="50"/>
  <c r="H583" i="50"/>
  <c r="E583" i="50"/>
  <c r="D583" i="50"/>
  <c r="H582" i="50"/>
  <c r="E582" i="50"/>
  <c r="E581" i="50" s="1"/>
  <c r="D582" i="50"/>
  <c r="D581" i="50" s="1"/>
  <c r="C581" i="50"/>
  <c r="H581" i="50" s="1"/>
  <c r="H580" i="50"/>
  <c r="D580" i="50"/>
  <c r="E580" i="50" s="1"/>
  <c r="H579" i="50"/>
  <c r="E579" i="50"/>
  <c r="D579" i="50"/>
  <c r="H578" i="50"/>
  <c r="D578" i="50"/>
  <c r="C577" i="50"/>
  <c r="H576" i="50"/>
  <c r="E576" i="50"/>
  <c r="D576" i="50"/>
  <c r="H575" i="50"/>
  <c r="D575" i="50"/>
  <c r="E575" i="50" s="1"/>
  <c r="H574" i="50"/>
  <c r="E574" i="50"/>
  <c r="D574" i="50"/>
  <c r="H573" i="50"/>
  <c r="E573" i="50"/>
  <c r="D573" i="50"/>
  <c r="H572" i="50"/>
  <c r="D572" i="50"/>
  <c r="E572" i="50" s="1"/>
  <c r="H571" i="50"/>
  <c r="D571" i="50"/>
  <c r="H570" i="50"/>
  <c r="E570" i="50"/>
  <c r="D570" i="50"/>
  <c r="H569" i="50"/>
  <c r="C569" i="50"/>
  <c r="H568" i="50"/>
  <c r="D568" i="50"/>
  <c r="E568" i="50" s="1"/>
  <c r="H567" i="50"/>
  <c r="E567" i="50"/>
  <c r="D567" i="50"/>
  <c r="H566" i="50"/>
  <c r="D566" i="50"/>
  <c r="E566" i="50" s="1"/>
  <c r="H565" i="50"/>
  <c r="E565" i="50"/>
  <c r="D565" i="50"/>
  <c r="H564" i="50"/>
  <c r="E564" i="50"/>
  <c r="D564" i="50"/>
  <c r="H563" i="50"/>
  <c r="D563" i="50"/>
  <c r="H562" i="50"/>
  <c r="C562" i="50"/>
  <c r="H558" i="50"/>
  <c r="E558" i="50"/>
  <c r="D558" i="50"/>
  <c r="H557" i="50"/>
  <c r="D557" i="50"/>
  <c r="E557" i="50" s="1"/>
  <c r="E556" i="50" s="1"/>
  <c r="C556" i="50"/>
  <c r="H556" i="50" s="1"/>
  <c r="H555" i="50"/>
  <c r="D555" i="50"/>
  <c r="E555" i="50" s="1"/>
  <c r="H554" i="50"/>
  <c r="D554" i="50"/>
  <c r="E554" i="50" s="1"/>
  <c r="H553" i="50"/>
  <c r="E553" i="50"/>
  <c r="D553" i="50"/>
  <c r="H552" i="50"/>
  <c r="D552" i="50"/>
  <c r="C552" i="50"/>
  <c r="J551" i="50"/>
  <c r="H551" i="50"/>
  <c r="C551" i="50"/>
  <c r="J550" i="50"/>
  <c r="H550" i="50"/>
  <c r="C550" i="50"/>
  <c r="H549" i="50"/>
  <c r="D549" i="50"/>
  <c r="H548" i="50"/>
  <c r="E548" i="50"/>
  <c r="D548" i="50"/>
  <c r="H547" i="50"/>
  <c r="J547" i="50" s="1"/>
  <c r="C547" i="50"/>
  <c r="H546" i="50"/>
  <c r="E546" i="50"/>
  <c r="D546" i="50"/>
  <c r="H545" i="50"/>
  <c r="E545" i="50"/>
  <c r="E544" i="50" s="1"/>
  <c r="D545" i="50"/>
  <c r="D544" i="50"/>
  <c r="C544" i="50"/>
  <c r="H544" i="50" s="1"/>
  <c r="H543" i="50"/>
  <c r="D543" i="50"/>
  <c r="E543" i="50" s="1"/>
  <c r="H542" i="50"/>
  <c r="D542" i="50"/>
  <c r="E542" i="50" s="1"/>
  <c r="H541" i="50"/>
  <c r="E541" i="50"/>
  <c r="D541" i="50"/>
  <c r="H540" i="50"/>
  <c r="D540" i="50"/>
  <c r="H539" i="50"/>
  <c r="E539" i="50"/>
  <c r="D539" i="50"/>
  <c r="H538" i="50"/>
  <c r="C538" i="50"/>
  <c r="H537" i="50"/>
  <c r="D537" i="50"/>
  <c r="E537" i="50" s="1"/>
  <c r="H536" i="50"/>
  <c r="E536" i="50"/>
  <c r="D536" i="50"/>
  <c r="H535" i="50"/>
  <c r="D535" i="50"/>
  <c r="H534" i="50"/>
  <c r="E534" i="50"/>
  <c r="D534" i="50"/>
  <c r="H533" i="50"/>
  <c r="D533" i="50"/>
  <c r="E533" i="50" s="1"/>
  <c r="H532" i="50"/>
  <c r="E532" i="50"/>
  <c r="D532" i="50"/>
  <c r="H531" i="50"/>
  <c r="C531" i="50"/>
  <c r="H530" i="50"/>
  <c r="E530" i="50"/>
  <c r="D530" i="50"/>
  <c r="D529" i="50" s="1"/>
  <c r="E529" i="50"/>
  <c r="C529" i="50"/>
  <c r="H527" i="50"/>
  <c r="D527" i="50"/>
  <c r="E527" i="50" s="1"/>
  <c r="H526" i="50"/>
  <c r="D526" i="50"/>
  <c r="E526" i="50" s="1"/>
  <c r="H525" i="50"/>
  <c r="E525" i="50"/>
  <c r="D525" i="50"/>
  <c r="H524" i="50"/>
  <c r="D524" i="50"/>
  <c r="E524" i="50" s="1"/>
  <c r="H523" i="50"/>
  <c r="E523" i="50"/>
  <c r="D523" i="50"/>
  <c r="H522" i="50"/>
  <c r="C522" i="50"/>
  <c r="H521" i="50"/>
  <c r="D521" i="50"/>
  <c r="E521" i="50" s="1"/>
  <c r="H520" i="50"/>
  <c r="E520" i="50"/>
  <c r="D520" i="50"/>
  <c r="H519" i="50"/>
  <c r="D519" i="50"/>
  <c r="E519" i="50" s="1"/>
  <c r="H518" i="50"/>
  <c r="E518" i="50"/>
  <c r="D518" i="50"/>
  <c r="H517" i="50"/>
  <c r="D517" i="50"/>
  <c r="E517" i="50" s="1"/>
  <c r="H516" i="50"/>
  <c r="E516" i="50"/>
  <c r="D516" i="50"/>
  <c r="H515" i="50"/>
  <c r="E515" i="50"/>
  <c r="D515" i="50"/>
  <c r="H514" i="50"/>
  <c r="D514" i="50"/>
  <c r="C513" i="50"/>
  <c r="H513" i="50" s="1"/>
  <c r="H512" i="50"/>
  <c r="D512" i="50"/>
  <c r="E512" i="50" s="1"/>
  <c r="H511" i="50"/>
  <c r="E511" i="50"/>
  <c r="D511" i="50"/>
  <c r="H510" i="50"/>
  <c r="D510" i="50"/>
  <c r="C509" i="50"/>
  <c r="H509" i="50" s="1"/>
  <c r="H508" i="50"/>
  <c r="E508" i="50"/>
  <c r="D508" i="50"/>
  <c r="H507" i="50"/>
  <c r="D507" i="50"/>
  <c r="E507" i="50" s="1"/>
  <c r="H506" i="50"/>
  <c r="E506" i="50"/>
  <c r="D506" i="50"/>
  <c r="H505" i="50"/>
  <c r="E505" i="50"/>
  <c r="E504" i="50" s="1"/>
  <c r="D505" i="50"/>
  <c r="D504" i="50"/>
  <c r="C504" i="50"/>
  <c r="H504" i="50" s="1"/>
  <c r="H503" i="50"/>
  <c r="E503" i="50"/>
  <c r="D503" i="50"/>
  <c r="H502" i="50"/>
  <c r="D502" i="50"/>
  <c r="E502" i="50" s="1"/>
  <c r="H501" i="50"/>
  <c r="E501" i="50"/>
  <c r="D501" i="50"/>
  <c r="H500" i="50"/>
  <c r="E500" i="50"/>
  <c r="D500" i="50"/>
  <c r="H499" i="50"/>
  <c r="D499" i="50"/>
  <c r="E499" i="50" s="1"/>
  <c r="H498" i="50"/>
  <c r="D498" i="50"/>
  <c r="C497" i="50"/>
  <c r="H497" i="50" s="1"/>
  <c r="H496" i="50"/>
  <c r="E496" i="50"/>
  <c r="D496" i="50"/>
  <c r="H495" i="50"/>
  <c r="E495" i="50"/>
  <c r="D495" i="50"/>
  <c r="E494" i="50"/>
  <c r="D494" i="50"/>
  <c r="C494" i="50"/>
  <c r="H494" i="50" s="1"/>
  <c r="H493" i="50"/>
  <c r="E493" i="50"/>
  <c r="D493" i="50"/>
  <c r="H492" i="50"/>
  <c r="D492" i="50"/>
  <c r="C491" i="50"/>
  <c r="H491" i="50" s="1"/>
  <c r="H490" i="50"/>
  <c r="E490" i="50"/>
  <c r="D490" i="50"/>
  <c r="H489" i="50"/>
  <c r="D489" i="50"/>
  <c r="E489" i="50" s="1"/>
  <c r="H488" i="50"/>
  <c r="E488" i="50"/>
  <c r="D488" i="50"/>
  <c r="H487" i="50"/>
  <c r="D487" i="50"/>
  <c r="C486" i="50"/>
  <c r="H485" i="50"/>
  <c r="E485" i="50"/>
  <c r="D485" i="50"/>
  <c r="H482" i="50"/>
  <c r="H481" i="50"/>
  <c r="D481" i="50"/>
  <c r="E481" i="50" s="1"/>
  <c r="H480" i="50"/>
  <c r="E480" i="50"/>
  <c r="D480" i="50"/>
  <c r="H479" i="50"/>
  <c r="E479" i="50"/>
  <c r="D479" i="50"/>
  <c r="H478" i="50"/>
  <c r="E478" i="50"/>
  <c r="E477" i="50" s="1"/>
  <c r="D478" i="50"/>
  <c r="D477" i="50"/>
  <c r="C477" i="50"/>
  <c r="H477" i="50" s="1"/>
  <c r="H476" i="50"/>
  <c r="D476" i="50"/>
  <c r="E476" i="50" s="1"/>
  <c r="H475" i="50"/>
  <c r="E475" i="50"/>
  <c r="D475" i="50"/>
  <c r="H474" i="50"/>
  <c r="E474" i="50"/>
  <c r="D474" i="50"/>
  <c r="C474" i="50"/>
  <c r="H473" i="50"/>
  <c r="E473" i="50"/>
  <c r="D473" i="50"/>
  <c r="H472" i="50"/>
  <c r="D472" i="50"/>
  <c r="E472" i="50" s="1"/>
  <c r="H471" i="50"/>
  <c r="D471" i="50"/>
  <c r="E471" i="50" s="1"/>
  <c r="H470" i="50"/>
  <c r="E470" i="50"/>
  <c r="D470" i="50"/>
  <c r="H469" i="50"/>
  <c r="D469" i="50"/>
  <c r="C468" i="50"/>
  <c r="H468" i="50" s="1"/>
  <c r="H467" i="50"/>
  <c r="D467" i="50"/>
  <c r="E467" i="50" s="1"/>
  <c r="H466" i="50"/>
  <c r="D466" i="50"/>
  <c r="E466" i="50" s="1"/>
  <c r="H465" i="50"/>
  <c r="E465" i="50"/>
  <c r="D465" i="50"/>
  <c r="H464" i="50"/>
  <c r="D464" i="50"/>
  <c r="E464" i="50" s="1"/>
  <c r="D463" i="50"/>
  <c r="C463" i="50"/>
  <c r="H463" i="50" s="1"/>
  <c r="H462" i="50"/>
  <c r="D462" i="50"/>
  <c r="E462" i="50" s="1"/>
  <c r="H461" i="50"/>
  <c r="D461" i="50"/>
  <c r="E461" i="50" s="1"/>
  <c r="H460" i="50"/>
  <c r="E460" i="50"/>
  <c r="E459" i="50" s="1"/>
  <c r="D460" i="50"/>
  <c r="H459" i="50"/>
  <c r="C459" i="50"/>
  <c r="H458" i="50"/>
  <c r="D458" i="50"/>
  <c r="E458" i="50" s="1"/>
  <c r="H457" i="50"/>
  <c r="E457" i="50"/>
  <c r="D457" i="50"/>
  <c r="H456" i="50"/>
  <c r="D456" i="50"/>
  <c r="C455" i="50"/>
  <c r="H455" i="50" s="1"/>
  <c r="H454" i="50"/>
  <c r="E454" i="50"/>
  <c r="D454" i="50"/>
  <c r="H453" i="50"/>
  <c r="D453" i="50"/>
  <c r="E453" i="50" s="1"/>
  <c r="H452" i="50"/>
  <c r="E452" i="50"/>
  <c r="D452" i="50"/>
  <c r="H451" i="50"/>
  <c r="D451" i="50"/>
  <c r="C450" i="50"/>
  <c r="H450" i="50" s="1"/>
  <c r="H449" i="50"/>
  <c r="E449" i="50"/>
  <c r="D449" i="50"/>
  <c r="H448" i="50"/>
  <c r="D448" i="50"/>
  <c r="E448" i="50" s="1"/>
  <c r="H447" i="50"/>
  <c r="E447" i="50"/>
  <c r="D447" i="50"/>
  <c r="H446" i="50"/>
  <c r="D446" i="50"/>
  <c r="C445" i="50"/>
  <c r="H443" i="50"/>
  <c r="E443" i="50"/>
  <c r="D443" i="50"/>
  <c r="H442" i="50"/>
  <c r="E442" i="50"/>
  <c r="D442" i="50"/>
  <c r="H441" i="50"/>
  <c r="D441" i="50"/>
  <c r="E441" i="50" s="1"/>
  <c r="H440" i="50"/>
  <c r="D440" i="50"/>
  <c r="E440" i="50" s="1"/>
  <c r="H439" i="50"/>
  <c r="E439" i="50"/>
  <c r="D439" i="50"/>
  <c r="H438" i="50"/>
  <c r="D438" i="50"/>
  <c r="E438" i="50" s="1"/>
  <c r="H437" i="50"/>
  <c r="E437" i="50"/>
  <c r="D437" i="50"/>
  <c r="H436" i="50"/>
  <c r="D436" i="50"/>
  <c r="E436" i="50" s="1"/>
  <c r="H435" i="50"/>
  <c r="E435" i="50"/>
  <c r="D435" i="50"/>
  <c r="H434" i="50"/>
  <c r="E434" i="50"/>
  <c r="D434" i="50"/>
  <c r="H433" i="50"/>
  <c r="D433" i="50"/>
  <c r="E433" i="50" s="1"/>
  <c r="H432" i="50"/>
  <c r="D432" i="50"/>
  <c r="E432" i="50" s="1"/>
  <c r="H431" i="50"/>
  <c r="E431" i="50"/>
  <c r="D431" i="50"/>
  <c r="H430" i="50"/>
  <c r="D430" i="50"/>
  <c r="C429" i="50"/>
  <c r="H429" i="50" s="1"/>
  <c r="H428" i="50"/>
  <c r="D428" i="50"/>
  <c r="E428" i="50" s="1"/>
  <c r="H427" i="50"/>
  <c r="D427" i="50"/>
  <c r="E427" i="50" s="1"/>
  <c r="H426" i="50"/>
  <c r="E426" i="50"/>
  <c r="D426" i="50"/>
  <c r="H425" i="50"/>
  <c r="D425" i="50"/>
  <c r="E425" i="50" s="1"/>
  <c r="H424" i="50"/>
  <c r="E424" i="50"/>
  <c r="D424" i="50"/>
  <c r="H423" i="50"/>
  <c r="D423" i="50"/>
  <c r="H422" i="50"/>
  <c r="C422" i="50"/>
  <c r="H421" i="50"/>
  <c r="E421" i="50"/>
  <c r="D421" i="50"/>
  <c r="H420" i="50"/>
  <c r="D420" i="50"/>
  <c r="E420" i="50" s="1"/>
  <c r="H419" i="50"/>
  <c r="E419" i="50"/>
  <c r="D419" i="50"/>
  <c r="H418" i="50"/>
  <c r="D418" i="50"/>
  <c r="E418" i="50" s="1"/>
  <c r="H417" i="50"/>
  <c r="E417" i="50"/>
  <c r="D417" i="50"/>
  <c r="H416" i="50"/>
  <c r="E416" i="50"/>
  <c r="D416" i="50"/>
  <c r="C416" i="50"/>
  <c r="H415" i="50"/>
  <c r="E415" i="50"/>
  <c r="D415" i="50"/>
  <c r="H414" i="50"/>
  <c r="D414" i="50"/>
  <c r="E414" i="50" s="1"/>
  <c r="H413" i="50"/>
  <c r="D413" i="50"/>
  <c r="C412" i="50"/>
  <c r="H412" i="50" s="1"/>
  <c r="H411" i="50"/>
  <c r="E411" i="50"/>
  <c r="D411" i="50"/>
  <c r="H410" i="50"/>
  <c r="E410" i="50"/>
  <c r="D410" i="50"/>
  <c r="E409" i="50"/>
  <c r="D409" i="50"/>
  <c r="C409" i="50"/>
  <c r="H409" i="50" s="1"/>
  <c r="H408" i="50"/>
  <c r="E408" i="50"/>
  <c r="D408" i="50"/>
  <c r="H407" i="50"/>
  <c r="D407" i="50"/>
  <c r="E407" i="50" s="1"/>
  <c r="H406" i="50"/>
  <c r="E406" i="50"/>
  <c r="D406" i="50"/>
  <c r="H405" i="50"/>
  <c r="E405" i="50"/>
  <c r="E404" i="50" s="1"/>
  <c r="D405" i="50"/>
  <c r="D404" i="50" s="1"/>
  <c r="C404" i="50"/>
  <c r="H404" i="50" s="1"/>
  <c r="H403" i="50"/>
  <c r="E403" i="50"/>
  <c r="D403" i="50"/>
  <c r="H402" i="50"/>
  <c r="D402" i="50"/>
  <c r="E402" i="50" s="1"/>
  <c r="H401" i="50"/>
  <c r="E401" i="50"/>
  <c r="D401" i="50"/>
  <c r="H400" i="50"/>
  <c r="E400" i="50"/>
  <c r="E399" i="50" s="1"/>
  <c r="D400" i="50"/>
  <c r="D399" i="50"/>
  <c r="C399" i="50"/>
  <c r="H399" i="50" s="1"/>
  <c r="H398" i="50"/>
  <c r="E398" i="50"/>
  <c r="D398" i="50"/>
  <c r="H397" i="50"/>
  <c r="D397" i="50"/>
  <c r="E397" i="50" s="1"/>
  <c r="H396" i="50"/>
  <c r="E396" i="50"/>
  <c r="D396" i="50"/>
  <c r="H395" i="50"/>
  <c r="E395" i="50"/>
  <c r="D395" i="50"/>
  <c r="C395" i="50"/>
  <c r="H394" i="50"/>
  <c r="E394" i="50"/>
  <c r="D394" i="50"/>
  <c r="H393" i="50"/>
  <c r="D393" i="50"/>
  <c r="E393" i="50" s="1"/>
  <c r="E392" i="50" s="1"/>
  <c r="H392" i="50"/>
  <c r="D392" i="50"/>
  <c r="C392" i="50"/>
  <c r="H391" i="50"/>
  <c r="D391" i="50"/>
  <c r="E391" i="50" s="1"/>
  <c r="H390" i="50"/>
  <c r="E390" i="50"/>
  <c r="D390" i="50"/>
  <c r="H389" i="50"/>
  <c r="E389" i="50"/>
  <c r="E388" i="50" s="1"/>
  <c r="D389" i="50"/>
  <c r="D388" i="50"/>
  <c r="C388" i="50"/>
  <c r="H388" i="50" s="1"/>
  <c r="H387" i="50"/>
  <c r="E387" i="50"/>
  <c r="D387" i="50"/>
  <c r="H386" i="50"/>
  <c r="D386" i="50"/>
  <c r="E386" i="50" s="1"/>
  <c r="H385" i="50"/>
  <c r="E385" i="50"/>
  <c r="D385" i="50"/>
  <c r="H384" i="50"/>
  <c r="E384" i="50"/>
  <c r="D384" i="50"/>
  <c r="H383" i="50"/>
  <c r="D383" i="50"/>
  <c r="H382" i="50"/>
  <c r="C382" i="50"/>
  <c r="H381" i="50"/>
  <c r="D381" i="50"/>
  <c r="E381" i="50" s="1"/>
  <c r="H380" i="50"/>
  <c r="E380" i="50"/>
  <c r="D380" i="50"/>
  <c r="H379" i="50"/>
  <c r="E379" i="50"/>
  <c r="D379" i="50"/>
  <c r="E378" i="50"/>
  <c r="D378" i="50"/>
  <c r="C378" i="50"/>
  <c r="H378" i="50" s="1"/>
  <c r="H377" i="50"/>
  <c r="E377" i="50"/>
  <c r="D377" i="50"/>
  <c r="H376" i="50"/>
  <c r="D376" i="50"/>
  <c r="E376" i="50" s="1"/>
  <c r="H375" i="50"/>
  <c r="E375" i="50"/>
  <c r="D375" i="50"/>
  <c r="H374" i="50"/>
  <c r="E374" i="50"/>
  <c r="E373" i="50" s="1"/>
  <c r="D374" i="50"/>
  <c r="D373" i="50" s="1"/>
  <c r="C373" i="50"/>
  <c r="H373" i="50" s="1"/>
  <c r="H372" i="50"/>
  <c r="E372" i="50"/>
  <c r="D372" i="50"/>
  <c r="H371" i="50"/>
  <c r="D371" i="50"/>
  <c r="E371" i="50" s="1"/>
  <c r="H370" i="50"/>
  <c r="E370" i="50"/>
  <c r="D370" i="50"/>
  <c r="H369" i="50"/>
  <c r="E369" i="50"/>
  <c r="D369" i="50"/>
  <c r="E368" i="50"/>
  <c r="D368" i="50"/>
  <c r="C368" i="50"/>
  <c r="H368" i="50" s="1"/>
  <c r="H367" i="50"/>
  <c r="E367" i="50"/>
  <c r="D367" i="50"/>
  <c r="H366" i="50"/>
  <c r="D366" i="50"/>
  <c r="E366" i="50" s="1"/>
  <c r="H365" i="50"/>
  <c r="E365" i="50"/>
  <c r="D365" i="50"/>
  <c r="H364" i="50"/>
  <c r="E364" i="50"/>
  <c r="D364" i="50"/>
  <c r="H363" i="50"/>
  <c r="D363" i="50"/>
  <c r="E363" i="50" s="1"/>
  <c r="H362" i="50"/>
  <c r="D362" i="50"/>
  <c r="C362" i="50"/>
  <c r="H361" i="50"/>
  <c r="D361" i="50"/>
  <c r="E361" i="50" s="1"/>
  <c r="H360" i="50"/>
  <c r="E360" i="50"/>
  <c r="D360" i="50"/>
  <c r="H359" i="50"/>
  <c r="E359" i="50"/>
  <c r="D359" i="50"/>
  <c r="H358" i="50"/>
  <c r="D358" i="50"/>
  <c r="E358" i="50" s="1"/>
  <c r="D357" i="50"/>
  <c r="C357" i="50"/>
  <c r="H357" i="50" s="1"/>
  <c r="H356" i="50"/>
  <c r="D356" i="50"/>
  <c r="E356" i="50" s="1"/>
  <c r="H355" i="50"/>
  <c r="E355" i="50"/>
  <c r="D355" i="50"/>
  <c r="H354" i="50"/>
  <c r="E354" i="50"/>
  <c r="E353" i="50" s="1"/>
  <c r="D354" i="50"/>
  <c r="D353" i="50" s="1"/>
  <c r="C353" i="50"/>
  <c r="H353" i="50" s="1"/>
  <c r="H352" i="50"/>
  <c r="E352" i="50"/>
  <c r="D352" i="50"/>
  <c r="H351" i="50"/>
  <c r="D351" i="50"/>
  <c r="E351" i="50" s="1"/>
  <c r="H350" i="50"/>
  <c r="E350" i="50"/>
  <c r="D350" i="50"/>
  <c r="H349" i="50"/>
  <c r="E349" i="50"/>
  <c r="D349" i="50"/>
  <c r="E348" i="50"/>
  <c r="D348" i="50"/>
  <c r="C348" i="50"/>
  <c r="H347" i="50"/>
  <c r="E347" i="50"/>
  <c r="D347" i="50"/>
  <c r="H346" i="50"/>
  <c r="D346" i="50"/>
  <c r="E346" i="50" s="1"/>
  <c r="H345" i="50"/>
  <c r="E345" i="50"/>
  <c r="D345" i="50"/>
  <c r="H344" i="50"/>
  <c r="E344" i="50"/>
  <c r="D344" i="50"/>
  <c r="C344" i="50"/>
  <c r="H343" i="50"/>
  <c r="E343" i="50"/>
  <c r="D343" i="50"/>
  <c r="H342" i="50"/>
  <c r="D342" i="50"/>
  <c r="E342" i="50" s="1"/>
  <c r="H341" i="50"/>
  <c r="D341" i="50"/>
  <c r="H338" i="50"/>
  <c r="D338" i="50"/>
  <c r="E338" i="50" s="1"/>
  <c r="H337" i="50"/>
  <c r="E337" i="50"/>
  <c r="D337" i="50"/>
  <c r="H336" i="50"/>
  <c r="D336" i="50"/>
  <c r="E336" i="50" s="1"/>
  <c r="H335" i="50"/>
  <c r="D335" i="50"/>
  <c r="E335" i="50" s="1"/>
  <c r="H334" i="50"/>
  <c r="D334" i="50"/>
  <c r="H333" i="50"/>
  <c r="E333" i="50"/>
  <c r="D333" i="50"/>
  <c r="H332" i="50"/>
  <c r="D332" i="50"/>
  <c r="E332" i="50" s="1"/>
  <c r="C331" i="50"/>
  <c r="H331" i="50" s="1"/>
  <c r="H330" i="50"/>
  <c r="D330" i="50"/>
  <c r="E330" i="50" s="1"/>
  <c r="H329" i="50"/>
  <c r="D329" i="50"/>
  <c r="H328" i="50"/>
  <c r="C328" i="50"/>
  <c r="H327" i="50"/>
  <c r="E327" i="50"/>
  <c r="D327" i="50"/>
  <c r="H326" i="50"/>
  <c r="E326" i="50"/>
  <c r="D326" i="50"/>
  <c r="D325" i="50" s="1"/>
  <c r="E325" i="50"/>
  <c r="C325" i="50"/>
  <c r="H325" i="50" s="1"/>
  <c r="H324" i="50"/>
  <c r="E324" i="50"/>
  <c r="D324" i="50"/>
  <c r="H323" i="50"/>
  <c r="D323" i="50"/>
  <c r="E323" i="50" s="1"/>
  <c r="H322" i="50"/>
  <c r="E322" i="50"/>
  <c r="D322" i="50"/>
  <c r="H321" i="50"/>
  <c r="E321" i="50"/>
  <c r="D321" i="50"/>
  <c r="H320" i="50"/>
  <c r="E320" i="50"/>
  <c r="D320" i="50"/>
  <c r="H319" i="50"/>
  <c r="D319" i="50"/>
  <c r="E319" i="50" s="1"/>
  <c r="H318" i="50"/>
  <c r="E318" i="50"/>
  <c r="D318" i="50"/>
  <c r="H317" i="50"/>
  <c r="E317" i="50"/>
  <c r="D317" i="50"/>
  <c r="H316" i="50"/>
  <c r="E316" i="50"/>
  <c r="E315" i="50" s="1"/>
  <c r="D316" i="50"/>
  <c r="C315" i="50"/>
  <c r="H313" i="50"/>
  <c r="D313" i="50"/>
  <c r="E313" i="50" s="1"/>
  <c r="H312" i="50"/>
  <c r="E312" i="50"/>
  <c r="D312" i="50"/>
  <c r="H311" i="50"/>
  <c r="E311" i="50"/>
  <c r="D311" i="50"/>
  <c r="H310" i="50"/>
  <c r="D310" i="50"/>
  <c r="E310" i="50" s="1"/>
  <c r="H309" i="50"/>
  <c r="D309" i="50"/>
  <c r="E309" i="50" s="1"/>
  <c r="H308" i="50"/>
  <c r="H307" i="50"/>
  <c r="D307" i="50"/>
  <c r="E307" i="50" s="1"/>
  <c r="H306" i="50"/>
  <c r="E306" i="50"/>
  <c r="E305" i="50" s="1"/>
  <c r="D306" i="50"/>
  <c r="H305" i="50"/>
  <c r="D305" i="50"/>
  <c r="C305" i="50"/>
  <c r="H304" i="50"/>
  <c r="D304" i="50"/>
  <c r="E304" i="50" s="1"/>
  <c r="H303" i="50"/>
  <c r="D303" i="50"/>
  <c r="E303" i="50" s="1"/>
  <c r="H302" i="50"/>
  <c r="D302" i="50"/>
  <c r="H301" i="50"/>
  <c r="E301" i="50"/>
  <c r="D301" i="50"/>
  <c r="H300" i="50"/>
  <c r="D300" i="50"/>
  <c r="H299" i="50"/>
  <c r="E299" i="50"/>
  <c r="D299" i="50"/>
  <c r="H298" i="50"/>
  <c r="H297" i="50"/>
  <c r="E297" i="50"/>
  <c r="D297" i="50"/>
  <c r="H296" i="50"/>
  <c r="E296" i="50"/>
  <c r="D296" i="50"/>
  <c r="H295" i="50"/>
  <c r="E295" i="50"/>
  <c r="D295" i="50"/>
  <c r="H294" i="50"/>
  <c r="D294" i="50"/>
  <c r="E294" i="50" s="1"/>
  <c r="H293" i="50"/>
  <c r="E293" i="50"/>
  <c r="D293" i="50"/>
  <c r="H292" i="50"/>
  <c r="E292" i="50"/>
  <c r="D292" i="50"/>
  <c r="H291" i="50"/>
  <c r="E291" i="50"/>
  <c r="D291" i="50"/>
  <c r="H290" i="50"/>
  <c r="D290" i="50"/>
  <c r="H289" i="50"/>
  <c r="H288" i="50"/>
  <c r="D288" i="50"/>
  <c r="E288" i="50" s="1"/>
  <c r="H287" i="50"/>
  <c r="E287" i="50"/>
  <c r="D287" i="50"/>
  <c r="H286" i="50"/>
  <c r="D286" i="50"/>
  <c r="E286" i="50" s="1"/>
  <c r="H285" i="50"/>
  <c r="E285" i="50"/>
  <c r="D285" i="50"/>
  <c r="H284" i="50"/>
  <c r="E284" i="50"/>
  <c r="D284" i="50"/>
  <c r="H283" i="50"/>
  <c r="E283" i="50"/>
  <c r="D283" i="50"/>
  <c r="H282" i="50"/>
  <c r="D282" i="50"/>
  <c r="E282" i="50" s="1"/>
  <c r="H281" i="50"/>
  <c r="E281" i="50"/>
  <c r="D281" i="50"/>
  <c r="H280" i="50"/>
  <c r="E280" i="50"/>
  <c r="D280" i="50"/>
  <c r="H279" i="50"/>
  <c r="D279" i="50"/>
  <c r="E279" i="50" s="1"/>
  <c r="H278" i="50"/>
  <c r="D278" i="50"/>
  <c r="E278" i="50" s="1"/>
  <c r="H277" i="50"/>
  <c r="E277" i="50"/>
  <c r="D277" i="50"/>
  <c r="H276" i="50"/>
  <c r="D276" i="50"/>
  <c r="E276" i="50" s="1"/>
  <c r="H275" i="50"/>
  <c r="D275" i="50"/>
  <c r="E275" i="50" s="1"/>
  <c r="H274" i="50"/>
  <c r="D274" i="50"/>
  <c r="E274" i="50" s="1"/>
  <c r="H273" i="50"/>
  <c r="E273" i="50"/>
  <c r="D273" i="50"/>
  <c r="H272" i="50"/>
  <c r="D272" i="50"/>
  <c r="E272" i="50" s="1"/>
  <c r="H271" i="50"/>
  <c r="E271" i="50"/>
  <c r="D271" i="50"/>
  <c r="H270" i="50"/>
  <c r="D270" i="50"/>
  <c r="E270" i="50" s="1"/>
  <c r="H269" i="50"/>
  <c r="E269" i="50"/>
  <c r="D269" i="50"/>
  <c r="H268" i="50"/>
  <c r="E268" i="50"/>
  <c r="D268" i="50"/>
  <c r="H267" i="50"/>
  <c r="D267" i="50"/>
  <c r="E267" i="50" s="1"/>
  <c r="H266" i="50"/>
  <c r="D266" i="50"/>
  <c r="E266" i="50" s="1"/>
  <c r="H265" i="50"/>
  <c r="H264" i="50"/>
  <c r="D264" i="50"/>
  <c r="C263" i="50"/>
  <c r="H263" i="50" s="1"/>
  <c r="H262" i="50"/>
  <c r="E262" i="50"/>
  <c r="D262" i="50"/>
  <c r="H261" i="50"/>
  <c r="D261" i="50"/>
  <c r="C260" i="50"/>
  <c r="E252" i="50"/>
  <c r="D252" i="50"/>
  <c r="E251" i="50"/>
  <c r="E250" i="50" s="1"/>
  <c r="D251" i="50"/>
  <c r="D250" i="50"/>
  <c r="C250" i="50"/>
  <c r="D249" i="50"/>
  <c r="E249" i="50" s="1"/>
  <c r="E248" i="50"/>
  <c r="D248" i="50"/>
  <c r="D247" i="50"/>
  <c r="E247" i="50" s="1"/>
  <c r="D246" i="50"/>
  <c r="D245" i="50"/>
  <c r="E245" i="50" s="1"/>
  <c r="C244" i="50"/>
  <c r="C243" i="50"/>
  <c r="D242" i="50"/>
  <c r="E242" i="50" s="1"/>
  <c r="E241" i="50"/>
  <c r="E239" i="50" s="1"/>
  <c r="E238" i="50" s="1"/>
  <c r="D241" i="50"/>
  <c r="D240" i="50"/>
  <c r="E240" i="50" s="1"/>
  <c r="D239" i="50"/>
  <c r="D238" i="50" s="1"/>
  <c r="C239" i="50"/>
  <c r="C238" i="50"/>
  <c r="D237" i="50"/>
  <c r="C236" i="50"/>
  <c r="C235" i="50"/>
  <c r="D234" i="50"/>
  <c r="C233" i="50"/>
  <c r="E232" i="50"/>
  <c r="D232" i="50"/>
  <c r="E231" i="50"/>
  <c r="D231" i="50"/>
  <c r="E230" i="50"/>
  <c r="D230" i="50"/>
  <c r="C229" i="50"/>
  <c r="C228" i="50" s="1"/>
  <c r="D227" i="50"/>
  <c r="E227" i="50" s="1"/>
  <c r="E226" i="50"/>
  <c r="D226" i="50"/>
  <c r="D225" i="50"/>
  <c r="E224" i="50"/>
  <c r="D224" i="50"/>
  <c r="C223" i="50"/>
  <c r="C222" i="50" s="1"/>
  <c r="E221" i="50"/>
  <c r="E220" i="50" s="1"/>
  <c r="D221" i="50"/>
  <c r="D220" i="50"/>
  <c r="C220" i="50"/>
  <c r="C215" i="50" s="1"/>
  <c r="D219" i="50"/>
  <c r="E218" i="50"/>
  <c r="D218" i="50"/>
  <c r="D217" i="50"/>
  <c r="E217" i="50" s="1"/>
  <c r="C216" i="50"/>
  <c r="D214" i="50"/>
  <c r="E214" i="50" s="1"/>
  <c r="E213" i="50"/>
  <c r="D213" i="50"/>
  <c r="C213" i="50"/>
  <c r="D212" i="50"/>
  <c r="D211" i="50" s="1"/>
  <c r="C211" i="50"/>
  <c r="D210" i="50"/>
  <c r="E210" i="50" s="1"/>
  <c r="D209" i="50"/>
  <c r="E208" i="50"/>
  <c r="D208" i="50"/>
  <c r="C207" i="50"/>
  <c r="E206" i="50"/>
  <c r="D206" i="50"/>
  <c r="D205" i="50"/>
  <c r="C204" i="50"/>
  <c r="E202" i="50"/>
  <c r="D202" i="50"/>
  <c r="D201" i="50" s="1"/>
  <c r="E201" i="50"/>
  <c r="E200" i="50" s="1"/>
  <c r="C201" i="50"/>
  <c r="C200" i="50" s="1"/>
  <c r="D200" i="50"/>
  <c r="D199" i="50"/>
  <c r="C198" i="50"/>
  <c r="C197" i="50" s="1"/>
  <c r="E196" i="50"/>
  <c r="D196" i="50"/>
  <c r="D195" i="50" s="1"/>
  <c r="E195" i="50"/>
  <c r="C195" i="50"/>
  <c r="E194" i="50"/>
  <c r="E193" i="50" s="1"/>
  <c r="D194" i="50"/>
  <c r="D193" i="50"/>
  <c r="C193" i="50"/>
  <c r="C188" i="50" s="1"/>
  <c r="E192" i="50"/>
  <c r="D192" i="50"/>
  <c r="D191" i="50"/>
  <c r="E191" i="50" s="1"/>
  <c r="E189" i="50" s="1"/>
  <c r="E188" i="50" s="1"/>
  <c r="E190" i="50"/>
  <c r="D190" i="50"/>
  <c r="C189" i="50"/>
  <c r="E187" i="50"/>
  <c r="D187" i="50"/>
  <c r="D186" i="50"/>
  <c r="D185" i="50" s="1"/>
  <c r="C185" i="50"/>
  <c r="C184" i="50" s="1"/>
  <c r="D184" i="50"/>
  <c r="E183" i="50"/>
  <c r="E182" i="50" s="1"/>
  <c r="D183" i="50"/>
  <c r="D182" i="50" s="1"/>
  <c r="C182" i="50"/>
  <c r="E181" i="50"/>
  <c r="E180" i="50" s="1"/>
  <c r="D181" i="50"/>
  <c r="D180" i="50" s="1"/>
  <c r="D179" i="50" s="1"/>
  <c r="C180" i="50"/>
  <c r="C179" i="50" s="1"/>
  <c r="E179" i="50"/>
  <c r="H176" i="50"/>
  <c r="D176" i="50"/>
  <c r="H175" i="50"/>
  <c r="D175" i="50"/>
  <c r="E175" i="50" s="1"/>
  <c r="H174" i="50"/>
  <c r="C174" i="50"/>
  <c r="H173" i="50"/>
  <c r="E173" i="50"/>
  <c r="D173" i="50"/>
  <c r="H172" i="50"/>
  <c r="D172" i="50"/>
  <c r="C171" i="50"/>
  <c r="H169" i="50"/>
  <c r="D169" i="50"/>
  <c r="E169" i="50" s="1"/>
  <c r="H168" i="50"/>
  <c r="D168" i="50"/>
  <c r="E168" i="50" s="1"/>
  <c r="E167" i="50" s="1"/>
  <c r="E163" i="50" s="1"/>
  <c r="H167" i="50"/>
  <c r="C167" i="50"/>
  <c r="H166" i="50"/>
  <c r="E166" i="50"/>
  <c r="D166" i="50"/>
  <c r="H165" i="50"/>
  <c r="E165" i="50"/>
  <c r="E164" i="50" s="1"/>
  <c r="D165" i="50"/>
  <c r="D164" i="50"/>
  <c r="C164" i="50"/>
  <c r="H164" i="50" s="1"/>
  <c r="H162" i="50"/>
  <c r="E162" i="50"/>
  <c r="D162" i="50"/>
  <c r="H161" i="50"/>
  <c r="D161" i="50"/>
  <c r="C160" i="50"/>
  <c r="H160" i="50" s="1"/>
  <c r="H159" i="50"/>
  <c r="D159" i="50"/>
  <c r="D157" i="50" s="1"/>
  <c r="H158" i="50"/>
  <c r="E158" i="50"/>
  <c r="D158" i="50"/>
  <c r="H157" i="50"/>
  <c r="C157" i="50"/>
  <c r="H156" i="50"/>
  <c r="E156" i="50"/>
  <c r="D156" i="50"/>
  <c r="H155" i="50"/>
  <c r="D155" i="50"/>
  <c r="C154" i="50"/>
  <c r="H151" i="50"/>
  <c r="E151" i="50"/>
  <c r="D151" i="50"/>
  <c r="H150" i="50"/>
  <c r="D150" i="50"/>
  <c r="C149" i="50"/>
  <c r="H149" i="50" s="1"/>
  <c r="H148" i="50"/>
  <c r="D148" i="50"/>
  <c r="H147" i="50"/>
  <c r="E147" i="50"/>
  <c r="D147" i="50"/>
  <c r="H146" i="50"/>
  <c r="C146" i="50"/>
  <c r="H145" i="50"/>
  <c r="E145" i="50"/>
  <c r="D145" i="50"/>
  <c r="H144" i="50"/>
  <c r="E144" i="50"/>
  <c r="E143" i="50" s="1"/>
  <c r="D144" i="50"/>
  <c r="D143" i="50"/>
  <c r="C143" i="50"/>
  <c r="H143" i="50" s="1"/>
  <c r="H142" i="50"/>
  <c r="D142" i="50"/>
  <c r="H141" i="50"/>
  <c r="E141" i="50"/>
  <c r="D141" i="50"/>
  <c r="H140" i="50"/>
  <c r="C140" i="50"/>
  <c r="H139" i="50"/>
  <c r="E139" i="50"/>
  <c r="D139" i="50"/>
  <c r="H138" i="50"/>
  <c r="E138" i="50"/>
  <c r="D138" i="50"/>
  <c r="H137" i="50"/>
  <c r="D137" i="50"/>
  <c r="H136" i="50"/>
  <c r="C136" i="50"/>
  <c r="C135" i="50"/>
  <c r="H135" i="50" s="1"/>
  <c r="J135" i="50" s="1"/>
  <c r="H134" i="50"/>
  <c r="D134" i="50"/>
  <c r="H133" i="50"/>
  <c r="E133" i="50"/>
  <c r="D133" i="50"/>
  <c r="H132" i="50"/>
  <c r="C132" i="50"/>
  <c r="H131" i="50"/>
  <c r="E131" i="50"/>
  <c r="D131" i="50"/>
  <c r="H130" i="50"/>
  <c r="D130" i="50"/>
  <c r="E130" i="50" s="1"/>
  <c r="E129" i="50" s="1"/>
  <c r="D129" i="50"/>
  <c r="C129" i="50"/>
  <c r="H129" i="50" s="1"/>
  <c r="H128" i="50"/>
  <c r="D128" i="50"/>
  <c r="H127" i="50"/>
  <c r="E127" i="50"/>
  <c r="D127" i="50"/>
  <c r="H126" i="50"/>
  <c r="C126" i="50"/>
  <c r="H125" i="50"/>
  <c r="E125" i="50"/>
  <c r="D125" i="50"/>
  <c r="H124" i="50"/>
  <c r="D124" i="50"/>
  <c r="E124" i="50" s="1"/>
  <c r="E123" i="50" s="1"/>
  <c r="D123" i="50"/>
  <c r="C123" i="50"/>
  <c r="H123" i="50" s="1"/>
  <c r="H122" i="50"/>
  <c r="D122" i="50"/>
  <c r="H121" i="50"/>
  <c r="E121" i="50"/>
  <c r="D121" i="50"/>
  <c r="H120" i="50"/>
  <c r="C120" i="50"/>
  <c r="H119" i="50"/>
  <c r="E119" i="50"/>
  <c r="D119" i="50"/>
  <c r="H118" i="50"/>
  <c r="D118" i="50"/>
  <c r="E118" i="50" s="1"/>
  <c r="E117" i="50" s="1"/>
  <c r="D117" i="50"/>
  <c r="C117" i="50"/>
  <c r="H113" i="50"/>
  <c r="E113" i="50"/>
  <c r="D113" i="50"/>
  <c r="H112" i="50"/>
  <c r="E112" i="50"/>
  <c r="D112" i="50"/>
  <c r="H111" i="50"/>
  <c r="D111" i="50"/>
  <c r="E111" i="50" s="1"/>
  <c r="H110" i="50"/>
  <c r="D110" i="50"/>
  <c r="E110" i="50" s="1"/>
  <c r="H109" i="50"/>
  <c r="E109" i="50"/>
  <c r="D109" i="50"/>
  <c r="H108" i="50"/>
  <c r="E108" i="50"/>
  <c r="D108" i="50"/>
  <c r="H107" i="50"/>
  <c r="D107" i="50"/>
  <c r="E107" i="50" s="1"/>
  <c r="H106" i="50"/>
  <c r="D106" i="50"/>
  <c r="E106" i="50" s="1"/>
  <c r="H105" i="50"/>
  <c r="E105" i="50"/>
  <c r="D105" i="50"/>
  <c r="H104" i="50"/>
  <c r="E104" i="50"/>
  <c r="D104" i="50"/>
  <c r="H103" i="50"/>
  <c r="D103" i="50"/>
  <c r="E103" i="50" s="1"/>
  <c r="H102" i="50"/>
  <c r="D102" i="50"/>
  <c r="E102" i="50" s="1"/>
  <c r="H101" i="50"/>
  <c r="E101" i="50"/>
  <c r="D101" i="50"/>
  <c r="H100" i="50"/>
  <c r="E100" i="50"/>
  <c r="D100" i="50"/>
  <c r="H99" i="50"/>
  <c r="E99" i="50"/>
  <c r="D99" i="50"/>
  <c r="H98" i="50"/>
  <c r="D98" i="50"/>
  <c r="E98" i="50" s="1"/>
  <c r="C97" i="50"/>
  <c r="H96" i="50"/>
  <c r="D96" i="50"/>
  <c r="E96" i="50" s="1"/>
  <c r="H95" i="50"/>
  <c r="E95" i="50"/>
  <c r="D95" i="50"/>
  <c r="H94" i="50"/>
  <c r="E94" i="50"/>
  <c r="D94" i="50"/>
  <c r="H93" i="50"/>
  <c r="E93" i="50"/>
  <c r="D93" i="50"/>
  <c r="H92" i="50"/>
  <c r="D92" i="50"/>
  <c r="E92" i="50" s="1"/>
  <c r="H91" i="50"/>
  <c r="E91" i="50"/>
  <c r="D91" i="50"/>
  <c r="H90" i="50"/>
  <c r="E90" i="50"/>
  <c r="D90" i="50"/>
  <c r="H89" i="50"/>
  <c r="D89" i="50"/>
  <c r="E89" i="50" s="1"/>
  <c r="H88" i="50"/>
  <c r="D88" i="50"/>
  <c r="E88" i="50" s="1"/>
  <c r="H87" i="50"/>
  <c r="E87" i="50"/>
  <c r="D87" i="50"/>
  <c r="H86" i="50"/>
  <c r="E86" i="50"/>
  <c r="D86" i="50"/>
  <c r="H85" i="50"/>
  <c r="D85" i="50"/>
  <c r="E85" i="50" s="1"/>
  <c r="H84" i="50"/>
  <c r="D84" i="50"/>
  <c r="E84" i="50" s="1"/>
  <c r="H83" i="50"/>
  <c r="E83" i="50"/>
  <c r="D83" i="50"/>
  <c r="H82" i="50"/>
  <c r="E82" i="50"/>
  <c r="D82" i="50"/>
  <c r="H81" i="50"/>
  <c r="D81" i="50"/>
  <c r="E81" i="50" s="1"/>
  <c r="H80" i="50"/>
  <c r="D80" i="50"/>
  <c r="E80" i="50" s="1"/>
  <c r="H79" i="50"/>
  <c r="E79" i="50"/>
  <c r="D79" i="50"/>
  <c r="H78" i="50"/>
  <c r="E78" i="50"/>
  <c r="D78" i="50"/>
  <c r="H77" i="50"/>
  <c r="E77" i="50"/>
  <c r="D77" i="50"/>
  <c r="H76" i="50"/>
  <c r="D76" i="50"/>
  <c r="E76" i="50" s="1"/>
  <c r="H75" i="50"/>
  <c r="E75" i="50"/>
  <c r="D75" i="50"/>
  <c r="H74" i="50"/>
  <c r="E74" i="50"/>
  <c r="D74" i="50"/>
  <c r="H73" i="50"/>
  <c r="D73" i="50"/>
  <c r="E73" i="50" s="1"/>
  <c r="H72" i="50"/>
  <c r="D72" i="50"/>
  <c r="E72" i="50" s="1"/>
  <c r="H71" i="50"/>
  <c r="E71" i="50"/>
  <c r="D71" i="50"/>
  <c r="H70" i="50"/>
  <c r="D70" i="50"/>
  <c r="E70" i="50" s="1"/>
  <c r="H69" i="50"/>
  <c r="D69" i="50"/>
  <c r="E69" i="50" s="1"/>
  <c r="J68" i="50"/>
  <c r="C68" i="50"/>
  <c r="H68" i="50" s="1"/>
  <c r="H66" i="50"/>
  <c r="E66" i="50"/>
  <c r="D66" i="50"/>
  <c r="H65" i="50"/>
  <c r="D65" i="50"/>
  <c r="E65" i="50" s="1"/>
  <c r="H64" i="50"/>
  <c r="D64" i="50"/>
  <c r="E64" i="50" s="1"/>
  <c r="H63" i="50"/>
  <c r="E63" i="50"/>
  <c r="D63" i="50"/>
  <c r="H62" i="50"/>
  <c r="D62" i="50"/>
  <c r="D61" i="50" s="1"/>
  <c r="H61" i="50"/>
  <c r="J61" i="50" s="1"/>
  <c r="C61" i="50"/>
  <c r="H60" i="50"/>
  <c r="D60" i="50"/>
  <c r="E60" i="50" s="1"/>
  <c r="H59" i="50"/>
  <c r="D59" i="50"/>
  <c r="E59" i="50" s="1"/>
  <c r="H58" i="50"/>
  <c r="D58" i="50"/>
  <c r="E58" i="50" s="1"/>
  <c r="H57" i="50"/>
  <c r="E57" i="50"/>
  <c r="D57" i="50"/>
  <c r="H56" i="50"/>
  <c r="D56" i="50"/>
  <c r="E56" i="50" s="1"/>
  <c r="H55" i="50"/>
  <c r="E55" i="50"/>
  <c r="D55" i="50"/>
  <c r="H54" i="50"/>
  <c r="D54" i="50"/>
  <c r="E54" i="50" s="1"/>
  <c r="H53" i="50"/>
  <c r="E53" i="50"/>
  <c r="D53" i="50"/>
  <c r="H52" i="50"/>
  <c r="E52" i="50"/>
  <c r="D52" i="50"/>
  <c r="H51" i="50"/>
  <c r="D51" i="50"/>
  <c r="E51" i="50" s="1"/>
  <c r="H50" i="50"/>
  <c r="D50" i="50"/>
  <c r="E50" i="50" s="1"/>
  <c r="H49" i="50"/>
  <c r="E49" i="50"/>
  <c r="D49" i="50"/>
  <c r="H48" i="50"/>
  <c r="D48" i="50"/>
  <c r="E48" i="50" s="1"/>
  <c r="H47" i="50"/>
  <c r="D47" i="50"/>
  <c r="E47" i="50" s="1"/>
  <c r="H46" i="50"/>
  <c r="D46" i="50"/>
  <c r="E46" i="50" s="1"/>
  <c r="H45" i="50"/>
  <c r="E45" i="50"/>
  <c r="D45" i="50"/>
  <c r="H44" i="50"/>
  <c r="D44" i="50"/>
  <c r="E44" i="50" s="1"/>
  <c r="H43" i="50"/>
  <c r="D43" i="50"/>
  <c r="E43" i="50" s="1"/>
  <c r="H42" i="50"/>
  <c r="D42" i="50"/>
  <c r="E42" i="50" s="1"/>
  <c r="H41" i="50"/>
  <c r="E41" i="50"/>
  <c r="D41" i="50"/>
  <c r="H40" i="50"/>
  <c r="D40" i="50"/>
  <c r="E40" i="50" s="1"/>
  <c r="H39" i="50"/>
  <c r="E39" i="50"/>
  <c r="E38" i="50" s="1"/>
  <c r="D39" i="50"/>
  <c r="J38" i="50"/>
  <c r="D38" i="50"/>
  <c r="C38" i="50"/>
  <c r="H38" i="50" s="1"/>
  <c r="H37" i="50"/>
  <c r="D37" i="50"/>
  <c r="E37" i="50" s="1"/>
  <c r="H36" i="50"/>
  <c r="D36" i="50"/>
  <c r="E36" i="50" s="1"/>
  <c r="H35" i="50"/>
  <c r="E35" i="50"/>
  <c r="D35" i="50"/>
  <c r="H34" i="50"/>
  <c r="D34" i="50"/>
  <c r="E34" i="50" s="1"/>
  <c r="H33" i="50"/>
  <c r="D33" i="50"/>
  <c r="E33" i="50" s="1"/>
  <c r="H32" i="50"/>
  <c r="D32" i="50"/>
  <c r="E32" i="50" s="1"/>
  <c r="H31" i="50"/>
  <c r="E31" i="50"/>
  <c r="D31" i="50"/>
  <c r="H30" i="50"/>
  <c r="D30" i="50"/>
  <c r="E30" i="50" s="1"/>
  <c r="H29" i="50"/>
  <c r="D29" i="50"/>
  <c r="E29" i="50" s="1"/>
  <c r="H28" i="50"/>
  <c r="D28" i="50"/>
  <c r="E28" i="50" s="1"/>
  <c r="H27" i="50"/>
  <c r="E27" i="50"/>
  <c r="D27" i="50"/>
  <c r="H26" i="50"/>
  <c r="D26" i="50"/>
  <c r="E26" i="50" s="1"/>
  <c r="H25" i="50"/>
  <c r="E25" i="50"/>
  <c r="D25" i="50"/>
  <c r="H24" i="50"/>
  <c r="D24" i="50"/>
  <c r="E24" i="50" s="1"/>
  <c r="H23" i="50"/>
  <c r="E23" i="50"/>
  <c r="D23" i="50"/>
  <c r="H22" i="50"/>
  <c r="E22" i="50"/>
  <c r="D22" i="50"/>
  <c r="H21" i="50"/>
  <c r="D21" i="50"/>
  <c r="E21" i="50" s="1"/>
  <c r="H20" i="50"/>
  <c r="D20" i="50"/>
  <c r="E20" i="50" s="1"/>
  <c r="H19" i="50"/>
  <c r="E19" i="50"/>
  <c r="D19" i="50"/>
  <c r="H18" i="50"/>
  <c r="D18" i="50"/>
  <c r="E18" i="50" s="1"/>
  <c r="H17" i="50"/>
  <c r="D17" i="50"/>
  <c r="E17" i="50" s="1"/>
  <c r="H16" i="50"/>
  <c r="D16" i="50"/>
  <c r="E16" i="50" s="1"/>
  <c r="H15" i="50"/>
  <c r="E15" i="50"/>
  <c r="D15" i="50"/>
  <c r="H14" i="50"/>
  <c r="D14" i="50"/>
  <c r="E14" i="50" s="1"/>
  <c r="H13" i="50"/>
  <c r="D13" i="50"/>
  <c r="E13" i="50" s="1"/>
  <c r="H12" i="50"/>
  <c r="D12" i="50"/>
  <c r="E12" i="50" s="1"/>
  <c r="C11" i="50"/>
  <c r="H11" i="50" s="1"/>
  <c r="J11" i="50" s="1"/>
  <c r="H10" i="50"/>
  <c r="D10" i="50"/>
  <c r="E10" i="50" s="1"/>
  <c r="H9" i="50"/>
  <c r="E9" i="50"/>
  <c r="D9" i="50"/>
  <c r="H8" i="50"/>
  <c r="D8" i="50"/>
  <c r="E8" i="50" s="1"/>
  <c r="H7" i="50"/>
  <c r="D7" i="50"/>
  <c r="E7" i="50" s="1"/>
  <c r="H6" i="50"/>
  <c r="D6" i="50"/>
  <c r="H5" i="50"/>
  <c r="E5" i="50"/>
  <c r="D5" i="50"/>
  <c r="C4" i="50"/>
  <c r="H4" i="50" s="1"/>
  <c r="J4" i="50" s="1"/>
  <c r="C3" i="50"/>
  <c r="H3" i="50" s="1"/>
  <c r="J3" i="50" s="1"/>
  <c r="E116" i="52" l="1"/>
  <c r="E38" i="52"/>
  <c r="E153" i="52"/>
  <c r="E61" i="52"/>
  <c r="D188" i="52"/>
  <c r="H117" i="52"/>
  <c r="C116" i="52"/>
  <c r="H154" i="52"/>
  <c r="C153" i="52"/>
  <c r="D203" i="52"/>
  <c r="E214" i="52"/>
  <c r="E213" i="52" s="1"/>
  <c r="D213" i="52"/>
  <c r="E218" i="52"/>
  <c r="E216" i="52" s="1"/>
  <c r="E215" i="52" s="1"/>
  <c r="D216" i="52"/>
  <c r="D215" i="52" s="1"/>
  <c r="E298" i="52"/>
  <c r="E345" i="52"/>
  <c r="E344" i="52" s="1"/>
  <c r="D344" i="52"/>
  <c r="E350" i="52"/>
  <c r="D348" i="52"/>
  <c r="D340" i="52" s="1"/>
  <c r="H357" i="52"/>
  <c r="C340" i="52"/>
  <c r="E375" i="52"/>
  <c r="E373" i="52" s="1"/>
  <c r="D373" i="52"/>
  <c r="E380" i="52"/>
  <c r="D378" i="52"/>
  <c r="D392" i="52"/>
  <c r="E393" i="52"/>
  <c r="E392" i="52" s="1"/>
  <c r="E431" i="52"/>
  <c r="D429" i="52"/>
  <c r="D445" i="52"/>
  <c r="E446" i="52"/>
  <c r="E445" i="52" s="1"/>
  <c r="D455" i="52"/>
  <c r="E456" i="52"/>
  <c r="E455" i="52" s="1"/>
  <c r="E463" i="52"/>
  <c r="E468" i="52"/>
  <c r="E506" i="52"/>
  <c r="E504" i="52" s="1"/>
  <c r="D504" i="52"/>
  <c r="D750" i="52"/>
  <c r="E754" i="52"/>
  <c r="E11" i="52"/>
  <c r="D68" i="52"/>
  <c r="E97" i="52"/>
  <c r="E67" i="52" s="1"/>
  <c r="E130" i="52"/>
  <c r="E129" i="52" s="1"/>
  <c r="C135" i="52"/>
  <c r="H135" i="52" s="1"/>
  <c r="J135" i="52" s="1"/>
  <c r="D195" i="52"/>
  <c r="E196" i="52"/>
  <c r="E195" i="52" s="1"/>
  <c r="E188" i="52" s="1"/>
  <c r="E212" i="52"/>
  <c r="E211" i="52" s="1"/>
  <c r="E203" i="52" s="1"/>
  <c r="H260" i="52"/>
  <c r="E290" i="52"/>
  <c r="E289" i="52" s="1"/>
  <c r="H315" i="52"/>
  <c r="C314" i="52"/>
  <c r="H314" i="52" s="1"/>
  <c r="D357" i="52"/>
  <c r="E390" i="52"/>
  <c r="E388" i="52" s="1"/>
  <c r="D388" i="52"/>
  <c r="D468" i="52"/>
  <c r="E478" i="52"/>
  <c r="E477" i="52" s="1"/>
  <c r="D477" i="52"/>
  <c r="E496" i="52"/>
  <c r="E494" i="52" s="1"/>
  <c r="D494" i="52"/>
  <c r="E523" i="52"/>
  <c r="E522" i="52" s="1"/>
  <c r="C3" i="52"/>
  <c r="E6" i="52"/>
  <c r="E4" i="52" s="1"/>
  <c r="E3" i="52" s="1"/>
  <c r="E2" i="52" s="1"/>
  <c r="D4" i="52"/>
  <c r="H97" i="52"/>
  <c r="J97" i="52" s="1"/>
  <c r="C67" i="52"/>
  <c r="H67" i="52" s="1"/>
  <c r="J67" i="52" s="1"/>
  <c r="E137" i="52"/>
  <c r="E136" i="52" s="1"/>
  <c r="E135" i="52" s="1"/>
  <c r="D136" i="52"/>
  <c r="H171" i="52"/>
  <c r="C170" i="52"/>
  <c r="H170" i="52" s="1"/>
  <c r="J170" i="52" s="1"/>
  <c r="H178" i="52"/>
  <c r="J178" i="52" s="1"/>
  <c r="E186" i="52"/>
  <c r="E185" i="52" s="1"/>
  <c r="E184" i="52" s="1"/>
  <c r="D201" i="52"/>
  <c r="D200" i="52" s="1"/>
  <c r="D178" i="52" s="1"/>
  <c r="D177" i="52" s="1"/>
  <c r="E202" i="52"/>
  <c r="E201" i="52" s="1"/>
  <c r="E200" i="52" s="1"/>
  <c r="D207" i="52"/>
  <c r="E264" i="52"/>
  <c r="E263" i="52" s="1"/>
  <c r="E300" i="52"/>
  <c r="D298" i="52"/>
  <c r="D314" i="52"/>
  <c r="E341" i="52"/>
  <c r="E348" i="52"/>
  <c r="E378" i="52"/>
  <c r="E383" i="52"/>
  <c r="E382" i="52" s="1"/>
  <c r="E401" i="52"/>
  <c r="E399" i="52" s="1"/>
  <c r="D399" i="52"/>
  <c r="E406" i="52"/>
  <c r="E404" i="52" s="1"/>
  <c r="D404" i="52"/>
  <c r="E413" i="52"/>
  <c r="E412" i="52" s="1"/>
  <c r="E429" i="52"/>
  <c r="E460" i="52"/>
  <c r="E459" i="52" s="1"/>
  <c r="D459" i="52"/>
  <c r="E465" i="52"/>
  <c r="D463" i="52"/>
  <c r="E475" i="52"/>
  <c r="E474" i="52" s="1"/>
  <c r="D474" i="52"/>
  <c r="E485" i="52"/>
  <c r="D484" i="52"/>
  <c r="D483" i="52" s="1"/>
  <c r="E487" i="52"/>
  <c r="E486" i="52" s="1"/>
  <c r="D486" i="52"/>
  <c r="E491" i="52"/>
  <c r="E514" i="52"/>
  <c r="E513" i="52" s="1"/>
  <c r="E509" i="52" s="1"/>
  <c r="D581" i="52"/>
  <c r="E582" i="52"/>
  <c r="E581" i="52" s="1"/>
  <c r="E647" i="52"/>
  <c r="E646" i="52" s="1"/>
  <c r="D646" i="52"/>
  <c r="C726" i="52"/>
  <c r="D11" i="52"/>
  <c r="D38" i="52"/>
  <c r="D97" i="52"/>
  <c r="E175" i="52"/>
  <c r="E174" i="52" s="1"/>
  <c r="E170" i="52" s="1"/>
  <c r="D174" i="52"/>
  <c r="D170" i="52" s="1"/>
  <c r="E261" i="52"/>
  <c r="E260" i="52" s="1"/>
  <c r="E309" i="52"/>
  <c r="E308" i="52" s="1"/>
  <c r="E316" i="52"/>
  <c r="E315" i="52" s="1"/>
  <c r="E327" i="52"/>
  <c r="E325" i="52" s="1"/>
  <c r="D325" i="52"/>
  <c r="D328" i="52"/>
  <c r="E329" i="52"/>
  <c r="E328" i="52" s="1"/>
  <c r="E357" i="52"/>
  <c r="D362" i="52"/>
  <c r="E363" i="52"/>
  <c r="E362" i="52" s="1"/>
  <c r="E417" i="52"/>
  <c r="E416" i="52" s="1"/>
  <c r="D416" i="52"/>
  <c r="D422" i="52"/>
  <c r="D683" i="52"/>
  <c r="E684" i="52"/>
  <c r="E683" i="52" s="1"/>
  <c r="D765" i="52"/>
  <c r="E766" i="52"/>
  <c r="E765" i="52" s="1"/>
  <c r="E532" i="52"/>
  <c r="E531" i="52" s="1"/>
  <c r="E528" i="52" s="1"/>
  <c r="D531" i="52"/>
  <c r="D528" i="52" s="1"/>
  <c r="E558" i="52"/>
  <c r="E556" i="52" s="1"/>
  <c r="D556" i="52"/>
  <c r="E579" i="52"/>
  <c r="E577" i="52" s="1"/>
  <c r="D577" i="52"/>
  <c r="E600" i="52"/>
  <c r="E599" i="52" s="1"/>
  <c r="D599" i="52"/>
  <c r="E661" i="52"/>
  <c r="H717" i="52"/>
  <c r="J717" i="52" s="1"/>
  <c r="C716" i="52"/>
  <c r="H716" i="52" s="1"/>
  <c r="J716" i="52" s="1"/>
  <c r="D727" i="52"/>
  <c r="E728" i="52"/>
  <c r="E727" i="52" s="1"/>
  <c r="D768" i="52"/>
  <c r="D767" i="52" s="1"/>
  <c r="E769" i="52"/>
  <c r="E768" i="52" s="1"/>
  <c r="E767" i="52" s="1"/>
  <c r="D229" i="52"/>
  <c r="D228" i="52" s="1"/>
  <c r="E396" i="52"/>
  <c r="E395" i="52" s="1"/>
  <c r="D395" i="52"/>
  <c r="E497" i="52"/>
  <c r="H513" i="52"/>
  <c r="C509" i="52"/>
  <c r="H509" i="52" s="1"/>
  <c r="E594" i="52"/>
  <c r="E592" i="52" s="1"/>
  <c r="D592" i="52"/>
  <c r="E596" i="52"/>
  <c r="E595" i="52" s="1"/>
  <c r="D595" i="52"/>
  <c r="E605" i="52"/>
  <c r="E603" i="52" s="1"/>
  <c r="D603" i="52"/>
  <c r="D628" i="52"/>
  <c r="E672" i="52"/>
  <c r="E671" i="52" s="1"/>
  <c r="D671" i="52"/>
  <c r="E681" i="52"/>
  <c r="E679" i="52" s="1"/>
  <c r="D679" i="52"/>
  <c r="E687" i="52"/>
  <c r="E696" i="52"/>
  <c r="E694" i="52" s="1"/>
  <c r="D694" i="52"/>
  <c r="E701" i="52"/>
  <c r="E700" i="52" s="1"/>
  <c r="D700" i="52"/>
  <c r="E718" i="52"/>
  <c r="E717" i="52" s="1"/>
  <c r="E716" i="52" s="1"/>
  <c r="D756" i="52"/>
  <c r="D755" i="52" s="1"/>
  <c r="E757" i="52"/>
  <c r="E756" i="52" s="1"/>
  <c r="E755" i="52" s="1"/>
  <c r="D772" i="52"/>
  <c r="D771" i="52" s="1"/>
  <c r="D61" i="52"/>
  <c r="D120" i="52"/>
  <c r="D116" i="52" s="1"/>
  <c r="D126" i="52"/>
  <c r="D132" i="52"/>
  <c r="D140" i="52"/>
  <c r="D146" i="52"/>
  <c r="D157" i="52"/>
  <c r="D153" i="52" s="1"/>
  <c r="D152" i="52" s="1"/>
  <c r="E183" i="52"/>
  <c r="E182" i="52" s="1"/>
  <c r="E179" i="52" s="1"/>
  <c r="E178" i="52" s="1"/>
  <c r="E177" i="52" s="1"/>
  <c r="E207" i="52"/>
  <c r="E232" i="52"/>
  <c r="E229" i="52" s="1"/>
  <c r="E228" i="52" s="1"/>
  <c r="D239" i="52"/>
  <c r="D238" i="52" s="1"/>
  <c r="D265" i="52"/>
  <c r="D263" i="52" s="1"/>
  <c r="D259" i="52" s="1"/>
  <c r="C528" i="52"/>
  <c r="H528" i="52" s="1"/>
  <c r="H531" i="52"/>
  <c r="E548" i="52"/>
  <c r="E547" i="52" s="1"/>
  <c r="D547" i="52"/>
  <c r="E553" i="52"/>
  <c r="E552" i="52" s="1"/>
  <c r="E551" i="52" s="1"/>
  <c r="E550" i="52" s="1"/>
  <c r="D552" i="52"/>
  <c r="D551" i="52" s="1"/>
  <c r="D550" i="52" s="1"/>
  <c r="D587" i="52"/>
  <c r="D610" i="52"/>
  <c r="E617" i="52"/>
  <c r="E616" i="52" s="1"/>
  <c r="D616" i="52"/>
  <c r="D638" i="52"/>
  <c r="E644" i="52"/>
  <c r="E642" i="52" s="1"/>
  <c r="D642" i="52"/>
  <c r="H646" i="52"/>
  <c r="C645" i="52"/>
  <c r="H645" i="52" s="1"/>
  <c r="J645" i="52" s="1"/>
  <c r="D653" i="52"/>
  <c r="D661" i="52"/>
  <c r="E666" i="52"/>
  <c r="E665" i="52" s="1"/>
  <c r="D665" i="52"/>
  <c r="E723" i="52"/>
  <c r="E722" i="52" s="1"/>
  <c r="D722" i="52"/>
  <c r="E736" i="52"/>
  <c r="E734" i="52" s="1"/>
  <c r="E733" i="52" s="1"/>
  <c r="D734" i="52"/>
  <c r="D733" i="52" s="1"/>
  <c r="E747" i="52"/>
  <c r="E746" i="52" s="1"/>
  <c r="D746" i="52"/>
  <c r="D743" i="52" s="1"/>
  <c r="E751" i="52"/>
  <c r="D761" i="52"/>
  <c r="D760" i="52" s="1"/>
  <c r="E762" i="52"/>
  <c r="E761" i="52" s="1"/>
  <c r="E760" i="52" s="1"/>
  <c r="H562" i="52"/>
  <c r="C561" i="52"/>
  <c r="D718" i="52"/>
  <c r="E743" i="52"/>
  <c r="E570" i="52"/>
  <c r="E569" i="52" s="1"/>
  <c r="D569" i="52"/>
  <c r="D561" i="52" s="1"/>
  <c r="H3" i="51"/>
  <c r="J3" i="51" s="1"/>
  <c r="C2" i="51"/>
  <c r="E38" i="51"/>
  <c r="E11" i="51"/>
  <c r="E3" i="51" s="1"/>
  <c r="E2" i="51" s="1"/>
  <c r="H97" i="51"/>
  <c r="J97" i="51" s="1"/>
  <c r="C67" i="51"/>
  <c r="H67" i="51" s="1"/>
  <c r="J67" i="51" s="1"/>
  <c r="E118" i="51"/>
  <c r="E117" i="51" s="1"/>
  <c r="D117" i="51"/>
  <c r="D116" i="51" s="1"/>
  <c r="D115" i="51" s="1"/>
  <c r="D11" i="51"/>
  <c r="E97" i="51"/>
  <c r="E67" i="51" s="1"/>
  <c r="E124" i="51"/>
  <c r="E123" i="51" s="1"/>
  <c r="D123" i="51"/>
  <c r="E138" i="51"/>
  <c r="D136" i="51"/>
  <c r="D135" i="51" s="1"/>
  <c r="H154" i="51"/>
  <c r="C153" i="51"/>
  <c r="H171" i="51"/>
  <c r="C170" i="51"/>
  <c r="H170" i="51" s="1"/>
  <c r="J170" i="51" s="1"/>
  <c r="E181" i="51"/>
  <c r="E180" i="51" s="1"/>
  <c r="E179" i="51" s="1"/>
  <c r="D180" i="51"/>
  <c r="D179" i="51" s="1"/>
  <c r="E194" i="51"/>
  <c r="E193" i="51" s="1"/>
  <c r="D193" i="51"/>
  <c r="D188" i="51" s="1"/>
  <c r="D216" i="51"/>
  <c r="E215" i="51"/>
  <c r="E99" i="51"/>
  <c r="D97" i="51"/>
  <c r="D67" i="51" s="1"/>
  <c r="H497" i="51"/>
  <c r="C484" i="51"/>
  <c r="E694" i="51"/>
  <c r="D4" i="51"/>
  <c r="H38" i="51"/>
  <c r="J38" i="51" s="1"/>
  <c r="D68" i="51"/>
  <c r="H117" i="51"/>
  <c r="C116" i="51"/>
  <c r="E150" i="51"/>
  <c r="E149" i="51" s="1"/>
  <c r="D149" i="51"/>
  <c r="E155" i="51"/>
  <c r="E154" i="51" s="1"/>
  <c r="D154" i="51"/>
  <c r="E169" i="51"/>
  <c r="D167" i="51"/>
  <c r="E172" i="51"/>
  <c r="E171" i="51" s="1"/>
  <c r="E170" i="51" s="1"/>
  <c r="D171" i="51"/>
  <c r="D170" i="51" s="1"/>
  <c r="C178" i="51"/>
  <c r="E250" i="51"/>
  <c r="E346" i="51"/>
  <c r="D344" i="51"/>
  <c r="E130" i="51"/>
  <c r="E129" i="51" s="1"/>
  <c r="D129" i="51"/>
  <c r="E136" i="51"/>
  <c r="D163" i="51"/>
  <c r="E208" i="51"/>
  <c r="E207" i="51" s="1"/>
  <c r="E203" i="51" s="1"/>
  <c r="D207" i="51"/>
  <c r="D203" i="51" s="1"/>
  <c r="E334" i="51"/>
  <c r="E331" i="51" s="1"/>
  <c r="D331" i="51"/>
  <c r="C725" i="51"/>
  <c r="H725" i="51" s="1"/>
  <c r="J725" i="51" s="1"/>
  <c r="H726" i="51"/>
  <c r="J726" i="51" s="1"/>
  <c r="D38" i="51"/>
  <c r="E144" i="51"/>
  <c r="E143" i="51" s="1"/>
  <c r="D143" i="51"/>
  <c r="E161" i="51"/>
  <c r="E160" i="51" s="1"/>
  <c r="D160" i="51"/>
  <c r="E167" i="51"/>
  <c r="E163" i="51" s="1"/>
  <c r="E189" i="51"/>
  <c r="E188" i="51" s="1"/>
  <c r="D215" i="51"/>
  <c r="E223" i="51"/>
  <c r="E222" i="51" s="1"/>
  <c r="E319" i="51"/>
  <c r="D315" i="51"/>
  <c r="E329" i="51"/>
  <c r="E328" i="51" s="1"/>
  <c r="D328" i="51"/>
  <c r="H378" i="51"/>
  <c r="C340" i="51"/>
  <c r="C163" i="51"/>
  <c r="H163" i="51" s="1"/>
  <c r="J163" i="51" s="1"/>
  <c r="E290" i="51"/>
  <c r="E289" i="51" s="1"/>
  <c r="D289" i="51"/>
  <c r="E344" i="51"/>
  <c r="E382" i="51"/>
  <c r="E392" i="51"/>
  <c r="E417" i="51"/>
  <c r="E416" i="51" s="1"/>
  <c r="D416" i="51"/>
  <c r="E422" i="51"/>
  <c r="E446" i="51"/>
  <c r="E445" i="51" s="1"/>
  <c r="D445" i="51"/>
  <c r="E493" i="51"/>
  <c r="E491" i="51" s="1"/>
  <c r="E484" i="51" s="1"/>
  <c r="D491" i="51"/>
  <c r="E306" i="51"/>
  <c r="E305" i="51" s="1"/>
  <c r="D305" i="51"/>
  <c r="E310" i="51"/>
  <c r="D308" i="51"/>
  <c r="E361" i="51"/>
  <c r="E357" i="51" s="1"/>
  <c r="D357" i="51"/>
  <c r="E389" i="51"/>
  <c r="E388" i="51" s="1"/>
  <c r="D388" i="51"/>
  <c r="H561" i="51"/>
  <c r="J561" i="51" s="1"/>
  <c r="C259" i="51"/>
  <c r="H263" i="51"/>
  <c r="E266" i="51"/>
  <c r="E265" i="51" s="1"/>
  <c r="E263" i="51" s="1"/>
  <c r="E259" i="51" s="1"/>
  <c r="D265" i="51"/>
  <c r="E308" i="51"/>
  <c r="C314" i="51"/>
  <c r="H314" i="51" s="1"/>
  <c r="E315" i="51"/>
  <c r="E314" i="51" s="1"/>
  <c r="E350" i="51"/>
  <c r="E348" i="51" s="1"/>
  <c r="D348" i="51"/>
  <c r="E368" i="51"/>
  <c r="E375" i="51"/>
  <c r="E373" i="51" s="1"/>
  <c r="D373" i="51"/>
  <c r="E430" i="51"/>
  <c r="E429" i="51" s="1"/>
  <c r="D429" i="51"/>
  <c r="C444" i="51"/>
  <c r="H444" i="51" s="1"/>
  <c r="H445" i="51"/>
  <c r="E455" i="51"/>
  <c r="E460" i="51"/>
  <c r="E459" i="51" s="1"/>
  <c r="D459" i="51"/>
  <c r="E497" i="51"/>
  <c r="E513" i="51"/>
  <c r="E509" i="51" s="1"/>
  <c r="E530" i="51"/>
  <c r="E529" i="51" s="1"/>
  <c r="D529" i="51"/>
  <c r="E599" i="51"/>
  <c r="E603" i="51"/>
  <c r="E610" i="51"/>
  <c r="E616" i="51"/>
  <c r="E628" i="51"/>
  <c r="H653" i="51"/>
  <c r="C645" i="51"/>
  <c r="H645" i="51" s="1"/>
  <c r="J645" i="51" s="1"/>
  <c r="E679" i="51"/>
  <c r="C717" i="51"/>
  <c r="H718" i="51"/>
  <c r="E380" i="51"/>
  <c r="E378" i="51" s="1"/>
  <c r="D395" i="51"/>
  <c r="D450" i="51"/>
  <c r="D468" i="51"/>
  <c r="D477" i="51"/>
  <c r="E499" i="51"/>
  <c r="E531" i="51"/>
  <c r="E552" i="51"/>
  <c r="E551" i="51" s="1"/>
  <c r="E550" i="51" s="1"/>
  <c r="E577" i="51"/>
  <c r="E718" i="51"/>
  <c r="E717" i="51" s="1"/>
  <c r="E716" i="51" s="1"/>
  <c r="D746" i="51"/>
  <c r="E747" i="51"/>
  <c r="E746" i="51" s="1"/>
  <c r="D750" i="51"/>
  <c r="E754" i="51"/>
  <c r="D756" i="51"/>
  <c r="D755" i="51" s="1"/>
  <c r="E757" i="51"/>
  <c r="E756" i="51" s="1"/>
  <c r="E755" i="51" s="1"/>
  <c r="H529" i="51"/>
  <c r="C528" i="51"/>
  <c r="H528" i="51" s="1"/>
  <c r="E538" i="51"/>
  <c r="C550" i="51"/>
  <c r="H550" i="51" s="1"/>
  <c r="J550" i="51" s="1"/>
  <c r="E561" i="51"/>
  <c r="E646" i="51"/>
  <c r="E687" i="51"/>
  <c r="D743" i="51"/>
  <c r="D726" i="51" s="1"/>
  <c r="D725" i="51" s="1"/>
  <c r="E749" i="51"/>
  <c r="E743" i="51" s="1"/>
  <c r="D751" i="51"/>
  <c r="E752" i="51"/>
  <c r="E751" i="51" s="1"/>
  <c r="D761" i="51"/>
  <c r="D760" i="51" s="1"/>
  <c r="E762" i="51"/>
  <c r="E761" i="51" s="1"/>
  <c r="E760" i="51" s="1"/>
  <c r="D544" i="51"/>
  <c r="E68" i="50"/>
  <c r="C2" i="50"/>
  <c r="E11" i="50"/>
  <c r="E209" i="50"/>
  <c r="E207" i="50" s="1"/>
  <c r="D207" i="50"/>
  <c r="E469" i="50"/>
  <c r="E468" i="50" s="1"/>
  <c r="D468" i="50"/>
  <c r="E703" i="50"/>
  <c r="E700" i="50" s="1"/>
  <c r="D700" i="50"/>
  <c r="D751" i="50"/>
  <c r="D750" i="50" s="1"/>
  <c r="E752" i="50"/>
  <c r="H726" i="50"/>
  <c r="J726" i="50" s="1"/>
  <c r="C725" i="50"/>
  <c r="H725" i="50" s="1"/>
  <c r="J725" i="50" s="1"/>
  <c r="D11" i="50"/>
  <c r="E62" i="50"/>
  <c r="E61" i="50" s="1"/>
  <c r="E97" i="50"/>
  <c r="E67" i="50" s="1"/>
  <c r="D68" i="50"/>
  <c r="H97" i="50"/>
  <c r="J97" i="50" s="1"/>
  <c r="C67" i="50"/>
  <c r="H67" i="50" s="1"/>
  <c r="J67" i="50" s="1"/>
  <c r="E6" i="50"/>
  <c r="E4" i="50" s="1"/>
  <c r="E3" i="50" s="1"/>
  <c r="E2" i="50" s="1"/>
  <c r="D4" i="50"/>
  <c r="D97" i="50"/>
  <c r="D67" i="50" s="1"/>
  <c r="D140" i="50"/>
  <c r="E142" i="50"/>
  <c r="E140" i="50" s="1"/>
  <c r="D146" i="50"/>
  <c r="E148" i="50"/>
  <c r="E146" i="50" s="1"/>
  <c r="E219" i="50"/>
  <c r="E216" i="50" s="1"/>
  <c r="D216" i="50"/>
  <c r="D215" i="50" s="1"/>
  <c r="E215" i="50"/>
  <c r="E225" i="50"/>
  <c r="E223" i="50" s="1"/>
  <c r="E222" i="50" s="1"/>
  <c r="D223" i="50"/>
  <c r="D222" i="50" s="1"/>
  <c r="E237" i="50"/>
  <c r="E236" i="50" s="1"/>
  <c r="E235" i="50" s="1"/>
  <c r="D236" i="50"/>
  <c r="D235" i="50" s="1"/>
  <c r="E246" i="50"/>
  <c r="E244" i="50" s="1"/>
  <c r="E243" i="50" s="1"/>
  <c r="D244" i="50"/>
  <c r="D243" i="50" s="1"/>
  <c r="E300" i="50"/>
  <c r="D298" i="50"/>
  <c r="E383" i="50"/>
  <c r="E382" i="50" s="1"/>
  <c r="D382" i="50"/>
  <c r="D340" i="50" s="1"/>
  <c r="E510" i="50"/>
  <c r="E509" i="50" s="1"/>
  <c r="E514" i="50"/>
  <c r="E513" i="50" s="1"/>
  <c r="D513" i="50"/>
  <c r="D509" i="50" s="1"/>
  <c r="E618" i="50"/>
  <c r="D616" i="50"/>
  <c r="H117" i="50"/>
  <c r="C116" i="50"/>
  <c r="E161" i="50"/>
  <c r="E160" i="50" s="1"/>
  <c r="D160" i="50"/>
  <c r="D174" i="50"/>
  <c r="E176" i="50"/>
  <c r="E174" i="50" s="1"/>
  <c r="E137" i="50"/>
  <c r="E136" i="50" s="1"/>
  <c r="D136" i="50"/>
  <c r="H154" i="50"/>
  <c r="C153" i="50"/>
  <c r="H171" i="50"/>
  <c r="C170" i="50"/>
  <c r="H170" i="50" s="1"/>
  <c r="J170" i="50" s="1"/>
  <c r="C444" i="50"/>
  <c r="H444" i="50" s="1"/>
  <c r="H445" i="50"/>
  <c r="E677" i="50"/>
  <c r="E676" i="50" s="1"/>
  <c r="D676" i="50"/>
  <c r="D120" i="50"/>
  <c r="D116" i="50" s="1"/>
  <c r="E122" i="50"/>
  <c r="E120" i="50" s="1"/>
  <c r="D126" i="50"/>
  <c r="E128" i="50"/>
  <c r="E126" i="50" s="1"/>
  <c r="E116" i="50" s="1"/>
  <c r="D132" i="50"/>
  <c r="E134" i="50"/>
  <c r="E132" i="50" s="1"/>
  <c r="E150" i="50"/>
  <c r="E149" i="50" s="1"/>
  <c r="D149" i="50"/>
  <c r="E155" i="50"/>
  <c r="E154" i="50" s="1"/>
  <c r="D154" i="50"/>
  <c r="E172" i="50"/>
  <c r="E171" i="50" s="1"/>
  <c r="D171" i="50"/>
  <c r="D170" i="50" s="1"/>
  <c r="D189" i="50"/>
  <c r="D188" i="50" s="1"/>
  <c r="D198" i="50"/>
  <c r="D197" i="50" s="1"/>
  <c r="E199" i="50"/>
  <c r="E198" i="50" s="1"/>
  <c r="E197" i="50" s="1"/>
  <c r="D204" i="50"/>
  <c r="D203" i="50" s="1"/>
  <c r="E205" i="50"/>
  <c r="E204" i="50" s="1"/>
  <c r="E229" i="50"/>
  <c r="E261" i="50"/>
  <c r="E260" i="50" s="1"/>
  <c r="D260" i="50"/>
  <c r="E334" i="50"/>
  <c r="E331" i="50" s="1"/>
  <c r="E314" i="50" s="1"/>
  <c r="D331" i="50"/>
  <c r="E341" i="50"/>
  <c r="E430" i="50"/>
  <c r="E429" i="50" s="1"/>
  <c r="D429" i="50"/>
  <c r="E654" i="50"/>
  <c r="E653" i="50" s="1"/>
  <c r="D653" i="50"/>
  <c r="C314" i="50"/>
  <c r="H314" i="50" s="1"/>
  <c r="E357" i="50"/>
  <c r="E463" i="50"/>
  <c r="C484" i="50"/>
  <c r="H486" i="50"/>
  <c r="E538" i="50"/>
  <c r="E596" i="50"/>
  <c r="E595" i="50" s="1"/>
  <c r="D595" i="50"/>
  <c r="E672" i="50"/>
  <c r="E671" i="50" s="1"/>
  <c r="D671" i="50"/>
  <c r="E159" i="50"/>
  <c r="E157" i="50" s="1"/>
  <c r="C163" i="50"/>
  <c r="H163" i="50" s="1"/>
  <c r="J163" i="50" s="1"/>
  <c r="D167" i="50"/>
  <c r="D163" i="50" s="1"/>
  <c r="E186" i="50"/>
  <c r="E185" i="50" s="1"/>
  <c r="E184" i="50" s="1"/>
  <c r="C203" i="50"/>
  <c r="C178" i="50" s="1"/>
  <c r="E212" i="50"/>
  <c r="E211" i="50" s="1"/>
  <c r="E298" i="50"/>
  <c r="H315" i="50"/>
  <c r="E362" i="50"/>
  <c r="E413" i="50"/>
  <c r="E412" i="50" s="1"/>
  <c r="D412" i="50"/>
  <c r="D459" i="50"/>
  <c r="E487" i="50"/>
  <c r="E486" i="50" s="1"/>
  <c r="D486" i="50"/>
  <c r="D556" i="50"/>
  <c r="D551" i="50" s="1"/>
  <c r="D550" i="50" s="1"/>
  <c r="E571" i="50"/>
  <c r="E569" i="50" s="1"/>
  <c r="D569" i="50"/>
  <c r="D587" i="50"/>
  <c r="E588" i="50"/>
  <c r="E587" i="50" s="1"/>
  <c r="E599" i="50"/>
  <c r="E602" i="50"/>
  <c r="D599" i="50"/>
  <c r="E616" i="50"/>
  <c r="C645" i="50"/>
  <c r="H645" i="50" s="1"/>
  <c r="J645" i="50" s="1"/>
  <c r="H661" i="50"/>
  <c r="E685" i="50"/>
  <c r="E683" i="50" s="1"/>
  <c r="D683" i="50"/>
  <c r="C717" i="50"/>
  <c r="E733" i="50"/>
  <c r="E751" i="50"/>
  <c r="E750" i="50" s="1"/>
  <c r="E773" i="50"/>
  <c r="E772" i="50" s="1"/>
  <c r="E771" i="50" s="1"/>
  <c r="D772" i="50"/>
  <c r="D771" i="50" s="1"/>
  <c r="D229" i="50"/>
  <c r="E234" i="50"/>
  <c r="E233" i="50" s="1"/>
  <c r="D233" i="50"/>
  <c r="E302" i="50"/>
  <c r="D315" i="50"/>
  <c r="E329" i="50"/>
  <c r="E328" i="50" s="1"/>
  <c r="D328" i="50"/>
  <c r="H348" i="50"/>
  <c r="C340" i="50"/>
  <c r="E522" i="50"/>
  <c r="E535" i="50"/>
  <c r="E531" i="50" s="1"/>
  <c r="E528" i="50" s="1"/>
  <c r="D531" i="50"/>
  <c r="D528" i="50" s="1"/>
  <c r="E540" i="50"/>
  <c r="D538" i="50"/>
  <c r="E552" i="50"/>
  <c r="E551" i="50" s="1"/>
  <c r="E550" i="50" s="1"/>
  <c r="E606" i="50"/>
  <c r="D603" i="50"/>
  <c r="E662" i="50"/>
  <c r="E661" i="50" s="1"/>
  <c r="D661" i="50"/>
  <c r="E682" i="50"/>
  <c r="D679" i="50"/>
  <c r="H260" i="50"/>
  <c r="C259" i="50"/>
  <c r="E264" i="50"/>
  <c r="E290" i="50"/>
  <c r="E289" i="50" s="1"/>
  <c r="D289" i="50"/>
  <c r="D263" i="50" s="1"/>
  <c r="E451" i="50"/>
  <c r="E450" i="50" s="1"/>
  <c r="D450" i="50"/>
  <c r="E498" i="50"/>
  <c r="E497" i="50" s="1"/>
  <c r="D497" i="50"/>
  <c r="D522" i="50"/>
  <c r="H529" i="50"/>
  <c r="C528" i="50"/>
  <c r="H528" i="50" s="1"/>
  <c r="D577" i="50"/>
  <c r="E578" i="50"/>
  <c r="E577" i="50" s="1"/>
  <c r="E603" i="50"/>
  <c r="E629" i="50"/>
  <c r="E628" i="50" s="1"/>
  <c r="D628" i="50"/>
  <c r="E648" i="50"/>
  <c r="E646" i="50" s="1"/>
  <c r="D646" i="50"/>
  <c r="E679" i="50"/>
  <c r="E694" i="50"/>
  <c r="D761" i="50"/>
  <c r="D760" i="50" s="1"/>
  <c r="E762" i="50"/>
  <c r="E761" i="50" s="1"/>
  <c r="E760" i="50" s="1"/>
  <c r="D768" i="50"/>
  <c r="D767" i="50" s="1"/>
  <c r="E423" i="50"/>
  <c r="E422" i="50" s="1"/>
  <c r="D422" i="50"/>
  <c r="E446" i="50"/>
  <c r="E445" i="50" s="1"/>
  <c r="D445" i="50"/>
  <c r="E456" i="50"/>
  <c r="E455" i="50" s="1"/>
  <c r="D455" i="50"/>
  <c r="E549" i="50"/>
  <c r="E547" i="50" s="1"/>
  <c r="D547" i="50"/>
  <c r="E563" i="50"/>
  <c r="E562" i="50" s="1"/>
  <c r="D562" i="50"/>
  <c r="H577" i="50"/>
  <c r="C561" i="50"/>
  <c r="D726" i="50"/>
  <c r="D725" i="50" s="1"/>
  <c r="D733" i="50"/>
  <c r="E742" i="50"/>
  <c r="E741" i="50" s="1"/>
  <c r="D741" i="50"/>
  <c r="E492" i="50"/>
  <c r="E491" i="50" s="1"/>
  <c r="E484" i="50" s="1"/>
  <c r="D491" i="50"/>
  <c r="E638" i="50"/>
  <c r="E719" i="50"/>
  <c r="E718" i="50" s="1"/>
  <c r="E717" i="50" s="1"/>
  <c r="E716" i="50" s="1"/>
  <c r="D718" i="50"/>
  <c r="D717" i="50" s="1"/>
  <c r="D716" i="50" s="1"/>
  <c r="E727" i="50"/>
  <c r="E611" i="50"/>
  <c r="E610" i="50" s="1"/>
  <c r="D610" i="50"/>
  <c r="E688" i="50"/>
  <c r="E687" i="50" s="1"/>
  <c r="D687" i="50"/>
  <c r="C7" i="35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D734" i="49" s="1"/>
  <c r="C735" i="49"/>
  <c r="C734" i="49"/>
  <c r="E733" i="49"/>
  <c r="E732" i="49" s="1"/>
  <c r="E731" i="49" s="1"/>
  <c r="D733" i="49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E712" i="49"/>
  <c r="D712" i="49"/>
  <c r="E711" i="49"/>
  <c r="D711" i="49"/>
  <c r="E710" i="49"/>
  <c r="D710" i="49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E701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D695" i="49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E689" i="49"/>
  <c r="D689" i="49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D680" i="49"/>
  <c r="C680" i="49"/>
  <c r="D679" i="49"/>
  <c r="E679" i="49" s="1"/>
  <c r="D678" i="49"/>
  <c r="E678" i="49" s="1"/>
  <c r="D677" i="49"/>
  <c r="C677" i="49"/>
  <c r="E676" i="49"/>
  <c r="D676" i="49"/>
  <c r="E675" i="49"/>
  <c r="D675" i="49"/>
  <c r="E674" i="49"/>
  <c r="D674" i="49"/>
  <c r="E673" i="49"/>
  <c r="E672" i="49" s="1"/>
  <c r="D673" i="49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C646" i="49" s="1"/>
  <c r="J646" i="49"/>
  <c r="E645" i="49"/>
  <c r="D645" i="49"/>
  <c r="D644" i="49"/>
  <c r="E644" i="49" s="1"/>
  <c r="E643" i="49" s="1"/>
  <c r="J643" i="49"/>
  <c r="D643" i="49"/>
  <c r="C643" i="49"/>
  <c r="E642" i="49"/>
  <c r="D642" i="49"/>
  <c r="E641" i="49"/>
  <c r="D641" i="49"/>
  <c r="E640" i="49"/>
  <c r="E639" i="49" s="1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E617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E591" i="49"/>
  <c r="D591" i="49"/>
  <c r="E590" i="49"/>
  <c r="D590" i="49"/>
  <c r="E589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D578" i="49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C562" i="49" s="1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D553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5" i="49" s="1"/>
  <c r="D539" i="49" s="1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D532" i="49"/>
  <c r="C532" i="49"/>
  <c r="D531" i="49"/>
  <c r="E531" i="49" s="1"/>
  <c r="E530" i="49" s="1"/>
  <c r="C530" i="49"/>
  <c r="C529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E504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D486" i="49"/>
  <c r="C486" i="49"/>
  <c r="C484" i="49" s="1"/>
  <c r="C483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E464" i="49"/>
  <c r="D464" i="49"/>
  <c r="D463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D445" i="49" s="1"/>
  <c r="C445" i="49"/>
  <c r="E443" i="49"/>
  <c r="D443" i="49"/>
  <c r="E442" i="49"/>
  <c r="D442" i="49"/>
  <c r="E441" i="49"/>
  <c r="D441" i="49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D429" i="49" s="1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E418" i="49"/>
  <c r="D418" i="49"/>
  <c r="E417" i="49"/>
  <c r="D417" i="49"/>
  <c r="D416" i="49" s="1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E410" i="49"/>
  <c r="E409" i="49" s="1"/>
  <c r="D410" i="49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E382" i="49" s="1"/>
  <c r="C382" i="49"/>
  <c r="D381" i="49"/>
  <c r="E381" i="49" s="1"/>
  <c r="E380" i="49"/>
  <c r="D380" i="49"/>
  <c r="D379" i="49"/>
  <c r="E379" i="49" s="1"/>
  <c r="C378" i="49"/>
  <c r="D377" i="49"/>
  <c r="E377" i="49" s="1"/>
  <c r="E376" i="49"/>
  <c r="D376" i="49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C340" i="49" s="1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D328" i="49" s="1"/>
  <c r="C328" i="49"/>
  <c r="D327" i="49"/>
  <c r="E327" i="49" s="1"/>
  <c r="D326" i="49"/>
  <c r="D325" i="49" s="1"/>
  <c r="C325" i="49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E313" i="49"/>
  <c r="D313" i="49"/>
  <c r="E312" i="49"/>
  <c r="D312" i="49"/>
  <c r="E311" i="49"/>
  <c r="D311" i="49"/>
  <c r="E310" i="49"/>
  <c r="D310" i="49"/>
  <c r="E309" i="49"/>
  <c r="E308" i="49" s="1"/>
  <c r="D309" i="49"/>
  <c r="D308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E274" i="49"/>
  <c r="D274" i="49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C263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/>
  <c r="D235" i="49" s="1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E206" i="49"/>
  <c r="D206" i="49"/>
  <c r="E205" i="49"/>
  <c r="D205" i="49"/>
  <c r="D204" i="49" s="1"/>
  <c r="E204" i="49"/>
  <c r="C204" i="49"/>
  <c r="E202" i="49"/>
  <c r="E201" i="49" s="1"/>
  <c r="E200" i="49" s="1"/>
  <c r="D202" i="49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D189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E169" i="49"/>
  <c r="D169" i="49"/>
  <c r="D168" i="49"/>
  <c r="E168" i="49" s="1"/>
  <c r="E167" i="49" s="1"/>
  <c r="C167" i="49"/>
  <c r="D166" i="49"/>
  <c r="E166" i="49" s="1"/>
  <c r="D165" i="49"/>
  <c r="E165" i="49" s="1"/>
  <c r="E164" i="49" s="1"/>
  <c r="E163" i="49" s="1"/>
  <c r="C164" i="49"/>
  <c r="C163" i="49" s="1"/>
  <c r="J163" i="49"/>
  <c r="E162" i="49"/>
  <c r="D162" i="49"/>
  <c r="E161" i="49"/>
  <c r="E160" i="49" s="1"/>
  <c r="D161" i="49"/>
  <c r="D160" i="49"/>
  <c r="C160" i="49"/>
  <c r="D159" i="49"/>
  <c r="E159" i="49" s="1"/>
  <c r="D158" i="49"/>
  <c r="E158" i="49" s="1"/>
  <c r="C157" i="49"/>
  <c r="C153" i="49" s="1"/>
  <c r="C152" i="49" s="1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E149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E124" i="49"/>
  <c r="D124" i="49"/>
  <c r="D123" i="49"/>
  <c r="C123" i="49"/>
  <c r="D122" i="49"/>
  <c r="E122" i="49" s="1"/>
  <c r="D121" i="49"/>
  <c r="E121" i="49" s="1"/>
  <c r="C120" i="49"/>
  <c r="E119" i="49"/>
  <c r="D119" i="49"/>
  <c r="E118" i="49"/>
  <c r="D118" i="49"/>
  <c r="D117" i="49"/>
  <c r="C117" i="49"/>
  <c r="J116" i="49"/>
  <c r="C116" i="49"/>
  <c r="J115" i="49"/>
  <c r="J114" i="49"/>
  <c r="E113" i="49"/>
  <c r="D113" i="49"/>
  <c r="D112" i="49"/>
  <c r="E112" i="49" s="1"/>
  <c r="D111" i="49"/>
  <c r="E111" i="49" s="1"/>
  <c r="D110" i="49"/>
  <c r="E110" i="49" s="1"/>
  <c r="E109" i="49"/>
  <c r="D109" i="49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E98" i="49" s="1"/>
  <c r="J97" i="49"/>
  <c r="D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E79" i="49"/>
  <c r="D79" i="49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D68" i="49"/>
  <c r="C68" i="49"/>
  <c r="J67" i="49"/>
  <c r="C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E54" i="49"/>
  <c r="D54" i="49"/>
  <c r="E53" i="49"/>
  <c r="D53" i="49"/>
  <c r="D52" i="49"/>
  <c r="E52" i="49" s="1"/>
  <c r="D51" i="49"/>
  <c r="E51" i="49" s="1"/>
  <c r="D50" i="49"/>
  <c r="E50" i="49" s="1"/>
  <c r="E49" i="49"/>
  <c r="D49" i="49"/>
  <c r="E48" i="49"/>
  <c r="D48" i="49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D38" i="49"/>
  <c r="C38" i="49"/>
  <c r="E37" i="49"/>
  <c r="D37" i="49"/>
  <c r="E36" i="49"/>
  <c r="D36" i="49"/>
  <c r="E35" i="49"/>
  <c r="D35" i="49"/>
  <c r="E34" i="49"/>
  <c r="D34" i="49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D24" i="49"/>
  <c r="E24" i="49" s="1"/>
  <c r="D23" i="49"/>
  <c r="E23" i="49" s="1"/>
  <c r="D22" i="49"/>
  <c r="E22" i="49" s="1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D12" i="49"/>
  <c r="E12" i="49" s="1"/>
  <c r="J11" i="49"/>
  <c r="D11" i="49"/>
  <c r="C11" i="49"/>
  <c r="D10" i="49"/>
  <c r="E10" i="49" s="1"/>
  <c r="D9" i="49"/>
  <c r="E9" i="49" s="1"/>
  <c r="D8" i="49"/>
  <c r="E8" i="49" s="1"/>
  <c r="E7" i="49"/>
  <c r="D7" i="49"/>
  <c r="D6" i="49"/>
  <c r="E6" i="49" s="1"/>
  <c r="D5" i="49"/>
  <c r="E5" i="49" s="1"/>
  <c r="J4" i="49"/>
  <c r="C4" i="49"/>
  <c r="C3" i="49" s="1"/>
  <c r="J3" i="49"/>
  <c r="J2" i="49"/>
  <c r="J1" i="49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D755" i="47"/>
  <c r="E755" i="47" s="1"/>
  <c r="D754" i="47"/>
  <c r="E754" i="47" s="1"/>
  <c r="D753" i="47"/>
  <c r="E753" i="47" s="1"/>
  <c r="C752" i="47"/>
  <c r="C751" i="47" s="1"/>
  <c r="D750" i="47"/>
  <c r="E750" i="47" s="1"/>
  <c r="D749" i="47"/>
  <c r="E749" i="47" s="1"/>
  <c r="D748" i="47"/>
  <c r="D747" i="47" s="1"/>
  <c r="C747" i="47"/>
  <c r="D746" i="47"/>
  <c r="E746" i="47" s="1"/>
  <c r="E745" i="47" s="1"/>
  <c r="C745" i="47"/>
  <c r="C744" i="47"/>
  <c r="D743" i="47"/>
  <c r="E743" i="47" s="1"/>
  <c r="E742" i="47" s="1"/>
  <c r="C742" i="47"/>
  <c r="D741" i="47"/>
  <c r="D740" i="47" s="1"/>
  <c r="C740" i="47"/>
  <c r="D739" i="47"/>
  <c r="E739" i="47" s="1"/>
  <c r="D738" i="47"/>
  <c r="E738" i="47" s="1"/>
  <c r="E737" i="47"/>
  <c r="D737" i="47"/>
  <c r="D736" i="47"/>
  <c r="E736" i="47" s="1"/>
  <c r="D735" i="47"/>
  <c r="D734" i="47" s="1"/>
  <c r="C735" i="47"/>
  <c r="C734" i="47" s="1"/>
  <c r="D733" i="47"/>
  <c r="C732" i="47"/>
  <c r="C731" i="47" s="1"/>
  <c r="D730" i="47"/>
  <c r="E730" i="47" s="1"/>
  <c r="D729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C719" i="47"/>
  <c r="C718" i="47" s="1"/>
  <c r="C717" i="47" s="1"/>
  <c r="J718" i="47"/>
  <c r="J717" i="47"/>
  <c r="D716" i="47"/>
  <c r="E716" i="47" s="1"/>
  <c r="D715" i="47"/>
  <c r="E715" i="47" s="1"/>
  <c r="D714" i="47"/>
  <c r="E714" i="47" s="1"/>
  <c r="D713" i="47"/>
  <c r="E713" i="47" s="1"/>
  <c r="D712" i="47"/>
  <c r="E712" i="47" s="1"/>
  <c r="D711" i="47"/>
  <c r="E711" i="47" s="1"/>
  <c r="D710" i="47"/>
  <c r="E710" i="47" s="1"/>
  <c r="D709" i="47"/>
  <c r="E709" i="47" s="1"/>
  <c r="D708" i="47"/>
  <c r="E708" i="47" s="1"/>
  <c r="D707" i="47"/>
  <c r="E707" i="47" s="1"/>
  <c r="D706" i="47"/>
  <c r="E706" i="47" s="1"/>
  <c r="D705" i="47"/>
  <c r="E705" i="47" s="1"/>
  <c r="D704" i="47"/>
  <c r="E704" i="47" s="1"/>
  <c r="D703" i="47"/>
  <c r="E703" i="47" s="1"/>
  <c r="D702" i="47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C695" i="47"/>
  <c r="D694" i="47"/>
  <c r="E694" i="47" s="1"/>
  <c r="D693" i="47"/>
  <c r="E693" i="47" s="1"/>
  <c r="D692" i="47"/>
  <c r="E692" i="47" s="1"/>
  <c r="D691" i="47"/>
  <c r="E691" i="47" s="1"/>
  <c r="D690" i="47"/>
  <c r="D689" i="47"/>
  <c r="E689" i="47" s="1"/>
  <c r="C688" i="47"/>
  <c r="D687" i="47"/>
  <c r="E687" i="47" s="1"/>
  <c r="D686" i="47"/>
  <c r="E686" i="47" s="1"/>
  <c r="D685" i="47"/>
  <c r="E685" i="47" s="1"/>
  <c r="C684" i="47"/>
  <c r="D683" i="47"/>
  <c r="E683" i="47" s="1"/>
  <c r="D682" i="47"/>
  <c r="E682" i="47" s="1"/>
  <c r="D681" i="47"/>
  <c r="C680" i="47"/>
  <c r="D679" i="47"/>
  <c r="D678" i="47"/>
  <c r="E678" i="47" s="1"/>
  <c r="C677" i="47"/>
  <c r="D676" i="47"/>
  <c r="E676" i="47" s="1"/>
  <c r="D675" i="47"/>
  <c r="E675" i="47" s="1"/>
  <c r="D674" i="47"/>
  <c r="E674" i="47" s="1"/>
  <c r="D673" i="47"/>
  <c r="E673" i="47" s="1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D656" i="47"/>
  <c r="E656" i="47" s="1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D638" i="47"/>
  <c r="E638" i="47" s="1"/>
  <c r="D637" i="47"/>
  <c r="E637" i="47" s="1"/>
  <c r="D636" i="47"/>
  <c r="E636" i="47" s="1"/>
  <c r="D635" i="47"/>
  <c r="E635" i="47" s="1"/>
  <c r="D634" i="47"/>
  <c r="E634" i="47" s="1"/>
  <c r="D633" i="47"/>
  <c r="E633" i="47" s="1"/>
  <c r="D632" i="47"/>
  <c r="E632" i="47" s="1"/>
  <c r="D631" i="47"/>
  <c r="E631" i="47" s="1"/>
  <c r="D630" i="47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D619" i="47"/>
  <c r="E619" i="47" s="1"/>
  <c r="D618" i="47"/>
  <c r="E618" i="47" s="1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D608" i="47"/>
  <c r="E608" i="47" s="1"/>
  <c r="D607" i="47"/>
  <c r="E607" i="47" s="1"/>
  <c r="D606" i="47"/>
  <c r="E606" i="47" s="1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D598" i="47"/>
  <c r="E598" i="47" s="1"/>
  <c r="D597" i="47"/>
  <c r="C596" i="47"/>
  <c r="D595" i="47"/>
  <c r="E595" i="47" s="1"/>
  <c r="D594" i="47"/>
  <c r="C593" i="47"/>
  <c r="D592" i="47"/>
  <c r="E592" i="47" s="1"/>
  <c r="D591" i="47"/>
  <c r="E591" i="47" s="1"/>
  <c r="D590" i="47"/>
  <c r="D588" i="47" s="1"/>
  <c r="D589" i="47"/>
  <c r="E589" i="47" s="1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D581" i="47"/>
  <c r="E581" i="47" s="1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D565" i="47"/>
  <c r="E565" i="47" s="1"/>
  <c r="D564" i="47"/>
  <c r="E564" i="47" s="1"/>
  <c r="C563" i="47"/>
  <c r="J562" i="47"/>
  <c r="J561" i="47"/>
  <c r="J560" i="47"/>
  <c r="D559" i="47"/>
  <c r="E559" i="47" s="1"/>
  <c r="D558" i="47"/>
  <c r="E558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D550" i="47"/>
  <c r="E550" i="47" s="1"/>
  <c r="D549" i="47"/>
  <c r="E549" i="47" s="1"/>
  <c r="J548" i="47"/>
  <c r="C548" i="47"/>
  <c r="D547" i="47"/>
  <c r="E547" i="47" s="1"/>
  <c r="D546" i="47"/>
  <c r="E546" i="47" s="1"/>
  <c r="E545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D533" i="47"/>
  <c r="E533" i="47" s="1"/>
  <c r="C532" i="47"/>
  <c r="D531" i="47"/>
  <c r="C530" i="47"/>
  <c r="D528" i="47"/>
  <c r="E528" i="47" s="1"/>
  <c r="D527" i="47"/>
  <c r="E527" i="47" s="1"/>
  <c r="D526" i="47"/>
  <c r="E526" i="47" s="1"/>
  <c r="D525" i="47"/>
  <c r="E525" i="47" s="1"/>
  <c r="D524" i="47"/>
  <c r="E524" i="47" s="1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C497" i="47"/>
  <c r="D496" i="47"/>
  <c r="E496" i="47" s="1"/>
  <c r="D495" i="47"/>
  <c r="E495" i="47" s="1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D485" i="47"/>
  <c r="E485" i="47" s="1"/>
  <c r="J483" i="47"/>
  <c r="D481" i="47"/>
  <c r="E481" i="47" s="1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D470" i="47"/>
  <c r="E470" i="47" s="1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D447" i="47"/>
  <c r="E447" i="47" s="1"/>
  <c r="D446" i="47"/>
  <c r="E446" i="47" s="1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D431" i="47"/>
  <c r="E431" i="47" s="1"/>
  <c r="D430" i="47"/>
  <c r="E430" i="47" s="1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D420" i="47"/>
  <c r="E420" i="47" s="1"/>
  <c r="D419" i="47"/>
  <c r="E419" i="47" s="1"/>
  <c r="D418" i="47"/>
  <c r="E418" i="47" s="1"/>
  <c r="D417" i="47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D402" i="47"/>
  <c r="E402" i="47" s="1"/>
  <c r="D401" i="47"/>
  <c r="E401" i="47" s="1"/>
  <c r="D400" i="47"/>
  <c r="E400" i="47" s="1"/>
  <c r="C399" i="47"/>
  <c r="D398" i="47"/>
  <c r="E398" i="47" s="1"/>
  <c r="D397" i="47"/>
  <c r="D396" i="47"/>
  <c r="E396" i="47" s="1"/>
  <c r="C395" i="47"/>
  <c r="D394" i="47"/>
  <c r="E394" i="47" s="1"/>
  <c r="D393" i="47"/>
  <c r="E393" i="47" s="1"/>
  <c r="C392" i="47"/>
  <c r="D391" i="47"/>
  <c r="E391" i="47" s="1"/>
  <c r="D390" i="47"/>
  <c r="E390" i="47" s="1"/>
  <c r="D389" i="47"/>
  <c r="E389" i="47" s="1"/>
  <c r="E388" i="47" s="1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D377" i="47"/>
  <c r="E377" i="47" s="1"/>
  <c r="D376" i="47"/>
  <c r="E376" i="47" s="1"/>
  <c r="D375" i="47"/>
  <c r="D374" i="47"/>
  <c r="E374" i="47" s="1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D329" i="47"/>
  <c r="E329" i="47" s="1"/>
  <c r="C328" i="47"/>
  <c r="D327" i="47"/>
  <c r="E327" i="47" s="1"/>
  <c r="D326" i="47"/>
  <c r="C325" i="47"/>
  <c r="D324" i="47"/>
  <c r="E324" i="47" s="1"/>
  <c r="D323" i="47"/>
  <c r="E323" i="47" s="1"/>
  <c r="D322" i="47"/>
  <c r="E322" i="47" s="1"/>
  <c r="D321" i="47"/>
  <c r="E321" i="47" s="1"/>
  <c r="D320" i="47"/>
  <c r="E320" i="47" s="1"/>
  <c r="D319" i="47"/>
  <c r="E319" i="47" s="1"/>
  <c r="D318" i="47"/>
  <c r="E318" i="47" s="1"/>
  <c r="D317" i="47"/>
  <c r="E317" i="47" s="1"/>
  <c r="D316" i="47"/>
  <c r="C315" i="47"/>
  <c r="D313" i="47"/>
  <c r="E313" i="47" s="1"/>
  <c r="D312" i="47"/>
  <c r="D311" i="47"/>
  <c r="E311" i="47" s="1"/>
  <c r="D310" i="47"/>
  <c r="E310" i="47" s="1"/>
  <c r="D309" i="47"/>
  <c r="E309" i="47" s="1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D292" i="47"/>
  <c r="E292" i="47" s="1"/>
  <c r="D291" i="47"/>
  <c r="D290" i="47"/>
  <c r="E290" i="47" s="1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D266" i="47"/>
  <c r="E266" i="47" s="1"/>
  <c r="C265" i="47"/>
  <c r="D264" i="47"/>
  <c r="E264" i="47" s="1"/>
  <c r="D262" i="47"/>
  <c r="E262" i="47" s="1"/>
  <c r="D261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D240" i="47"/>
  <c r="E240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D225" i="47"/>
  <c r="E225" i="47" s="1"/>
  <c r="D224" i="47"/>
  <c r="E224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C216" i="47"/>
  <c r="D214" i="47"/>
  <c r="E214" i="47" s="1"/>
  <c r="E213" i="47" s="1"/>
  <c r="D213" i="47"/>
  <c r="C213" i="47"/>
  <c r="D212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D202" i="47"/>
  <c r="E202" i="47" s="1"/>
  <c r="E201" i="47" s="1"/>
  <c r="E200" i="47" s="1"/>
  <c r="D201" i="47"/>
  <c r="D200" i="47" s="1"/>
  <c r="C201" i="47"/>
  <c r="C200" i="47" s="1"/>
  <c r="D199" i="47"/>
  <c r="E199" i="47" s="1"/>
  <c r="E198" i="47" s="1"/>
  <c r="E197" i="47" s="1"/>
  <c r="C198" i="47"/>
  <c r="C197" i="47" s="1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C174" i="47"/>
  <c r="D173" i="47"/>
  <c r="E173" i="47" s="1"/>
  <c r="D172" i="47"/>
  <c r="E172" i="47" s="1"/>
  <c r="E171" i="47" s="1"/>
  <c r="E170" i="47" s="1"/>
  <c r="C171" i="47"/>
  <c r="J170" i="47"/>
  <c r="C170" i="47"/>
  <c r="D169" i="47"/>
  <c r="E169" i="47" s="1"/>
  <c r="D168" i="47"/>
  <c r="E168" i="47" s="1"/>
  <c r="C167" i="47"/>
  <c r="D166" i="47"/>
  <c r="D165" i="47"/>
  <c r="E165" i="47" s="1"/>
  <c r="C164" i="47"/>
  <c r="J163" i="47"/>
  <c r="D162" i="47"/>
  <c r="E162" i="47" s="1"/>
  <c r="D161" i="47"/>
  <c r="E161" i="47" s="1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J152" i="47"/>
  <c r="D151" i="47"/>
  <c r="E151" i="47" s="1"/>
  <c r="D150" i="47"/>
  <c r="E150" i="47" s="1"/>
  <c r="C149" i="47"/>
  <c r="D148" i="47"/>
  <c r="E148" i="47" s="1"/>
  <c r="D147" i="47"/>
  <c r="E147" i="47" s="1"/>
  <c r="C146" i="47"/>
  <c r="D145" i="47"/>
  <c r="E145" i="47" s="1"/>
  <c r="D144" i="47"/>
  <c r="C143" i="47"/>
  <c r="D142" i="47"/>
  <c r="E142" i="47" s="1"/>
  <c r="D141" i="47"/>
  <c r="E141" i="47" s="1"/>
  <c r="C140" i="47"/>
  <c r="D139" i="47"/>
  <c r="E139" i="47" s="1"/>
  <c r="D138" i="47"/>
  <c r="E138" i="47" s="1"/>
  <c r="D137" i="47"/>
  <c r="E137" i="47" s="1"/>
  <c r="C136" i="47"/>
  <c r="J135" i="47"/>
  <c r="D134" i="47"/>
  <c r="E134" i="47" s="1"/>
  <c r="D133" i="47"/>
  <c r="E133" i="47" s="1"/>
  <c r="C132" i="47"/>
  <c r="D131" i="47"/>
  <c r="E131" i="47" s="1"/>
  <c r="D130" i="47"/>
  <c r="E130" i="47" s="1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D99" i="47"/>
  <c r="E99" i="47" s="1"/>
  <c r="D98" i="47"/>
  <c r="E98" i="47" s="1"/>
  <c r="J97" i="47"/>
  <c r="C97" i="47"/>
  <c r="D96" i="47"/>
  <c r="E96" i="47" s="1"/>
  <c r="D95" i="47"/>
  <c r="E95" i="47" s="1"/>
  <c r="D94" i="47"/>
  <c r="E94" i="47" s="1"/>
  <c r="D93" i="47"/>
  <c r="E93" i="47" s="1"/>
  <c r="D92" i="47"/>
  <c r="E92" i="47" s="1"/>
  <c r="D91" i="47"/>
  <c r="E91" i="47" s="1"/>
  <c r="D90" i="47"/>
  <c r="E90" i="47" s="1"/>
  <c r="D89" i="47"/>
  <c r="E89" i="47" s="1"/>
  <c r="D88" i="47"/>
  <c r="E88" i="47" s="1"/>
  <c r="D87" i="47"/>
  <c r="E87" i="47" s="1"/>
  <c r="D86" i="47"/>
  <c r="E86" i="47" s="1"/>
  <c r="D85" i="47"/>
  <c r="E85" i="47" s="1"/>
  <c r="D84" i="47"/>
  <c r="E84" i="47" s="1"/>
  <c r="D83" i="47"/>
  <c r="E83" i="47" s="1"/>
  <c r="D82" i="47"/>
  <c r="E82" i="47" s="1"/>
  <c r="D81" i="47"/>
  <c r="E81" i="47" s="1"/>
  <c r="D80" i="47"/>
  <c r="E80" i="47" s="1"/>
  <c r="D79" i="47"/>
  <c r="E79" i="47" s="1"/>
  <c r="D78" i="47"/>
  <c r="E78" i="47" s="1"/>
  <c r="D77" i="47"/>
  <c r="E77" i="47" s="1"/>
  <c r="D76" i="47"/>
  <c r="E76" i="47" s="1"/>
  <c r="D75" i="47"/>
  <c r="E75" i="47" s="1"/>
  <c r="D74" i="47"/>
  <c r="E74" i="47" s="1"/>
  <c r="D73" i="47"/>
  <c r="E73" i="47" s="1"/>
  <c r="D72" i="47"/>
  <c r="E72" i="47" s="1"/>
  <c r="D71" i="47"/>
  <c r="E71" i="47" s="1"/>
  <c r="D70" i="47"/>
  <c r="E70" i="47" s="1"/>
  <c r="D69" i="47"/>
  <c r="J68" i="47"/>
  <c r="C68" i="47"/>
  <c r="C67" i="47" s="1"/>
  <c r="J67" i="47"/>
  <c r="D66" i="47"/>
  <c r="E66" i="47" s="1"/>
  <c r="D65" i="47"/>
  <c r="E65" i="47" s="1"/>
  <c r="D64" i="47"/>
  <c r="E64" i="47" s="1"/>
  <c r="D63" i="47"/>
  <c r="E63" i="47" s="1"/>
  <c r="D62" i="47"/>
  <c r="E62" i="47" s="1"/>
  <c r="J61" i="47"/>
  <c r="C61" i="47"/>
  <c r="D60" i="47"/>
  <c r="E60" i="47" s="1"/>
  <c r="D59" i="47"/>
  <c r="E59" i="47" s="1"/>
  <c r="D58" i="47"/>
  <c r="E58" i="47" s="1"/>
  <c r="D57" i="47"/>
  <c r="E57" i="47" s="1"/>
  <c r="D56" i="47"/>
  <c r="E56" i="47" s="1"/>
  <c r="D55" i="47"/>
  <c r="E55" i="47" s="1"/>
  <c r="D54" i="47"/>
  <c r="E54" i="47" s="1"/>
  <c r="D53" i="47"/>
  <c r="E53" i="47" s="1"/>
  <c r="D52" i="47"/>
  <c r="E52" i="47" s="1"/>
  <c r="D51" i="47"/>
  <c r="E51" i="47" s="1"/>
  <c r="D50" i="47"/>
  <c r="E50" i="47" s="1"/>
  <c r="D49" i="47"/>
  <c r="E49" i="47" s="1"/>
  <c r="D48" i="47"/>
  <c r="E48" i="47" s="1"/>
  <c r="D47" i="47"/>
  <c r="E47" i="47" s="1"/>
  <c r="D46" i="47"/>
  <c r="E46" i="47" s="1"/>
  <c r="D45" i="47"/>
  <c r="E45" i="47" s="1"/>
  <c r="D44" i="47"/>
  <c r="E44" i="47" s="1"/>
  <c r="D43" i="47"/>
  <c r="E43" i="47" s="1"/>
  <c r="D42" i="47"/>
  <c r="E42" i="47" s="1"/>
  <c r="D41" i="47"/>
  <c r="E41" i="47" s="1"/>
  <c r="D40" i="47"/>
  <c r="E40" i="47" s="1"/>
  <c r="D39" i="47"/>
  <c r="J38" i="47"/>
  <c r="C38" i="47"/>
  <c r="D37" i="47"/>
  <c r="E37" i="47" s="1"/>
  <c r="D36" i="47"/>
  <c r="E36" i="47" s="1"/>
  <c r="D35" i="47"/>
  <c r="E35" i="47" s="1"/>
  <c r="D34" i="47"/>
  <c r="E34" i="47" s="1"/>
  <c r="D33" i="47"/>
  <c r="E33" i="47" s="1"/>
  <c r="D32" i="47"/>
  <c r="E32" i="47" s="1"/>
  <c r="E31" i="47"/>
  <c r="D31" i="47"/>
  <c r="D30" i="47"/>
  <c r="E30" i="47" s="1"/>
  <c r="D29" i="47"/>
  <c r="E29" i="47" s="1"/>
  <c r="D28" i="47"/>
  <c r="E28" i="47" s="1"/>
  <c r="D27" i="47"/>
  <c r="E27" i="47" s="1"/>
  <c r="D26" i="47"/>
  <c r="E26" i="47" s="1"/>
  <c r="D25" i="47"/>
  <c r="E25" i="47" s="1"/>
  <c r="D24" i="47"/>
  <c r="E24" i="47" s="1"/>
  <c r="D23" i="47"/>
  <c r="E23" i="47" s="1"/>
  <c r="D22" i="47"/>
  <c r="E22" i="47" s="1"/>
  <c r="D21" i="47"/>
  <c r="E21" i="47" s="1"/>
  <c r="D20" i="47"/>
  <c r="E20" i="47" s="1"/>
  <c r="D19" i="47"/>
  <c r="E19" i="47" s="1"/>
  <c r="D18" i="47"/>
  <c r="D17" i="47"/>
  <c r="E17" i="47" s="1"/>
  <c r="D16" i="47"/>
  <c r="E16" i="47" s="1"/>
  <c r="D15" i="47"/>
  <c r="E15" i="47" s="1"/>
  <c r="D14" i="47"/>
  <c r="E14" i="47" s="1"/>
  <c r="D13" i="47"/>
  <c r="E13" i="47" s="1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D5" i="47"/>
  <c r="E5" i="47" s="1"/>
  <c r="J4" i="47"/>
  <c r="C4" i="47"/>
  <c r="J3" i="47"/>
  <c r="J2" i="47"/>
  <c r="J1" i="47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D764" i="45"/>
  <c r="E764" i="45" s="1"/>
  <c r="D763" i="45"/>
  <c r="C762" i="45"/>
  <c r="C761" i="45" s="1"/>
  <c r="D760" i="45"/>
  <c r="E760" i="45" s="1"/>
  <c r="D759" i="45"/>
  <c r="E759" i="45" s="1"/>
  <c r="D758" i="45"/>
  <c r="E758" i="45" s="1"/>
  <c r="C757" i="45"/>
  <c r="C756" i="45" s="1"/>
  <c r="D755" i="45"/>
  <c r="E754" i="45"/>
  <c r="D754" i="45"/>
  <c r="D753" i="45"/>
  <c r="C752" i="45"/>
  <c r="C751" i="45" s="1"/>
  <c r="D750" i="45"/>
  <c r="E750" i="45" s="1"/>
  <c r="D749" i="45"/>
  <c r="E749" i="45" s="1"/>
  <c r="D748" i="45"/>
  <c r="E748" i="45" s="1"/>
  <c r="E747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D707" i="45"/>
  <c r="E707" i="45" s="1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D685" i="45"/>
  <c r="E685" i="45" s="1"/>
  <c r="C684" i="45"/>
  <c r="E683" i="45"/>
  <c r="D683" i="45"/>
  <c r="D682" i="45"/>
  <c r="E682" i="45" s="1"/>
  <c r="E681" i="45"/>
  <c r="D681" i="45"/>
  <c r="C680" i="45"/>
  <c r="D679" i="45"/>
  <c r="E679" i="45" s="1"/>
  <c r="D678" i="45"/>
  <c r="C677" i="45"/>
  <c r="D676" i="45"/>
  <c r="E676" i="45" s="1"/>
  <c r="D675" i="45"/>
  <c r="E675" i="45" s="1"/>
  <c r="D674" i="45"/>
  <c r="E674" i="45" s="1"/>
  <c r="D673" i="45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D663" i="45"/>
  <c r="E663" i="45" s="1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D648" i="45"/>
  <c r="E648" i="45" s="1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D628" i="45"/>
  <c r="E628" i="45" s="1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D620" i="45"/>
  <c r="E620" i="45" s="1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C611" i="45"/>
  <c r="D610" i="45"/>
  <c r="E610" i="45" s="1"/>
  <c r="E609" i="45"/>
  <c r="D609" i="45"/>
  <c r="D608" i="45"/>
  <c r="E608" i="45" s="1"/>
  <c r="D607" i="45"/>
  <c r="E607" i="45" s="1"/>
  <c r="D606" i="45"/>
  <c r="E606" i="45" s="1"/>
  <c r="D605" i="45"/>
  <c r="E605" i="45" s="1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D591" i="45"/>
  <c r="E591" i="45" s="1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D580" i="45"/>
  <c r="E580" i="45" s="1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D569" i="45"/>
  <c r="E569" i="45" s="1"/>
  <c r="D568" i="45"/>
  <c r="E568" i="45" s="1"/>
  <c r="D567" i="45"/>
  <c r="E567" i="45" s="1"/>
  <c r="D566" i="45"/>
  <c r="E566" i="45" s="1"/>
  <c r="E565" i="45"/>
  <c r="D565" i="45"/>
  <c r="D564" i="45"/>
  <c r="C563" i="45"/>
  <c r="J562" i="45"/>
  <c r="J561" i="45"/>
  <c r="J560" i="45"/>
  <c r="D559" i="45"/>
  <c r="E559" i="45" s="1"/>
  <c r="D558" i="45"/>
  <c r="E558" i="45" s="1"/>
  <c r="C557" i="45"/>
  <c r="D556" i="45"/>
  <c r="E556" i="45" s="1"/>
  <c r="E555" i="45"/>
  <c r="D555" i="45"/>
  <c r="D554" i="45"/>
  <c r="C553" i="45"/>
  <c r="C552" i="45" s="1"/>
  <c r="C551" i="45" s="1"/>
  <c r="J552" i="45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D544" i="45"/>
  <c r="E544" i="45" s="1"/>
  <c r="E543" i="45"/>
  <c r="D543" i="45"/>
  <c r="D542" i="45"/>
  <c r="E542" i="45" s="1"/>
  <c r="E541" i="45"/>
  <c r="D541" i="45"/>
  <c r="D540" i="45"/>
  <c r="E540" i="45" s="1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D528" i="45"/>
  <c r="E528" i="45" s="1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D513" i="45"/>
  <c r="E513" i="45" s="1"/>
  <c r="E512" i="45"/>
  <c r="D512" i="45"/>
  <c r="D511" i="45"/>
  <c r="E511" i="45" s="1"/>
  <c r="C510" i="45"/>
  <c r="D509" i="45"/>
  <c r="E509" i="45" s="1"/>
  <c r="D508" i="45"/>
  <c r="E508" i="45" s="1"/>
  <c r="D507" i="45"/>
  <c r="E507" i="45" s="1"/>
  <c r="D506" i="45"/>
  <c r="D505" i="45"/>
  <c r="E505" i="45" s="1"/>
  <c r="C504" i="45"/>
  <c r="E503" i="45"/>
  <c r="D503" i="45"/>
  <c r="D502" i="45"/>
  <c r="E502" i="45" s="1"/>
  <c r="E501" i="45"/>
  <c r="D501" i="45"/>
  <c r="D500" i="45"/>
  <c r="E500" i="45" s="1"/>
  <c r="E499" i="45"/>
  <c r="D499" i="45"/>
  <c r="D498" i="45"/>
  <c r="C497" i="45"/>
  <c r="D496" i="45"/>
  <c r="E496" i="45" s="1"/>
  <c r="D495" i="45"/>
  <c r="E495" i="45" s="1"/>
  <c r="E494" i="45" s="1"/>
  <c r="C494" i="45"/>
  <c r="E493" i="45"/>
  <c r="D493" i="45"/>
  <c r="D492" i="45"/>
  <c r="C491" i="45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D475" i="45"/>
  <c r="E475" i="45" s="1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D457" i="45"/>
  <c r="E457" i="45" s="1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D449" i="45"/>
  <c r="E449" i="45" s="1"/>
  <c r="D448" i="45"/>
  <c r="E448" i="45" s="1"/>
  <c r="D447" i="45"/>
  <c r="E447" i="45" s="1"/>
  <c r="D446" i="45"/>
  <c r="C445" i="45"/>
  <c r="D443" i="45"/>
  <c r="E443" i="45" s="1"/>
  <c r="D442" i="45"/>
  <c r="E442" i="45" s="1"/>
  <c r="D441" i="45"/>
  <c r="E441" i="45" s="1"/>
  <c r="D440" i="45"/>
  <c r="E440" i="45" s="1"/>
  <c r="D439" i="45"/>
  <c r="E439" i="45" s="1"/>
  <c r="E438" i="45"/>
  <c r="D438" i="45"/>
  <c r="D437" i="45"/>
  <c r="E437" i="45" s="1"/>
  <c r="D436" i="45"/>
  <c r="E436" i="45" s="1"/>
  <c r="D435" i="45"/>
  <c r="E435" i="45" s="1"/>
  <c r="D434" i="45"/>
  <c r="E434" i="45" s="1"/>
  <c r="D433" i="45"/>
  <c r="E433" i="45" s="1"/>
  <c r="D432" i="45"/>
  <c r="E432" i="45" s="1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D416" i="45"/>
  <c r="C416" i="45"/>
  <c r="D415" i="45"/>
  <c r="E415" i="45" s="1"/>
  <c r="D414" i="45"/>
  <c r="E414" i="45" s="1"/>
  <c r="D413" i="45"/>
  <c r="E413" i="45" s="1"/>
  <c r="E412" i="45" s="1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C404" i="45"/>
  <c r="D403" i="45"/>
  <c r="E403" i="45" s="1"/>
  <c r="D402" i="45"/>
  <c r="E402" i="45" s="1"/>
  <c r="D401" i="45"/>
  <c r="D400" i="45"/>
  <c r="E400" i="45" s="1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D386" i="45"/>
  <c r="E386" i="45" s="1"/>
  <c r="D385" i="45"/>
  <c r="E385" i="45" s="1"/>
  <c r="D384" i="45"/>
  <c r="E384" i="45" s="1"/>
  <c r="D383" i="45"/>
  <c r="C382" i="45"/>
  <c r="D381" i="45"/>
  <c r="E381" i="45" s="1"/>
  <c r="D380" i="45"/>
  <c r="E380" i="45" s="1"/>
  <c r="D379" i="45"/>
  <c r="E379" i="45" s="1"/>
  <c r="C378" i="45"/>
  <c r="D377" i="45"/>
  <c r="E377" i="45" s="1"/>
  <c r="E376" i="45"/>
  <c r="D376" i="45"/>
  <c r="D375" i="45"/>
  <c r="E375" i="45" s="1"/>
  <c r="D374" i="45"/>
  <c r="E374" i="45" s="1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D365" i="45"/>
  <c r="E365" i="45" s="1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D345" i="45"/>
  <c r="D344" i="45" s="1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D326" i="45"/>
  <c r="E326" i="45" s="1"/>
  <c r="C325" i="45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D299" i="45"/>
  <c r="E299" i="45" s="1"/>
  <c r="C298" i="45"/>
  <c r="D297" i="45"/>
  <c r="E297" i="45" s="1"/>
  <c r="E296" i="45" s="1"/>
  <c r="D296" i="45"/>
  <c r="C296" i="45"/>
  <c r="D295" i="45"/>
  <c r="E295" i="45" s="1"/>
  <c r="D294" i="45"/>
  <c r="E294" i="45" s="1"/>
  <c r="D293" i="45"/>
  <c r="E293" i="45" s="1"/>
  <c r="E292" i="45"/>
  <c r="D292" i="45"/>
  <c r="D291" i="45"/>
  <c r="E291" i="45" s="1"/>
  <c r="D290" i="45"/>
  <c r="E290" i="45" s="1"/>
  <c r="C289" i="45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C265" i="45"/>
  <c r="D264" i="45"/>
  <c r="E264" i="45" s="1"/>
  <c r="D262" i="45"/>
  <c r="D261" i="45"/>
  <c r="E261" i="45" s="1"/>
  <c r="C260" i="45"/>
  <c r="J259" i="45"/>
  <c r="J258" i="45"/>
  <c r="J257" i="45"/>
  <c r="J256" i="45"/>
  <c r="D252" i="45"/>
  <c r="E252" i="45" s="1"/>
  <c r="D251" i="45"/>
  <c r="E251" i="45" s="1"/>
  <c r="C250" i="45"/>
  <c r="D249" i="45"/>
  <c r="E249" i="45" s="1"/>
  <c r="D248" i="45"/>
  <c r="E248" i="45" s="1"/>
  <c r="D247" i="45"/>
  <c r="E247" i="45" s="1"/>
  <c r="D246" i="45"/>
  <c r="E246" i="45" s="1"/>
  <c r="D245" i="45"/>
  <c r="E245" i="45" s="1"/>
  <c r="C244" i="45"/>
  <c r="C243" i="45" s="1"/>
  <c r="D242" i="45"/>
  <c r="E242" i="45" s="1"/>
  <c r="D241" i="45"/>
  <c r="E241" i="45" s="1"/>
  <c r="D240" i="45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D232" i="45"/>
  <c r="E232" i="45" s="1"/>
  <c r="D231" i="45"/>
  <c r="D230" i="45"/>
  <c r="E230" i="45" s="1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D210" i="45"/>
  <c r="E210" i="45" s="1"/>
  <c r="D209" i="45"/>
  <c r="E208" i="45"/>
  <c r="D208" i="45"/>
  <c r="C207" i="45"/>
  <c r="D206" i="45"/>
  <c r="E206" i="45" s="1"/>
  <c r="D205" i="45"/>
  <c r="E205" i="45" s="1"/>
  <c r="C204" i="45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C185" i="45"/>
  <c r="C184" i="45" s="1"/>
  <c r="D183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D169" i="45"/>
  <c r="E169" i="45" s="1"/>
  <c r="D168" i="45"/>
  <c r="C167" i="45"/>
  <c r="D166" i="45"/>
  <c r="E166" i="45" s="1"/>
  <c r="D165" i="45"/>
  <c r="C164" i="45"/>
  <c r="J163" i="45"/>
  <c r="E162" i="45"/>
  <c r="D162" i="45"/>
  <c r="D161" i="45"/>
  <c r="C160" i="45"/>
  <c r="D159" i="45"/>
  <c r="E159" i="45" s="1"/>
  <c r="D158" i="45"/>
  <c r="E158" i="45" s="1"/>
  <c r="C157" i="45"/>
  <c r="D156" i="45"/>
  <c r="E156" i="45" s="1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1" i="45"/>
  <c r="D141" i="45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C129" i="45"/>
  <c r="D128" i="45"/>
  <c r="E128" i="45" s="1"/>
  <c r="D127" i="45"/>
  <c r="E127" i="45" s="1"/>
  <c r="C126" i="45"/>
  <c r="D125" i="45"/>
  <c r="E125" i="45" s="1"/>
  <c r="D124" i="45"/>
  <c r="E124" i="45" s="1"/>
  <c r="C123" i="45"/>
  <c r="E122" i="45"/>
  <c r="D122" i="45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D110" i="45"/>
  <c r="E110" i="45" s="1"/>
  <c r="D109" i="45"/>
  <c r="E109" i="45" s="1"/>
  <c r="D108" i="45"/>
  <c r="E108" i="45" s="1"/>
  <c r="D107" i="45"/>
  <c r="E107" i="45" s="1"/>
  <c r="D106" i="45"/>
  <c r="E106" i="45" s="1"/>
  <c r="D105" i="45"/>
  <c r="E105" i="45" s="1"/>
  <c r="E104" i="45"/>
  <c r="D104" i="45"/>
  <c r="D103" i="45"/>
  <c r="E103" i="45" s="1"/>
  <c r="D102" i="45"/>
  <c r="E102" i="45" s="1"/>
  <c r="D101" i="45"/>
  <c r="E101" i="45" s="1"/>
  <c r="D100" i="45"/>
  <c r="E100" i="45" s="1"/>
  <c r="D99" i="45"/>
  <c r="E99" i="45" s="1"/>
  <c r="D98" i="45"/>
  <c r="E98" i="45" s="1"/>
  <c r="J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D91" i="45"/>
  <c r="E91" i="45" s="1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D81" i="45"/>
  <c r="E81" i="45" s="1"/>
  <c r="D80" i="45"/>
  <c r="E80" i="45" s="1"/>
  <c r="D79" i="45"/>
  <c r="E79" i="45" s="1"/>
  <c r="D78" i="45"/>
  <c r="E78" i="45" s="1"/>
  <c r="D77" i="45"/>
  <c r="E77" i="45" s="1"/>
  <c r="D76" i="45"/>
  <c r="E76" i="45" s="1"/>
  <c r="E75" i="45"/>
  <c r="D75" i="45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J68" i="45"/>
  <c r="C68" i="45"/>
  <c r="C67" i="45" s="1"/>
  <c r="J67" i="45"/>
  <c r="D66" i="45"/>
  <c r="E66" i="45" s="1"/>
  <c r="D65" i="45"/>
  <c r="E65" i="45" s="1"/>
  <c r="D64" i="45"/>
  <c r="E64" i="45" s="1"/>
  <c r="D63" i="45"/>
  <c r="E63" i="45" s="1"/>
  <c r="D62" i="45"/>
  <c r="J61" i="45"/>
  <c r="C61" i="45"/>
  <c r="D60" i="45"/>
  <c r="E60" i="45" s="1"/>
  <c r="D59" i="45"/>
  <c r="E59" i="45" s="1"/>
  <c r="D58" i="45"/>
  <c r="E58" i="45" s="1"/>
  <c r="D57" i="45"/>
  <c r="E57" i="45" s="1"/>
  <c r="D56" i="45"/>
  <c r="E56" i="45" s="1"/>
  <c r="D55" i="45"/>
  <c r="E55" i="45" s="1"/>
  <c r="E54" i="45"/>
  <c r="D54" i="45"/>
  <c r="D53" i="45"/>
  <c r="E53" i="45" s="1"/>
  <c r="D52" i="45"/>
  <c r="E52" i="45" s="1"/>
  <c r="D51" i="45"/>
  <c r="E51" i="45" s="1"/>
  <c r="D50" i="45"/>
  <c r="E50" i="45" s="1"/>
  <c r="D49" i="45"/>
  <c r="E49" i="45" s="1"/>
  <c r="D48" i="45"/>
  <c r="E48" i="45" s="1"/>
  <c r="D47" i="45"/>
  <c r="E47" i="45" s="1"/>
  <c r="E46" i="45"/>
  <c r="D46" i="45"/>
  <c r="D45" i="45"/>
  <c r="E45" i="45" s="1"/>
  <c r="D44" i="45"/>
  <c r="E44" i="45" s="1"/>
  <c r="D43" i="45"/>
  <c r="E43" i="45" s="1"/>
  <c r="E42" i="45"/>
  <c r="D42" i="45"/>
  <c r="D41" i="45"/>
  <c r="E41" i="45" s="1"/>
  <c r="D40" i="45"/>
  <c r="E40" i="45" s="1"/>
  <c r="D39" i="45"/>
  <c r="D38" i="45" s="1"/>
  <c r="J38" i="45"/>
  <c r="C38" i="45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D13" i="45"/>
  <c r="E13" i="45" s="1"/>
  <c r="D12" i="45"/>
  <c r="E12" i="45" s="1"/>
  <c r="J11" i="45"/>
  <c r="C11" i="45"/>
  <c r="D10" i="45"/>
  <c r="E10" i="45" s="1"/>
  <c r="D9" i="45"/>
  <c r="E9" i="45" s="1"/>
  <c r="D8" i="45"/>
  <c r="E8" i="45" s="1"/>
  <c r="D7" i="45"/>
  <c r="E7" i="45" s="1"/>
  <c r="D6" i="45"/>
  <c r="E6" i="45" s="1"/>
  <c r="D5" i="45"/>
  <c r="E5" i="45" s="1"/>
  <c r="J4" i="45"/>
  <c r="C4" i="45"/>
  <c r="J3" i="45"/>
  <c r="J2" i="45"/>
  <c r="J1" i="45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C115" i="47" l="1"/>
  <c r="D216" i="47"/>
  <c r="D684" i="47"/>
  <c r="C135" i="47"/>
  <c r="C529" i="47"/>
  <c r="E735" i="47"/>
  <c r="E734" i="47" s="1"/>
  <c r="C3" i="47"/>
  <c r="D140" i="47"/>
  <c r="D171" i="47"/>
  <c r="D174" i="47"/>
  <c r="D198" i="47"/>
  <c r="D197" i="47" s="1"/>
  <c r="D388" i="47"/>
  <c r="D416" i="47"/>
  <c r="D463" i="47"/>
  <c r="D494" i="47"/>
  <c r="D484" i="47" s="1"/>
  <c r="D497" i="47"/>
  <c r="D548" i="47"/>
  <c r="E557" i="47"/>
  <c r="D672" i="47"/>
  <c r="D701" i="47"/>
  <c r="D742" i="47"/>
  <c r="D745" i="47"/>
  <c r="D744" i="47" s="1"/>
  <c r="E748" i="47"/>
  <c r="E747" i="47" s="1"/>
  <c r="E744" i="47" s="1"/>
  <c r="D752" i="47"/>
  <c r="E456" i="47"/>
  <c r="D455" i="47"/>
  <c r="E677" i="47"/>
  <c r="E767" i="47"/>
  <c r="E766" i="47" s="1"/>
  <c r="D766" i="47"/>
  <c r="E261" i="47"/>
  <c r="D260" i="47"/>
  <c r="E590" i="47"/>
  <c r="E679" i="47"/>
  <c r="D677" i="47"/>
  <c r="D695" i="47"/>
  <c r="E702" i="47"/>
  <c r="E701" i="47" s="1"/>
  <c r="E417" i="47"/>
  <c r="E416" i="47" s="1"/>
  <c r="E445" i="47"/>
  <c r="D617" i="47"/>
  <c r="D732" i="47"/>
  <c r="D731" i="47" s="1"/>
  <c r="E733" i="47"/>
  <c r="E732" i="47" s="1"/>
  <c r="E731" i="47" s="1"/>
  <c r="D751" i="47"/>
  <c r="D146" i="47"/>
  <c r="C153" i="47"/>
  <c r="E160" i="47"/>
  <c r="D211" i="47"/>
  <c r="E212" i="47"/>
  <c r="E211" i="47" s="1"/>
  <c r="D239" i="47"/>
  <c r="D238" i="47" s="1"/>
  <c r="E397" i="47"/>
  <c r="D395" i="47"/>
  <c r="E531" i="47"/>
  <c r="E530" i="47" s="1"/>
  <c r="D530" i="47"/>
  <c r="E729" i="47"/>
  <c r="D728" i="47"/>
  <c r="C314" i="47"/>
  <c r="C340" i="47"/>
  <c r="E392" i="47"/>
  <c r="D688" i="47"/>
  <c r="E719" i="47"/>
  <c r="C203" i="47"/>
  <c r="D223" i="47"/>
  <c r="D222" i="47" s="1"/>
  <c r="E239" i="47"/>
  <c r="E238" i="47" s="1"/>
  <c r="C484" i="47"/>
  <c r="D629" i="47"/>
  <c r="D491" i="45"/>
  <c r="E492" i="45"/>
  <c r="E491" i="45" s="1"/>
  <c r="E612" i="45"/>
  <c r="D611" i="45"/>
  <c r="D4" i="45"/>
  <c r="E140" i="45"/>
  <c r="E262" i="45"/>
  <c r="E260" i="45" s="1"/>
  <c r="D260" i="45"/>
  <c r="D672" i="45"/>
  <c r="D680" i="45"/>
  <c r="E686" i="45"/>
  <c r="E684" i="45" s="1"/>
  <c r="D684" i="45"/>
  <c r="E755" i="45"/>
  <c r="D97" i="45"/>
  <c r="E121" i="45"/>
  <c r="E120" i="45" s="1"/>
  <c r="D123" i="45"/>
  <c r="D126" i="45"/>
  <c r="D129" i="45"/>
  <c r="E161" i="45"/>
  <c r="D160" i="45"/>
  <c r="D167" i="45"/>
  <c r="D185" i="45"/>
  <c r="D184" i="45" s="1"/>
  <c r="E231" i="45"/>
  <c r="E229" i="45" s="1"/>
  <c r="D229" i="45"/>
  <c r="D239" i="45"/>
  <c r="D238" i="45" s="1"/>
  <c r="E345" i="45"/>
  <c r="E344" i="45" s="1"/>
  <c r="E506" i="45"/>
  <c r="D504" i="45"/>
  <c r="D752" i="45"/>
  <c r="D751" i="45" s="1"/>
  <c r="E753" i="45"/>
  <c r="E752" i="45" s="1"/>
  <c r="E751" i="45" s="1"/>
  <c r="D140" i="45"/>
  <c r="E157" i="45"/>
  <c r="E168" i="45"/>
  <c r="E167" i="45" s="1"/>
  <c r="E216" i="45"/>
  <c r="D378" i="45"/>
  <c r="E405" i="45"/>
  <c r="E404" i="45" s="1"/>
  <c r="D404" i="45"/>
  <c r="D412" i="45"/>
  <c r="C484" i="45"/>
  <c r="D497" i="45"/>
  <c r="E498" i="45"/>
  <c r="E497" i="45" s="1"/>
  <c r="C562" i="45"/>
  <c r="C561" i="45" s="1"/>
  <c r="E680" i="45"/>
  <c r="D757" i="45"/>
  <c r="D756" i="45" s="1"/>
  <c r="E183" i="45"/>
  <c r="E182" i="45" s="1"/>
  <c r="D182" i="45"/>
  <c r="E209" i="45"/>
  <c r="E207" i="45" s="1"/>
  <c r="D207" i="45"/>
  <c r="E266" i="45"/>
  <c r="D265" i="45"/>
  <c r="C203" i="45"/>
  <c r="D553" i="45"/>
  <c r="C3" i="45"/>
  <c r="E68" i="45"/>
  <c r="E126" i="45"/>
  <c r="E129" i="45"/>
  <c r="E204" i="45"/>
  <c r="E203" i="45" s="1"/>
  <c r="C228" i="45"/>
  <c r="E250" i="45"/>
  <c r="C263" i="45"/>
  <c r="C259" i="45" s="1"/>
  <c r="C314" i="45"/>
  <c r="E557" i="45"/>
  <c r="H561" i="52"/>
  <c r="J561" i="52" s="1"/>
  <c r="C560" i="52"/>
  <c r="E314" i="52"/>
  <c r="E259" i="52" s="1"/>
  <c r="D645" i="52"/>
  <c r="D560" i="52" s="1"/>
  <c r="D559" i="52" s="1"/>
  <c r="H3" i="52"/>
  <c r="J3" i="52" s="1"/>
  <c r="C2" i="52"/>
  <c r="D444" i="52"/>
  <c r="D339" i="52" s="1"/>
  <c r="D258" i="52" s="1"/>
  <c r="D257" i="52" s="1"/>
  <c r="C483" i="52"/>
  <c r="H483" i="52" s="1"/>
  <c r="J483" i="52" s="1"/>
  <c r="H726" i="52"/>
  <c r="J726" i="52" s="1"/>
  <c r="C725" i="52"/>
  <c r="H725" i="52" s="1"/>
  <c r="J725" i="52" s="1"/>
  <c r="E484" i="52"/>
  <c r="E483" i="52" s="1"/>
  <c r="E340" i="52"/>
  <c r="D135" i="52"/>
  <c r="D115" i="52" s="1"/>
  <c r="D114" i="52" s="1"/>
  <c r="D3" i="52"/>
  <c r="D2" i="52" s="1"/>
  <c r="C259" i="52"/>
  <c r="C339" i="52"/>
  <c r="H339" i="52" s="1"/>
  <c r="J339" i="52" s="1"/>
  <c r="H340" i="52"/>
  <c r="E152" i="52"/>
  <c r="E561" i="52"/>
  <c r="D726" i="52"/>
  <c r="D725" i="52" s="1"/>
  <c r="E645" i="52"/>
  <c r="H116" i="52"/>
  <c r="J116" i="52" s="1"/>
  <c r="C115" i="52"/>
  <c r="D717" i="52"/>
  <c r="D716" i="52" s="1"/>
  <c r="D67" i="52"/>
  <c r="E750" i="52"/>
  <c r="E726" i="52" s="1"/>
  <c r="E725" i="52" s="1"/>
  <c r="E444" i="52"/>
  <c r="H153" i="52"/>
  <c r="J153" i="52" s="1"/>
  <c r="C152" i="52"/>
  <c r="H152" i="52" s="1"/>
  <c r="J152" i="52" s="1"/>
  <c r="E115" i="52"/>
  <c r="E114" i="52" s="1"/>
  <c r="E726" i="51"/>
  <c r="E725" i="51" s="1"/>
  <c r="E340" i="51"/>
  <c r="H116" i="51"/>
  <c r="J116" i="51" s="1"/>
  <c r="C115" i="51"/>
  <c r="H2" i="51"/>
  <c r="J2" i="51" s="1"/>
  <c r="E528" i="51"/>
  <c r="E483" i="51" s="1"/>
  <c r="C560" i="51"/>
  <c r="E444" i="51"/>
  <c r="C483" i="51"/>
  <c r="H483" i="51" s="1"/>
  <c r="J483" i="51" s="1"/>
  <c r="H484" i="51"/>
  <c r="D178" i="51"/>
  <c r="D177" i="51" s="1"/>
  <c r="D114" i="51" s="1"/>
  <c r="H153" i="51"/>
  <c r="J153" i="51" s="1"/>
  <c r="C152" i="51"/>
  <c r="H152" i="51" s="1"/>
  <c r="J152" i="51" s="1"/>
  <c r="E645" i="51"/>
  <c r="E560" i="51" s="1"/>
  <c r="E559" i="51" s="1"/>
  <c r="E750" i="51"/>
  <c r="C177" i="51"/>
  <c r="H177" i="51" s="1"/>
  <c r="J177" i="51" s="1"/>
  <c r="H178" i="51"/>
  <c r="J178" i="51" s="1"/>
  <c r="E178" i="51"/>
  <c r="E177" i="51" s="1"/>
  <c r="C716" i="51"/>
  <c r="H716" i="51" s="1"/>
  <c r="J716" i="51" s="1"/>
  <c r="H717" i="51"/>
  <c r="J717" i="51" s="1"/>
  <c r="H259" i="51"/>
  <c r="J259" i="51" s="1"/>
  <c r="D153" i="51"/>
  <c r="D152" i="51" s="1"/>
  <c r="D3" i="51"/>
  <c r="D2" i="51" s="1"/>
  <c r="H340" i="51"/>
  <c r="C339" i="51"/>
  <c r="H339" i="51" s="1"/>
  <c r="J339" i="51" s="1"/>
  <c r="E135" i="51"/>
  <c r="E153" i="51"/>
  <c r="E152" i="51" s="1"/>
  <c r="E116" i="51"/>
  <c r="E115" i="51" s="1"/>
  <c r="E114" i="51" s="1"/>
  <c r="E483" i="50"/>
  <c r="C177" i="50"/>
  <c r="H177" i="50" s="1"/>
  <c r="J177" i="50" s="1"/>
  <c r="H178" i="50"/>
  <c r="J178" i="50" s="1"/>
  <c r="E444" i="50"/>
  <c r="D484" i="50"/>
  <c r="D483" i="50" s="1"/>
  <c r="D561" i="50"/>
  <c r="D560" i="50" s="1"/>
  <c r="D559" i="50" s="1"/>
  <c r="E645" i="50"/>
  <c r="E263" i="50"/>
  <c r="H340" i="50"/>
  <c r="C339" i="50"/>
  <c r="H339" i="50" s="1"/>
  <c r="J339" i="50" s="1"/>
  <c r="D314" i="50"/>
  <c r="D228" i="50"/>
  <c r="D178" i="50" s="1"/>
  <c r="D177" i="50" s="1"/>
  <c r="E203" i="50"/>
  <c r="E153" i="50"/>
  <c r="E152" i="50" s="1"/>
  <c r="E561" i="50"/>
  <c r="E560" i="50" s="1"/>
  <c r="H259" i="50"/>
  <c r="J259" i="50" s="1"/>
  <c r="H717" i="50"/>
  <c r="J717" i="50" s="1"/>
  <c r="C716" i="50"/>
  <c r="H716" i="50" s="1"/>
  <c r="J716" i="50" s="1"/>
  <c r="E340" i="50"/>
  <c r="E339" i="50" s="1"/>
  <c r="D259" i="50"/>
  <c r="D135" i="50"/>
  <c r="D115" i="50" s="1"/>
  <c r="H561" i="50"/>
  <c r="J561" i="50" s="1"/>
  <c r="C560" i="50"/>
  <c r="D444" i="50"/>
  <c r="D339" i="50" s="1"/>
  <c r="E259" i="50"/>
  <c r="E170" i="50"/>
  <c r="E135" i="50"/>
  <c r="E115" i="50" s="1"/>
  <c r="E114" i="50" s="1"/>
  <c r="D3" i="50"/>
  <c r="D2" i="50" s="1"/>
  <c r="E726" i="50"/>
  <c r="E725" i="50" s="1"/>
  <c r="D645" i="50"/>
  <c r="C483" i="50"/>
  <c r="H483" i="50" s="1"/>
  <c r="J483" i="50" s="1"/>
  <c r="H484" i="50"/>
  <c r="E228" i="50"/>
  <c r="E178" i="50" s="1"/>
  <c r="E177" i="50" s="1"/>
  <c r="D153" i="50"/>
  <c r="D152" i="50" s="1"/>
  <c r="H153" i="50"/>
  <c r="J153" i="50" s="1"/>
  <c r="C152" i="50"/>
  <c r="H152" i="50" s="1"/>
  <c r="J152" i="50" s="1"/>
  <c r="H116" i="50"/>
  <c r="J116" i="50" s="1"/>
  <c r="C115" i="50"/>
  <c r="H2" i="50"/>
  <c r="J2" i="50" s="1"/>
  <c r="E67" i="34"/>
  <c r="I67" i="34"/>
  <c r="I39" i="34" s="1"/>
  <c r="G67" i="34"/>
  <c r="G32" i="34"/>
  <c r="G4" i="34" s="1"/>
  <c r="D4" i="34"/>
  <c r="E137" i="45"/>
  <c r="E136" i="45" s="1"/>
  <c r="D136" i="45"/>
  <c r="E165" i="45"/>
  <c r="D164" i="45"/>
  <c r="D163" i="45" s="1"/>
  <c r="D174" i="45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D484" i="45" s="1"/>
  <c r="E547" i="45"/>
  <c r="D545" i="45"/>
  <c r="E583" i="45"/>
  <c r="E582" i="45" s="1"/>
  <c r="D582" i="45"/>
  <c r="E597" i="45"/>
  <c r="E596" i="45" s="1"/>
  <c r="D596" i="45"/>
  <c r="D778" i="45"/>
  <c r="E779" i="45"/>
  <c r="E778" i="45" s="1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E405" i="47"/>
  <c r="E404" i="47" s="1"/>
  <c r="D404" i="47"/>
  <c r="D723" i="47"/>
  <c r="E725" i="47"/>
  <c r="E723" i="47" s="1"/>
  <c r="E718" i="47" s="1"/>
  <c r="E717" i="47" s="1"/>
  <c r="F4" i="35"/>
  <c r="C13" i="35"/>
  <c r="D11" i="45"/>
  <c r="D61" i="45"/>
  <c r="E62" i="45"/>
  <c r="E61" i="45" s="1"/>
  <c r="D233" i="45"/>
  <c r="E234" i="45"/>
  <c r="E233" i="45" s="1"/>
  <c r="D362" i="45"/>
  <c r="E363" i="45"/>
  <c r="E362" i="45" s="1"/>
  <c r="E516" i="45"/>
  <c r="E514" i="45" s="1"/>
  <c r="E510" i="45" s="1"/>
  <c r="D514" i="45"/>
  <c r="D510" i="45" s="1"/>
  <c r="D523" i="45"/>
  <c r="D563" i="45"/>
  <c r="E564" i="45"/>
  <c r="E563" i="45" s="1"/>
  <c r="E594" i="45"/>
  <c r="E593" i="45" s="1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7" i="45"/>
  <c r="E756" i="45" s="1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E504" i="47" s="1"/>
  <c r="D504" i="47"/>
  <c r="D578" i="47"/>
  <c r="E579" i="47"/>
  <c r="E578" i="47" s="1"/>
  <c r="D216" i="45"/>
  <c r="E309" i="45"/>
  <c r="E308" i="45" s="1"/>
  <c r="D308" i="45"/>
  <c r="D348" i="45"/>
  <c r="E393" i="45"/>
  <c r="E392" i="45" s="1"/>
  <c r="D392" i="45"/>
  <c r="E429" i="45"/>
  <c r="E476" i="45"/>
  <c r="E474" i="45" s="1"/>
  <c r="D474" i="45"/>
  <c r="E657" i="45"/>
  <c r="D654" i="45"/>
  <c r="E664" i="45"/>
  <c r="E662" i="45" s="1"/>
  <c r="D662" i="45"/>
  <c r="E18" i="47"/>
  <c r="E11" i="47" s="1"/>
  <c r="D11" i="47"/>
  <c r="D38" i="47"/>
  <c r="E39" i="47"/>
  <c r="E38" i="47" s="1"/>
  <c r="E605" i="47"/>
  <c r="E604" i="47" s="1"/>
  <c r="D604" i="47"/>
  <c r="E640" i="47"/>
  <c r="E639" i="47" s="1"/>
  <c r="D639" i="47"/>
  <c r="C646" i="47"/>
  <c r="E655" i="47"/>
  <c r="E654" i="47" s="1"/>
  <c r="D654" i="47"/>
  <c r="C26" i="35"/>
  <c r="C48" i="35"/>
  <c r="C54" i="35"/>
  <c r="C60" i="35"/>
  <c r="E11" i="45"/>
  <c r="D154" i="45"/>
  <c r="E155" i="45"/>
  <c r="E154" i="45" s="1"/>
  <c r="C170" i="45"/>
  <c r="E289" i="45"/>
  <c r="D305" i="45"/>
  <c r="E306" i="45"/>
  <c r="E305" i="45" s="1"/>
  <c r="D325" i="45"/>
  <c r="E373" i="45"/>
  <c r="E410" i="45"/>
  <c r="E409" i="45" s="1"/>
  <c r="E458" i="45"/>
  <c r="E455" i="45" s="1"/>
  <c r="D455" i="45"/>
  <c r="E531" i="45"/>
  <c r="E530" i="45" s="1"/>
  <c r="E529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7" i="47"/>
  <c r="E4" i="47" s="1"/>
  <c r="D4" i="47"/>
  <c r="E385" i="47"/>
  <c r="E382" i="47" s="1"/>
  <c r="D382" i="47"/>
  <c r="D611" i="47"/>
  <c r="E181" i="45"/>
  <c r="E180" i="45" s="1"/>
  <c r="D180" i="45"/>
  <c r="E244" i="45"/>
  <c r="E243" i="45" s="1"/>
  <c r="E298" i="45"/>
  <c r="E360" i="45"/>
  <c r="D357" i="45"/>
  <c r="E401" i="45"/>
  <c r="E399" i="45" s="1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25" i="47"/>
  <c r="E123" i="47" s="1"/>
  <c r="D123" i="47"/>
  <c r="E155" i="47"/>
  <c r="E154" i="47" s="1"/>
  <c r="D154" i="47"/>
  <c r="C163" i="47"/>
  <c r="C152" i="47" s="1"/>
  <c r="E307" i="47"/>
  <c r="E305" i="47" s="1"/>
  <c r="D305" i="47"/>
  <c r="E375" i="47"/>
  <c r="E373" i="47" s="1"/>
  <c r="D373" i="47"/>
  <c r="E452" i="47"/>
  <c r="E450" i="47" s="1"/>
  <c r="D450" i="47"/>
  <c r="C483" i="47"/>
  <c r="E572" i="47"/>
  <c r="E570" i="47" s="1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I4" i="35"/>
  <c r="E4" i="45"/>
  <c r="D68" i="45"/>
  <c r="D67" i="45" s="1"/>
  <c r="E97" i="45"/>
  <c r="E67" i="45" s="1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572" i="45"/>
  <c r="E570" i="45" s="1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61" i="47"/>
  <c r="E149" i="47"/>
  <c r="E304" i="47"/>
  <c r="E302" i="47" s="1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D67" i="49"/>
  <c r="E39" i="34"/>
  <c r="C19" i="35"/>
  <c r="D25" i="35"/>
  <c r="C33" i="35"/>
  <c r="C51" i="35"/>
  <c r="C57" i="35"/>
  <c r="F63" i="35"/>
  <c r="C63" i="35" s="1"/>
  <c r="C67" i="35"/>
  <c r="D132" i="45"/>
  <c r="E133" i="45"/>
  <c r="E132" i="45" s="1"/>
  <c r="D146" i="45"/>
  <c r="E160" i="45"/>
  <c r="E172" i="45"/>
  <c r="E171" i="45" s="1"/>
  <c r="E170" i="45" s="1"/>
  <c r="D171" i="45"/>
  <c r="E228" i="45"/>
  <c r="E654" i="45"/>
  <c r="E129" i="47"/>
  <c r="D236" i="47"/>
  <c r="D235" i="47" s="1"/>
  <c r="E237" i="47"/>
  <c r="E236" i="47" s="1"/>
  <c r="E235" i="47" s="1"/>
  <c r="D331" i="47"/>
  <c r="C444" i="47"/>
  <c r="C339" i="47" s="1"/>
  <c r="E488" i="47"/>
  <c r="E486" i="47" s="1"/>
  <c r="D486" i="47"/>
  <c r="E583" i="47"/>
  <c r="E582" i="47" s="1"/>
  <c r="D582" i="47"/>
  <c r="E663" i="47"/>
  <c r="E662" i="47" s="1"/>
  <c r="D662" i="47"/>
  <c r="E728" i="47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D220" i="45"/>
  <c r="D215" i="45" s="1"/>
  <c r="E225" i="45"/>
  <c r="E223" i="45" s="1"/>
  <c r="E222" i="45" s="1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C340" i="45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E729" i="45"/>
  <c r="E728" i="45" s="1"/>
  <c r="D728" i="45"/>
  <c r="D129" i="47"/>
  <c r="E166" i="47"/>
  <c r="E164" i="47" s="1"/>
  <c r="D164" i="47"/>
  <c r="C188" i="47"/>
  <c r="C263" i="47"/>
  <c r="C259" i="47" s="1"/>
  <c r="E299" i="47"/>
  <c r="E298" i="47" s="1"/>
  <c r="D298" i="47"/>
  <c r="D325" i="47"/>
  <c r="E328" i="47"/>
  <c r="E332" i="47"/>
  <c r="E331" i="47" s="1"/>
  <c r="D353" i="47"/>
  <c r="E354" i="47"/>
  <c r="E353" i="47" s="1"/>
  <c r="E357" i="47"/>
  <c r="E399" i="47"/>
  <c r="E409" i="47"/>
  <c r="E422" i="47"/>
  <c r="E468" i="47"/>
  <c r="E492" i="47"/>
  <c r="E491" i="47" s="1"/>
  <c r="E532" i="47"/>
  <c r="E548" i="47"/>
  <c r="C562" i="47"/>
  <c r="E752" i="47"/>
  <c r="E751" i="47" s="1"/>
  <c r="E774" i="47"/>
  <c r="E773" i="47" s="1"/>
  <c r="E772" i="47" s="1"/>
  <c r="D773" i="47"/>
  <c r="D772" i="47" s="1"/>
  <c r="C163" i="45"/>
  <c r="D429" i="45"/>
  <c r="C444" i="45"/>
  <c r="C529" i="45"/>
  <c r="C483" i="45" s="1"/>
  <c r="D588" i="45"/>
  <c r="E744" i="45"/>
  <c r="E97" i="47"/>
  <c r="E67" i="47" s="1"/>
  <c r="E167" i="47"/>
  <c r="C215" i="47"/>
  <c r="D265" i="47"/>
  <c r="E345" i="47"/>
  <c r="E344" i="47" s="1"/>
  <c r="D344" i="47"/>
  <c r="E348" i="47"/>
  <c r="D429" i="47"/>
  <c r="D532" i="47"/>
  <c r="D529" i="47" s="1"/>
  <c r="D553" i="47"/>
  <c r="E554" i="47"/>
  <c r="E553" i="47" s="1"/>
  <c r="E563" i="47"/>
  <c r="E588" i="47"/>
  <c r="E648" i="47"/>
  <c r="E647" i="47" s="1"/>
  <c r="D647" i="47"/>
  <c r="E757" i="47"/>
  <c r="E756" i="47" s="1"/>
  <c r="E416" i="49"/>
  <c r="C561" i="49"/>
  <c r="D117" i="47"/>
  <c r="E223" i="47"/>
  <c r="E222" i="47" s="1"/>
  <c r="D328" i="47"/>
  <c r="D399" i="47"/>
  <c r="D445" i="47"/>
  <c r="E474" i="47"/>
  <c r="E477" i="47"/>
  <c r="E497" i="47"/>
  <c r="D523" i="47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646" i="49" s="1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C560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114" i="49"/>
  <c r="C2" i="49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3" i="49" s="1"/>
  <c r="E179" i="49"/>
  <c r="E388" i="49"/>
  <c r="E395" i="49"/>
  <c r="E455" i="49"/>
  <c r="E444" i="49" s="1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20" i="47"/>
  <c r="E132" i="47"/>
  <c r="E157" i="47"/>
  <c r="E179" i="47"/>
  <c r="E189" i="47"/>
  <c r="E308" i="47"/>
  <c r="E395" i="47"/>
  <c r="E463" i="47"/>
  <c r="E617" i="47"/>
  <c r="E695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68" i="47"/>
  <c r="E378" i="47"/>
  <c r="E412" i="47"/>
  <c r="E455" i="47"/>
  <c r="E494" i="47"/>
  <c r="E514" i="47"/>
  <c r="E510" i="47" s="1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392" i="47"/>
  <c r="D474" i="47"/>
  <c r="D563" i="47"/>
  <c r="D757" i="47"/>
  <c r="D756" i="47" s="1"/>
  <c r="D136" i="47"/>
  <c r="D157" i="47"/>
  <c r="D180" i="47"/>
  <c r="D182" i="47"/>
  <c r="D195" i="47"/>
  <c r="D204" i="47"/>
  <c r="D348" i="47"/>
  <c r="D357" i="47"/>
  <c r="D368" i="47"/>
  <c r="D422" i="47"/>
  <c r="D468" i="47"/>
  <c r="D477" i="47"/>
  <c r="D666" i="47"/>
  <c r="D643" i="47"/>
  <c r="E123" i="45"/>
  <c r="C152" i="45"/>
  <c r="E185" i="45"/>
  <c r="E184" i="45" s="1"/>
  <c r="E189" i="45"/>
  <c r="E188" i="45" s="1"/>
  <c r="E302" i="45"/>
  <c r="E348" i="45"/>
  <c r="E422" i="45"/>
  <c r="E468" i="45"/>
  <c r="E504" i="45"/>
  <c r="E629" i="45"/>
  <c r="E643" i="45"/>
  <c r="E735" i="45"/>
  <c r="E734" i="45" s="1"/>
  <c r="E357" i="45"/>
  <c r="E600" i="45"/>
  <c r="E639" i="45"/>
  <c r="E149" i="45"/>
  <c r="E164" i="45"/>
  <c r="E163" i="45" s="1"/>
  <c r="E179" i="45"/>
  <c r="E265" i="45"/>
  <c r="E328" i="45"/>
  <c r="E378" i="45"/>
  <c r="E459" i="45"/>
  <c r="E545" i="45"/>
  <c r="E539" i="45" s="1"/>
  <c r="E548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204" i="45"/>
  <c r="D203" i="45" s="1"/>
  <c r="D302" i="45"/>
  <c r="D422" i="45"/>
  <c r="D459" i="45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D215" i="47" l="1"/>
  <c r="D153" i="47"/>
  <c r="E552" i="47"/>
  <c r="E551" i="47" s="1"/>
  <c r="D314" i="47"/>
  <c r="C178" i="47"/>
  <c r="C177" i="47" s="1"/>
  <c r="D170" i="47"/>
  <c r="D203" i="47"/>
  <c r="E340" i="47"/>
  <c r="E529" i="47"/>
  <c r="D228" i="47"/>
  <c r="E562" i="47"/>
  <c r="E561" i="47" s="1"/>
  <c r="D3" i="47"/>
  <c r="E153" i="45"/>
  <c r="E152" i="45" s="1"/>
  <c r="D228" i="45"/>
  <c r="D170" i="45"/>
  <c r="D444" i="45"/>
  <c r="D153" i="45"/>
  <c r="D152" i="45" s="1"/>
  <c r="E340" i="45"/>
  <c r="E339" i="45" s="1"/>
  <c r="E258" i="45" s="1"/>
  <c r="E257" i="45" s="1"/>
  <c r="C339" i="45"/>
  <c r="E444" i="45"/>
  <c r="D179" i="45"/>
  <c r="D178" i="45" s="1"/>
  <c r="D177" i="45" s="1"/>
  <c r="E116" i="45"/>
  <c r="E314" i="45"/>
  <c r="E215" i="45"/>
  <c r="D116" i="45"/>
  <c r="D562" i="45"/>
  <c r="E258" i="52"/>
  <c r="E257" i="52" s="1"/>
  <c r="H2" i="52"/>
  <c r="J2" i="52" s="1"/>
  <c r="E339" i="52"/>
  <c r="H560" i="52"/>
  <c r="J560" i="52" s="1"/>
  <c r="C559" i="52"/>
  <c r="H559" i="52" s="1"/>
  <c r="J559" i="52" s="1"/>
  <c r="H115" i="52"/>
  <c r="J115" i="52" s="1"/>
  <c r="C114" i="52"/>
  <c r="H114" i="52" s="1"/>
  <c r="J114" i="52" s="1"/>
  <c r="E560" i="52"/>
  <c r="E559" i="52" s="1"/>
  <c r="C258" i="52"/>
  <c r="H259" i="52"/>
  <c r="J259" i="52" s="1"/>
  <c r="E339" i="51"/>
  <c r="E258" i="51" s="1"/>
  <c r="E257" i="51" s="1"/>
  <c r="H560" i="51"/>
  <c r="J560" i="51" s="1"/>
  <c r="C559" i="51"/>
  <c r="H559" i="51" s="1"/>
  <c r="J559" i="51" s="1"/>
  <c r="C258" i="51"/>
  <c r="H115" i="51"/>
  <c r="J115" i="51" s="1"/>
  <c r="C114" i="51"/>
  <c r="D114" i="50"/>
  <c r="E258" i="50"/>
  <c r="E257" i="50" s="1"/>
  <c r="C114" i="50"/>
  <c r="H115" i="50"/>
  <c r="J115" i="50" s="1"/>
  <c r="E559" i="50"/>
  <c r="D258" i="50"/>
  <c r="D257" i="50" s="1"/>
  <c r="C559" i="50"/>
  <c r="H559" i="50" s="1"/>
  <c r="J559" i="50" s="1"/>
  <c r="H560" i="50"/>
  <c r="J560" i="50" s="1"/>
  <c r="C258" i="50"/>
  <c r="G39" i="34"/>
  <c r="E646" i="45"/>
  <c r="C4" i="35"/>
  <c r="C25" i="35"/>
  <c r="D4" i="35"/>
  <c r="E3" i="45"/>
  <c r="E2" i="45" s="1"/>
  <c r="C258" i="45"/>
  <c r="D74" i="35"/>
  <c r="C32" i="35"/>
  <c r="E484" i="47"/>
  <c r="E483" i="47" s="1"/>
  <c r="E153" i="47"/>
  <c r="E152" i="47" s="1"/>
  <c r="D727" i="49"/>
  <c r="D726" i="49" s="1"/>
  <c r="D646" i="45"/>
  <c r="E3" i="47"/>
  <c r="E2" i="47" s="1"/>
  <c r="D3" i="45"/>
  <c r="F78" i="34"/>
  <c r="F74" i="35"/>
  <c r="E483" i="45"/>
  <c r="E314" i="47"/>
  <c r="E727" i="47"/>
  <c r="E726" i="47" s="1"/>
  <c r="E646" i="47"/>
  <c r="E116" i="49"/>
  <c r="E163" i="47"/>
  <c r="D340" i="45"/>
  <c r="D339" i="45" s="1"/>
  <c r="D258" i="45" s="1"/>
  <c r="E178" i="45"/>
  <c r="E177" i="45" s="1"/>
  <c r="D646" i="47"/>
  <c r="D116" i="47"/>
  <c r="D483" i="47"/>
  <c r="D263" i="47"/>
  <c r="D263" i="49"/>
  <c r="D259" i="49" s="1"/>
  <c r="E444" i="47"/>
  <c r="D529" i="45"/>
  <c r="D483" i="45" s="1"/>
  <c r="D67" i="47"/>
  <c r="D263" i="45"/>
  <c r="D259" i="45" s="1"/>
  <c r="E727" i="45"/>
  <c r="E726" i="45" s="1"/>
  <c r="E263" i="45"/>
  <c r="E259" i="45" s="1"/>
  <c r="D444" i="47"/>
  <c r="D340" i="47"/>
  <c r="D179" i="47"/>
  <c r="D562" i="47"/>
  <c r="D163" i="47"/>
  <c r="D727" i="47"/>
  <c r="D726" i="47" s="1"/>
  <c r="D552" i="47"/>
  <c r="D551" i="47" s="1"/>
  <c r="E116" i="47"/>
  <c r="D444" i="49"/>
  <c r="D562" i="49"/>
  <c r="D561" i="49" s="1"/>
  <c r="D560" i="49" s="1"/>
  <c r="E314" i="49"/>
  <c r="E188" i="49"/>
  <c r="D3" i="49"/>
  <c r="D2" i="49" s="1"/>
  <c r="C561" i="47"/>
  <c r="C258" i="47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339" i="49" s="1"/>
  <c r="E2" i="49"/>
  <c r="D340" i="49"/>
  <c r="E135" i="49"/>
  <c r="E152" i="49"/>
  <c r="E562" i="49"/>
  <c r="E561" i="49" s="1"/>
  <c r="E560" i="49" s="1"/>
  <c r="E178" i="49"/>
  <c r="E177" i="49" s="1"/>
  <c r="E263" i="47"/>
  <c r="D135" i="47"/>
  <c r="D188" i="47"/>
  <c r="E135" i="47"/>
  <c r="E188" i="47"/>
  <c r="E178" i="47" s="1"/>
  <c r="E177" i="47" s="1"/>
  <c r="D152" i="47"/>
  <c r="D561" i="45"/>
  <c r="D135" i="45"/>
  <c r="D727" i="45"/>
  <c r="D726" i="45" s="1"/>
  <c r="E135" i="45"/>
  <c r="E115" i="45" s="1"/>
  <c r="E114" i="45" s="1"/>
  <c r="E562" i="45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D339" i="47" l="1"/>
  <c r="D258" i="47" s="1"/>
  <c r="D178" i="47"/>
  <c r="D177" i="47" s="1"/>
  <c r="D259" i="47"/>
  <c r="E339" i="47"/>
  <c r="E115" i="47"/>
  <c r="E114" i="47" s="1"/>
  <c r="E561" i="45"/>
  <c r="E560" i="45" s="1"/>
  <c r="D115" i="45"/>
  <c r="H1" i="52"/>
  <c r="J1" i="52" s="1"/>
  <c r="C257" i="52"/>
  <c r="H258" i="52"/>
  <c r="J258" i="52" s="1"/>
  <c r="H258" i="51"/>
  <c r="J258" i="51" s="1"/>
  <c r="C257" i="51"/>
  <c r="H114" i="51"/>
  <c r="J114" i="51" s="1"/>
  <c r="H1" i="51"/>
  <c r="J1" i="51" s="1"/>
  <c r="H258" i="50"/>
  <c r="J258" i="50" s="1"/>
  <c r="C257" i="50"/>
  <c r="H114" i="50"/>
  <c r="J114" i="50" s="1"/>
  <c r="H1" i="50"/>
  <c r="J1" i="50" s="1"/>
  <c r="E560" i="47"/>
  <c r="D115" i="47"/>
  <c r="E115" i="49"/>
  <c r="E258" i="49"/>
  <c r="E257" i="49" s="1"/>
  <c r="D561" i="47"/>
  <c r="E259" i="47"/>
  <c r="E258" i="47" s="1"/>
  <c r="E257" i="47" s="1"/>
  <c r="D339" i="49"/>
  <c r="C74" i="35"/>
  <c r="D114" i="49"/>
  <c r="D258" i="49"/>
  <c r="D257" i="49" s="1"/>
  <c r="E114" i="49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H256" i="52" l="1"/>
  <c r="J256" i="52" s="1"/>
  <c r="H257" i="52"/>
  <c r="J257" i="52" s="1"/>
  <c r="H257" i="51"/>
  <c r="J257" i="51" s="1"/>
  <c r="H256" i="51"/>
  <c r="J256" i="51" s="1"/>
  <c r="H256" i="50"/>
  <c r="J256" i="50" s="1"/>
  <c r="H257" i="50"/>
  <c r="J257" i="50" s="1"/>
  <c r="D203" i="26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<sst xmlns="http://schemas.openxmlformats.org/spreadsheetml/2006/main" count="6321" uniqueCount="972">
  <si>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</si>
  <si>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</si>
  <si>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</si>
  <si>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</si>
  <si>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</si>
  <si>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</si>
  <si>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</si>
  <si>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</si>
  <si>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</si>
  <si>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</si>
  <si>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</si>
  <si>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</si>
  <si>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</si>
  <si>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</si>
  <si>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</si>
  <si>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</si>
  <si>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</si>
  <si>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</si>
  <si>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</si>
  <si>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</si>
  <si>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</si>
  <si>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</si>
  <si>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</si>
  <si>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</si>
  <si>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</si>
  <si>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</si>
  <si>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</si>
  <si>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</si>
  <si>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</si>
  <si>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</si>
  <si>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</si>
  <si>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</si>
  <si>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</si>
  <si>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</si>
  <si>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</si>
  <si>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</si>
  <si>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</si>
  <si>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</si>
  <si>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</si>
  <si>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</si>
  <si>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</si>
  <si>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</si>
  <si>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</si>
  <si>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</si>
  <si>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</si>
  <si>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</si>
  <si>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</si>
  <si>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</si>
  <si>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</si>
  <si>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</si>
  <si>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</si>
  <si>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</si>
  <si>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</si>
  <si>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</si>
  <si>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</si>
  <si>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</si>
  <si>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</si>
  <si>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</si>
  <si>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</si>
  <si>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</si>
  <si>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</si>
  <si>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</si>
  <si>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</si>
  <si>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</si>
  <si>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</si>
  <si>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</si>
  <si>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</si>
  <si>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</si>
  <si>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</si>
  <si>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</si>
  <si>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</si>
  <si>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</si>
  <si>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</si>
  <si>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</si>
  <si>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</si>
  <si>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</si>
  <si>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</si>
  <si>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</si>
  <si>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</si>
  <si>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</si>
  <si>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</si>
  <si>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</si>
  <si>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</si>
  <si>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</si>
  <si>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</si>
  <si>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</si>
  <si>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</si>
  <si>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</si>
  <si>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</si>
  <si>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</si>
  <si>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</si>
  <si>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</si>
  <si>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</si>
  <si>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</si>
  <si>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</si>
  <si>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</si>
  <si>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</si>
  <si>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</si>
  <si>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</si>
  <si>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</si>
  <si>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</si>
  <si>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</si>
  <si>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</si>
  <si>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</si>
  <si>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</si>
  <si>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</si>
  <si>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</si>
  <si>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</si>
  <si>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</si>
  <si>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</si>
  <si>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</si>
  <si>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</si>
  <si>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</si>
  <si>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</si>
  <si>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</si>
  <si>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</si>
  <si>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</si>
  <si>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</si>
  <si>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</si>
  <si>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</si>
  <si>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</si>
  <si>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</si>
  <si>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</si>
  <si>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</si>
  <si>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</si>
  <si>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</si>
  <si>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</si>
  <si>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</si>
  <si>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</si>
  <si>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</si>
  <si>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</si>
  <si>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</si>
  <si>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</si>
  <si>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</si>
  <si>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</si>
  <si>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</si>
  <si>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</si>
  <si>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</si>
  <si>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</si>
  <si>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</si>
  <si>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</si>
  <si>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</si>
  <si>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</si>
  <si>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</si>
  <si>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</si>
  <si>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</si>
  <si>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</si>
  <si>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</si>
  <si>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</si>
  <si>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</si>
  <si>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</si>
  <si>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</si>
  <si>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</si>
  <si>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</si>
  <si>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</si>
  <si>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</si>
  <si>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</si>
  <si>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</si>
  <si>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</si>
  <si>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</si>
  <si>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</si>
  <si>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</si>
  <si>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</si>
  <si>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</si>
  <si>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</si>
  <si>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</si>
  <si>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</si>
  <si>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</si>
  <si>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</si>
  <si>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</si>
  <si>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</si>
  <si>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</si>
  <si>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</si>
  <si>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</si>
  <si>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</si>
  <si>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</si>
  <si>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</si>
  <si>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</si>
  <si>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</si>
  <si>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</si>
  <si>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</si>
  <si>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</si>
  <si>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</si>
  <si>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</si>
  <si>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</si>
  <si>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</si>
  <si>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</si>
  <si>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</si>
  <si>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</si>
  <si>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</si>
  <si>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</si>
  <si>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</si>
  <si>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</si>
  <si>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</si>
  <si>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</si>
  <si>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</si>
  <si>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</si>
  <si>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</si>
  <si>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</si>
  <si>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</si>
  <si>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</si>
  <si>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</si>
  <si>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</si>
  <si>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</si>
  <si>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</si>
  <si>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</si>
  <si>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</si>
  <si>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</si>
  <si>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</si>
  <si>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</si>
  <si>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</si>
  <si>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</si>
  <si>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</si>
  <si>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</si>
  <si>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</si>
  <si>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</si>
  <si>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</si>
  <si>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</si>
  <si>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</si>
  <si>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</si>
  <si>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</si>
  <si>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</si>
  <si>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</si>
  <si>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</si>
  <si>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</si>
  <si>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</si>
  <si>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</si>
  <si>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</si>
  <si>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</si>
  <si>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</si>
  <si>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</si>
  <si>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</si>
  <si>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</si>
  <si>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</si>
  <si>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</si>
  <si>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</si>
  <si>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</si>
  <si>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</si>
  <si>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</si>
  <si>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</si>
  <si>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</si>
  <si>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</si>
  <si>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</si>
  <si>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</si>
  <si>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</si>
  <si>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</si>
  <si>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</si>
  <si>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</si>
  <si>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</si>
  <si>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</si>
  <si>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</si>
  <si>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</si>
  <si>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</si>
  <si>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</si>
  <si>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</si>
  <si>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</si>
  <si>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</si>
  <si>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</si>
  <si>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</si>
  <si>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</si>
  <si>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</si>
  <si>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</si>
  <si>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</si>
  <si>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</si>
  <si>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</si>
  <si>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</si>
  <si>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</si>
  <si>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</si>
  <si>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</si>
  <si>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</si>
  <si>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</si>
  <si>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</si>
  <si>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</si>
  <si>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</si>
  <si>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</si>
  <si>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</si>
  <si>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</si>
  <si>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</si>
  <si>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</si>
  <si>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</si>
  <si>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</si>
  <si>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</si>
  <si>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</si>
  <si>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</si>
  <si>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</si>
  <si>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</si>
  <si>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</si>
  <si>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</si>
  <si>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</si>
  <si>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</si>
  <si>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</si>
  <si>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</si>
  <si>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</si>
  <si>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</si>
  <si>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</si>
  <si>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</si>
  <si>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</si>
  <si>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</si>
  <si>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</si>
  <si>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</si>
  <si>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</si>
  <si>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</si>
  <si>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</si>
  <si>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</si>
  <si>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</si>
  <si>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</si>
  <si>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</si>
  <si>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</si>
  <si>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</si>
  <si>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</si>
  <si>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</si>
  <si>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</si>
  <si>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</si>
  <si>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</si>
  <si>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</si>
  <si>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</si>
  <si>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</si>
  <si>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</si>
  <si>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</si>
  <si>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</si>
  <si>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</si>
  <si>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</si>
  <si>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</si>
  <si>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</si>
  <si>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</si>
  <si>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</si>
  <si>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</si>
  <si>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</si>
  <si>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</si>
  <si>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</si>
  <si>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</si>
  <si>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</si>
  <si>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</si>
  <si>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</si>
  <si>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</si>
  <si>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</si>
  <si>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</si>
  <si>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</si>
  <si>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</si>
  <si>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</si>
  <si>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</si>
  <si>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</si>
  <si>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</si>
  <si>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</si>
  <si>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</si>
  <si>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</si>
  <si>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</si>
  <si>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</si>
  <si>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</si>
  <si>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</si>
  <si>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</si>
  <si>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</si>
  <si>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</si>
  <si>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</si>
  <si>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</si>
  <si>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</si>
  <si>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</si>
  <si>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</si>
  <si>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</si>
  <si>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</si>
  <si>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</si>
  <si>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</si>
  <si>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</si>
  <si>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</si>
  <si>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</si>
  <si>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</si>
  <si>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</si>
  <si>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</si>
  <si>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</si>
  <si>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</si>
  <si>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</si>
  <si>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</si>
  <si>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</si>
  <si>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</si>
  <si>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</si>
  <si>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</si>
  <si>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</si>
  <si>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</si>
  <si>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</si>
  <si>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</si>
  <si>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</si>
  <si>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</si>
  <si>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</si>
  <si>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</si>
  <si>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</si>
  <si>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</si>
  <si>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</si>
  <si>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</si>
  <si>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</si>
  <si>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</si>
  <si>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</si>
  <si>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</si>
  <si>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</si>
  <si>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</si>
  <si>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</si>
  <si>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</si>
  <si>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</si>
  <si>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</si>
  <si>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</si>
  <si>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</si>
  <si>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</si>
  <si>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</si>
  <si>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</si>
  <si>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</si>
  <si>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</si>
  <si>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</si>
  <si>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</si>
  <si>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</si>
  <si>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</si>
  <si>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</si>
  <si>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</si>
  <si>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</si>
  <si>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</si>
  <si>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</si>
  <si>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</si>
  <si>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</si>
  <si>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</si>
  <si>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</si>
  <si>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</si>
  <si>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</si>
  <si>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</si>
  <si>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</si>
  <si>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</si>
  <si>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</si>
  <si>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</si>
  <si>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</si>
  <si>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</si>
  <si>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</si>
  <si>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</si>
  <si>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</si>
  <si>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</si>
  <si>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</si>
  <si>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</si>
  <si>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</si>
  <si>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</si>
  <si>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</si>
  <si>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</si>
  <si>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</si>
  <si>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</si>
  <si>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</si>
  <si>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</si>
  <si>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</si>
  <si>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</si>
  <si>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</si>
  <si>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</si>
  <si>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</si>
  <si>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</si>
  <si>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</si>
  <si>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</si>
  <si>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</si>
  <si>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</si>
  <si>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</si>
  <si>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</si>
  <si>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</si>
  <si>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</si>
  <si>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</si>
  <si>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</si>
  <si>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</si>
  <si>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</si>
  <si>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</si>
  <si>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</si>
  <si>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</si>
  <si>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</si>
  <si>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</si>
  <si>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</si>
  <si>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</si>
  <si>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</si>
  <si>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</si>
  <si>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</si>
  <si>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</si>
  <si>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</si>
  <si>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</si>
  <si>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</si>
  <si>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</si>
  <si>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</si>
  <si>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</si>
  <si>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</si>
  <si>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</si>
  <si>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</si>
  <si>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</si>
  <si>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</si>
  <si>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</si>
  <si>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</si>
  <si>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</si>
  <si>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</si>
  <si>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</si>
  <si>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</si>
  <si>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</si>
  <si>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</si>
  <si>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</si>
  <si>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</si>
  <si>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</si>
  <si>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</si>
  <si>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</si>
  <si>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</si>
  <si>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</si>
  <si>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</si>
  <si>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</si>
  <si>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</si>
  <si>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</si>
  <si>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</si>
  <si>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</si>
  <si>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</si>
  <si>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</si>
  <si>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</si>
  <si>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</si>
  <si>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</si>
  <si>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</si>
  <si>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</si>
  <si>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</si>
  <si>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</si>
  <si>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</si>
  <si>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</si>
  <si>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</si>
  <si>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</si>
  <si>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</si>
  <si>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</si>
  <si>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</si>
  <si>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</si>
  <si>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</si>
  <si>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</si>
  <si>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</si>
  <si>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</si>
  <si>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</si>
  <si>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</si>
  <si>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</si>
  <si>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</si>
  <si>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</si>
  <si>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</si>
  <si>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</si>
  <si>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</si>
  <si>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</si>
  <si>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</si>
  <si>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</si>
  <si>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</si>
  <si>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</si>
  <si>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</si>
  <si>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</si>
  <si>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</si>
  <si>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</si>
  <si>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</si>
  <si>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</si>
  <si>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</si>
  <si>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</si>
  <si>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</si>
  <si>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</si>
  <si>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</si>
  <si>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</si>
  <si>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</si>
  <si>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</si>
  <si>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</si>
  <si>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</si>
  <si>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</si>
  <si>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</si>
  <si>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</si>
  <si>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</si>
  <si>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</si>
  <si>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</si>
  <si>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</si>
  <si>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</si>
  <si>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</si>
  <si>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</si>
  <si>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</si>
  <si>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</si>
  <si>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</si>
  <si>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</si>
  <si>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</si>
  <si>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</si>
  <si>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</si>
  <si>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</si>
  <si>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</si>
  <si>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</si>
  <si>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</si>
  <si>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</si>
  <si>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</si>
  <si>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</si>
  <si>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</si>
  <si>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</si>
  <si>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</si>
  <si>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</si>
  <si>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</si>
  <si>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</si>
  <si>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</si>
  <si>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</si>
  <si>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</si>
  <si>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</si>
  <si>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</si>
  <si>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</si>
  <si>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</si>
  <si>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</si>
  <si>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</si>
  <si>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</si>
  <si>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</si>
  <si>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</si>
  <si>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</si>
  <si>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</si>
  <si>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</si>
  <si>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</si>
  <si>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</si>
  <si>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</si>
  <si>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</si>
  <si>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</si>
  <si>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</si>
  <si>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</si>
  <si>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</si>
  <si>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</si>
  <si>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</si>
  <si>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</si>
  <si>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</si>
  <si>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</si>
  <si>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</si>
  <si>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</si>
  <si>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</si>
  <si>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</si>
  <si>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</si>
  <si>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</si>
  <si>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</si>
  <si>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</si>
  <si>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</si>
  <si>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</si>
  <si>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</si>
  <si>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</si>
  <si>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</si>
  <si>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</si>
  <si>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</si>
  <si>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</si>
  <si>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</si>
  <si>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</si>
  <si>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</si>
  <si>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</si>
  <si>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</si>
  <si>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</si>
  <si>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</si>
  <si>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</si>
  <si>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</si>
  <si>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</si>
  <si>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</si>
  <si>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</si>
  <si>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</si>
  <si>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</si>
  <si>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</si>
  <si>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</si>
  <si>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</si>
  <si>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</si>
  <si>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</si>
  <si>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</si>
  <si>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</si>
  <si>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</si>
  <si>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</si>
  <si>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</si>
  <si>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</si>
  <si>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</si>
  <si>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</si>
  <si>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</si>
  <si>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</si>
  <si>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</si>
  <si>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</si>
  <si>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</si>
  <si>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</si>
  <si>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</si>
  <si>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</si>
  <si>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</si>
  <si>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</si>
  <si>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</si>
  <si>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</si>
  <si>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</si>
  <si>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</si>
  <si>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</si>
  <si>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</si>
  <si>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</si>
  <si>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</si>
  <si>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</si>
  <si>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</si>
  <si>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</si>
  <si>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</si>
  <si>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</si>
  <si>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</si>
  <si>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</si>
  <si>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</si>
  <si>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</si>
  <si>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</si>
  <si>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</si>
  <si>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</si>
  <si>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</si>
  <si>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</si>
  <si>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</si>
  <si>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</si>
  <si>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</si>
  <si>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</si>
  <si>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</si>
  <si>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</si>
  <si>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</si>
  <si>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</si>
  <si>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</si>
  <si>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</si>
  <si>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</si>
  <si>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</si>
  <si>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</si>
  <si>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</si>
  <si>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</si>
  <si>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</si>
  <si>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</si>
  <si>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</si>
  <si>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</si>
  <si>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</si>
  <si>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</si>
  <si>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</si>
  <si>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</si>
  <si>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</si>
  <si>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</si>
  <si>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</si>
  <si>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</si>
  <si>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</si>
  <si>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</si>
  <si>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</si>
  <si>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</si>
  <si>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</si>
  <si>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</si>
  <si>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</si>
  <si>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</si>
  <si>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</si>
  <si>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</si>
  <si>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</si>
  <si>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</si>
  <si>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</si>
  <si>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</si>
  <si>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</si>
  <si>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</si>
  <si>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</si>
  <si>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</si>
  <si>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</si>
  <si>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</si>
  <si>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</si>
  <si>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</si>
  <si>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</si>
  <si>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</si>
  <si>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</si>
  <si>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</si>
  <si>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</si>
  <si>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</si>
  <si>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</si>
  <si>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</si>
  <si>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</si>
  <si>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</si>
  <si>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</si>
  <si>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</si>
  <si>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</si>
  <si>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</si>
  <si>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</si>
  <si>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</si>
  <si>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</si>
  <si>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</si>
  <si>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</si>
  <si>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</si>
  <si>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</si>
  <si>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</si>
  <si>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</si>
  <si>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</si>
  <si>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</si>
  <si>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</si>
  <si>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</si>
  <si>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</si>
  <si>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</si>
  <si>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</si>
  <si>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</si>
  <si>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</si>
  <si>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</si>
  <si>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</si>
  <si>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</si>
  <si>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</si>
  <si>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</si>
  <si>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</si>
  <si>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</si>
  <si>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</si>
  <si>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</si>
  <si>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</si>
  <si>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</si>
  <si>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</si>
  <si>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</si>
  <si>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</si>
  <si>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</si>
  <si>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</si>
  <si>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</si>
  <si>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</si>
  <si>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</si>
  <si>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</si>
  <si>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</si>
  <si>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</si>
  <si>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</si>
  <si>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</si>
  <si>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</si>
  <si>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</si>
  <si>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</si>
  <si>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</si>
  <si>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</si>
  <si>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</si>
  <si>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</si>
  <si>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</si>
  <si>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</si>
  <si>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</si>
  <si>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</si>
  <si>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</si>
  <si>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</si>
  <si>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</si>
  <si>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</si>
  <si>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</si>
  <si>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</si>
  <si>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</si>
  <si>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</si>
  <si>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</si>
  <si>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</si>
  <si>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</si>
  <si>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</si>
  <si>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</si>
  <si>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</si>
  <si>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</si>
  <si>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</si>
  <si>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</si>
  <si>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</si>
  <si>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</si>
  <si>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</si>
  <si>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</si>
  <si>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</si>
  <si>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</si>
  <si>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</si>
  <si>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</si>
  <si>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</si>
  <si>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</si>
  <si>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</si>
  <si>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</si>
  <si>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</si>
  <si>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</si>
  <si>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</si>
  <si>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</si>
  <si>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</si>
  <si>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</si>
  <si>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</si>
  <si>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</si>
  <si>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</si>
  <si>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</si>
  <si>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</si>
  <si>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</si>
  <si>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</si>
  <si>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</si>
  <si>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</si>
  <si>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</si>
  <si>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</si>
  <si>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</si>
  <si>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</si>
  <si>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</si>
  <si>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</si>
  <si>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</si>
  <si>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</si>
  <si>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</si>
  <si>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</si>
  <si>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</si>
  <si>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</si>
  <si>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</si>
  <si>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</si>
  <si>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</si>
  <si>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</si>
  <si>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</si>
  <si>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</si>
  <si>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نور الدين الغمردي</t>
  </si>
  <si>
    <t>أحمد الخزري</t>
  </si>
  <si>
    <t>حسان العويني</t>
  </si>
  <si>
    <t>المنصف الراجحي</t>
  </si>
  <si>
    <t>حبيب العويني</t>
  </si>
  <si>
    <t>رضا الخضراوي</t>
  </si>
  <si>
    <t>فيصل العويني</t>
  </si>
  <si>
    <t>عبد اللطيف التواتي</t>
  </si>
  <si>
    <t>انيس الجندوبي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</si>
  <si>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</si>
  <si>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</si>
  <si>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</si>
  <si>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</si>
  <si>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</si>
  <si>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</si>
  <si>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</si>
  <si>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</si>
  <si>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</si>
  <si>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</si>
  <si>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</si>
  <si>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</si>
  <si>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</si>
  <si>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</si>
  <si>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</si>
  <si>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</si>
  <si>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</si>
  <si>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</si>
  <si>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</si>
  <si>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</si>
  <si>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</si>
  <si>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</si>
  <si>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</si>
  <si>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</si>
  <si>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</si>
  <si>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</si>
  <si>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</si>
  <si>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</si>
  <si>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</si>
  <si>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</si>
  <si>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</si>
  <si>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</si>
  <si>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</si>
  <si>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</si>
  <si>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</si>
  <si>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</si>
  <si>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</si>
  <si>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</si>
  <si>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</si>
  <si>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</si>
  <si>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</si>
  <si>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</si>
  <si>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</si>
  <si>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</si>
  <si>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</si>
  <si>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</si>
  <si>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</si>
  <si>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</si>
  <si>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</si>
  <si>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</si>
  <si>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</si>
  <si>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</si>
  <si>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</si>
  <si>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</si>
  <si>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</si>
  <si>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</si>
  <si>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</si>
  <si>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</si>
  <si>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</si>
  <si>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</si>
  <si>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</si>
  <si>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</si>
  <si>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</si>
  <si>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</si>
  <si>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</si>
  <si>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</si>
  <si>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</si>
  <si>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</si>
  <si>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</si>
  <si>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</si>
  <si>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</si>
  <si>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</si>
  <si>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</si>
  <si>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</si>
  <si>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</si>
  <si>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</si>
  <si>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</si>
  <si>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</si>
  <si>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</si>
  <si>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</si>
  <si>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</si>
  <si>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</si>
  <si>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</si>
  <si>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</si>
  <si>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</si>
  <si>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</si>
  <si>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</si>
  <si>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</si>
  <si>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</si>
  <si>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</si>
  <si>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</si>
  <si>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</si>
  <si>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</si>
  <si>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</si>
  <si>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</si>
  <si>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</si>
  <si>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</si>
  <si>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</si>
  <si>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</si>
  <si>
    <t>اقتناء معدات نظافة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</si>
</sst>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970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D4" sqref="D4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947</v>
      </c>
      <c r="B1" s="149" t="s">
        <v>948</v>
      </c>
      <c r="C1" s="149" t="s">
        <v>969</v>
      </c>
      <c r="D1" s="149" t="s">
        <v>949</v>
      </c>
      <c r="E1" s="149" t="s">
        <v>950</v>
      </c>
    </row>
    <row r="2" spans="1:5">
      <c r="A2" s="198" t="s">
        <v>951</v>
      </c>
      <c r="B2" s="150">
        <v>2011</v>
      </c>
      <c r="C2" s="151"/>
      <c r="D2" s="151"/>
      <c r="E2" s="151"/>
    </row>
    <row r="3" spans="1:5">
      <c r="A3" s="199"/>
      <c r="B3" s="150">
        <v>2012</v>
      </c>
      <c r="C3" s="151"/>
      <c r="D3" s="151"/>
      <c r="E3" s="151"/>
    </row>
    <row r="4" spans="1:5">
      <c r="A4" s="199"/>
      <c r="B4" s="150">
        <v>2013</v>
      </c>
      <c r="C4" s="151"/>
      <c r="D4" s="151"/>
      <c r="E4" s="151"/>
    </row>
    <row r="5" spans="1:5">
      <c r="A5" s="199"/>
      <c r="B5" s="150">
        <v>2014</v>
      </c>
      <c r="C5" s="151"/>
      <c r="D5" s="151"/>
      <c r="E5" s="151"/>
    </row>
    <row r="6" spans="1:5">
      <c r="A6" s="199"/>
      <c r="B6" s="150">
        <v>2015</v>
      </c>
      <c r="C6" s="151"/>
      <c r="D6" s="151"/>
      <c r="E6" s="151"/>
    </row>
    <row r="7" spans="1:5">
      <c r="A7" s="200"/>
      <c r="B7" s="150">
        <v>2016</v>
      </c>
      <c r="C7" s="151"/>
      <c r="D7" s="151"/>
      <c r="E7" s="151"/>
    </row>
    <row r="8" spans="1:5">
      <c r="A8" s="201" t="s">
        <v>952</v>
      </c>
      <c r="B8" s="152">
        <v>2011</v>
      </c>
      <c r="C8" s="153"/>
      <c r="D8" s="153"/>
      <c r="E8" s="153"/>
    </row>
    <row r="9" spans="1:5">
      <c r="A9" s="202"/>
      <c r="B9" s="152">
        <v>2012</v>
      </c>
      <c r="C9" s="153"/>
      <c r="D9" s="153"/>
      <c r="E9" s="153"/>
    </row>
    <row r="10" spans="1:5">
      <c r="A10" s="202"/>
      <c r="B10" s="152">
        <v>2013</v>
      </c>
      <c r="C10" s="153"/>
      <c r="D10" s="153"/>
      <c r="E10" s="153"/>
    </row>
    <row r="11" spans="1:5">
      <c r="A11" s="202"/>
      <c r="B11" s="152">
        <v>2014</v>
      </c>
      <c r="C11" s="153"/>
      <c r="D11" s="153"/>
      <c r="E11" s="153"/>
    </row>
    <row r="12" spans="1:5">
      <c r="A12" s="202"/>
      <c r="B12" s="152">
        <v>2015</v>
      </c>
      <c r="C12" s="153"/>
      <c r="D12" s="153"/>
      <c r="E12" s="153"/>
    </row>
    <row r="13" spans="1:5">
      <c r="A13" s="203"/>
      <c r="B13" s="152">
        <v>2016</v>
      </c>
      <c r="C13" s="153"/>
      <c r="D13" s="153"/>
      <c r="E13" s="153"/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953</v>
      </c>
      <c r="B20" s="152">
        <v>2011</v>
      </c>
      <c r="C20" s="153"/>
      <c r="D20" s="153"/>
      <c r="E20" s="153"/>
    </row>
    <row r="21" spans="1:5">
      <c r="A21" s="205"/>
      <c r="B21" s="152">
        <v>2012</v>
      </c>
      <c r="C21" s="153"/>
      <c r="D21" s="153"/>
      <c r="E21" s="153"/>
    </row>
    <row r="22" spans="1:5">
      <c r="A22" s="205"/>
      <c r="B22" s="152">
        <v>2013</v>
      </c>
      <c r="C22" s="153"/>
      <c r="D22" s="153"/>
      <c r="E22" s="153"/>
    </row>
    <row r="23" spans="1:5">
      <c r="A23" s="205"/>
      <c r="B23" s="152">
        <v>2014</v>
      </c>
      <c r="C23" s="153"/>
      <c r="D23" s="153"/>
      <c r="E23" s="153"/>
    </row>
    <row r="24" spans="1:5">
      <c r="A24" s="205"/>
      <c r="B24" s="152">
        <v>2015</v>
      </c>
      <c r="C24" s="153"/>
      <c r="D24" s="153"/>
      <c r="E24" s="153"/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954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8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8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8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8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9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B7" sqref="B7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955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956</v>
      </c>
      <c r="C3" s="156" t="s">
        <v>957</v>
      </c>
      <c r="D3" s="216" t="s">
        <v>958</v>
      </c>
    </row>
    <row r="4" spans="1:4">
      <c r="A4" s="157" t="s">
        <v>959</v>
      </c>
      <c r="B4" s="149" t="s">
        <v>960</v>
      </c>
      <c r="C4" s="149" t="s">
        <v>961</v>
      </c>
      <c r="D4" s="217"/>
    </row>
    <row r="5" spans="1:4">
      <c r="A5" s="149" t="s">
        <v>962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963</v>
      </c>
      <c r="B6" s="10"/>
      <c r="C6" s="10"/>
      <c r="D6" s="10"/>
    </row>
    <row r="7" spans="1:4">
      <c r="A7" s="149" t="s">
        <v>964</v>
      </c>
      <c r="B7" s="28">
        <f>B8</f>
        <v>164444.54</v>
      </c>
      <c r="C7" s="28">
        <f>C8</f>
        <v>0</v>
      </c>
      <c r="D7" s="28">
        <f>D8</f>
        <v>0</v>
      </c>
    </row>
    <row r="8" spans="1:4">
      <c r="A8" s="158" t="s">
        <v>965</v>
      </c>
      <c r="B8" s="10">
        <v>164444.54</v>
      </c>
      <c r="C8" s="10"/>
      <c r="D8" s="10"/>
    </row>
    <row r="9" spans="1:4">
      <c r="A9" s="149" t="s">
        <v>966</v>
      </c>
      <c r="B9" s="159">
        <f>B8+B6</f>
        <v>164444.54</v>
      </c>
      <c r="C9" s="159">
        <f>C8+C6</f>
        <v>0</v>
      </c>
      <c r="D9" s="159">
        <f>D8+D6</f>
        <v>0</v>
      </c>
    </row>
    <row r="10" spans="1:4">
      <c r="A10" s="158" t="s">
        <v>967</v>
      </c>
      <c r="B10" s="10"/>
      <c r="C10" s="10"/>
      <c r="D10" s="10"/>
    </row>
    <row r="11" spans="1:4">
      <c r="A11" s="149" t="s">
        <v>968</v>
      </c>
      <c r="B11" s="28">
        <f>B10+B9</f>
        <v>164444.54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876</v>
      </c>
      <c r="C1" s="114" t="s">
        <v>790</v>
      </c>
      <c r="D1" s="114" t="s">
        <v>791</v>
      </c>
    </row>
    <row r="2" spans="1:4" customFormat="1">
      <c r="A2" s="102" t="s">
        <v>877</v>
      </c>
      <c r="B2" s="136"/>
      <c r="C2" s="96"/>
      <c r="D2" s="96"/>
    </row>
    <row r="3" spans="1:4" customFormat="1">
      <c r="A3" s="102" t="s">
        <v>878</v>
      </c>
      <c r="B3" s="136"/>
      <c r="C3" s="96"/>
      <c r="D3" s="96"/>
    </row>
    <row r="4" spans="1:4" customFormat="1">
      <c r="A4" s="102"/>
      <c r="B4" s="136" t="s">
        <v>879</v>
      </c>
      <c r="C4" s="96"/>
      <c r="D4" s="96"/>
    </row>
    <row r="5" spans="1:4" customFormat="1">
      <c r="A5" s="105"/>
      <c r="B5" s="136" t="s">
        <v>880</v>
      </c>
      <c r="C5" s="105"/>
      <c r="D5" s="105"/>
    </row>
    <row r="6" spans="1:4" customFormat="1">
      <c r="A6" s="137"/>
      <c r="B6" s="106" t="s">
        <v>881</v>
      </c>
      <c r="C6" s="96"/>
      <c r="D6" s="96"/>
    </row>
    <row r="7" spans="1:4" customFormat="1">
      <c r="A7" s="105"/>
      <c r="B7" s="102" t="s">
        <v>882</v>
      </c>
      <c r="C7" s="96"/>
      <c r="D7" s="96"/>
    </row>
    <row r="8" spans="1:4" customFormat="1">
      <c r="A8" s="102"/>
      <c r="B8" s="102" t="s">
        <v>883</v>
      </c>
      <c r="C8" s="96"/>
      <c r="D8" s="96"/>
    </row>
    <row r="9" spans="1:4" customFormat="1">
      <c r="A9" s="102"/>
      <c r="B9" s="102" t="s">
        <v>884</v>
      </c>
      <c r="C9" s="105"/>
      <c r="D9" s="96"/>
    </row>
    <row r="10" spans="1:4" customFormat="1">
      <c r="A10" s="105"/>
      <c r="B10" s="137" t="s">
        <v>885</v>
      </c>
      <c r="C10" s="96"/>
      <c r="D10" s="96"/>
    </row>
    <row r="11" spans="1:4" customFormat="1">
      <c r="A11" s="137"/>
      <c r="B11" s="102"/>
      <c r="C11" s="136" t="s">
        <v>886</v>
      </c>
      <c r="D11" s="96"/>
    </row>
    <row r="12" spans="1:4" customFormat="1">
      <c r="A12" s="105"/>
      <c r="B12" s="137"/>
      <c r="C12" s="96"/>
      <c r="D12" s="136" t="s">
        <v>887</v>
      </c>
    </row>
    <row r="13" spans="1:4" customFormat="1">
      <c r="A13" s="105"/>
      <c r="B13" s="102"/>
      <c r="C13" s="96"/>
      <c r="D13" s="136" t="s">
        <v>888</v>
      </c>
    </row>
    <row r="14" spans="1:4" customFormat="1">
      <c r="A14" s="102"/>
      <c r="B14" s="105"/>
      <c r="C14" s="96"/>
      <c r="D14" s="136" t="s">
        <v>889</v>
      </c>
    </row>
    <row r="15" spans="1:4" customFormat="1">
      <c r="A15" s="105"/>
      <c r="B15" s="102"/>
      <c r="C15" s="96"/>
      <c r="D15" s="136" t="s">
        <v>890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891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892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893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894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895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896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897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898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899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900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901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902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903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904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905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906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907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908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909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910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workbookViewId="0">
      <selection activeCell="B2" sqref="B2:B3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 t="s">
        <v>866</v>
      </c>
    </row>
    <row r="50" spans="1:2">
      <c r="A50" s="10" t="s">
        <v>87</v>
      </c>
      <c r="B50" s="10" t="s">
        <v>864</v>
      </c>
    </row>
    <row r="51" spans="1:2">
      <c r="A51" s="10" t="s">
        <v>88</v>
      </c>
      <c r="B51" s="10" t="s">
        <v>871</v>
      </c>
    </row>
    <row r="52" spans="1:2">
      <c r="A52" s="10" t="s">
        <v>89</v>
      </c>
      <c r="B52" s="10" t="s">
        <v>869</v>
      </c>
    </row>
    <row r="53" spans="1:2">
      <c r="A53" s="10" t="s">
        <v>90</v>
      </c>
      <c r="B53" s="10" t="s">
        <v>868</v>
      </c>
    </row>
    <row r="54" spans="1:2">
      <c r="A54" s="10" t="s">
        <v>92</v>
      </c>
      <c r="B54" s="10" t="s">
        <v>870</v>
      </c>
    </row>
    <row r="55" spans="1:2">
      <c r="A55" s="10" t="s">
        <v>93</v>
      </c>
      <c r="B55" s="10" t="s">
        <v>865</v>
      </c>
    </row>
    <row r="56" spans="1:2">
      <c r="A56" s="10" t="s">
        <v>94</v>
      </c>
      <c r="B56" s="10" t="s">
        <v>867</v>
      </c>
    </row>
    <row r="57" spans="1:2">
      <c r="A57" s="111" t="s">
        <v>806</v>
      </c>
      <c r="B57" s="115" t="s">
        <v>804</v>
      </c>
    </row>
    <row r="58" spans="1:2">
      <c r="A58" s="10" t="s">
        <v>872</v>
      </c>
      <c r="B58" s="10" t="s">
        <v>863</v>
      </c>
    </row>
    <row r="59" spans="1:2">
      <c r="A59" s="10" t="s">
        <v>873</v>
      </c>
      <c r="B59" s="10"/>
    </row>
    <row r="60" spans="1:2">
      <c r="A60" s="10" t="s">
        <v>874</v>
      </c>
      <c r="B60" s="10" t="s">
        <v>865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875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63" zoomScale="115" zoomScaleNormal="115" workbookViewId="0">
      <selection activeCell="H638" sqref="H638"/>
    </sheetView>
  </sheetViews>
  <sheetFormatPr defaultColWidth="9.140625" defaultRowHeight="15" outlineLevelRow="3"/>
  <cols>
    <col min="1" max="1" width="7" bestFit="1" customWidth="1"/>
    <col min="2" max="2" width="47.5703125" customWidth="1"/>
    <col min="3" max="3" width="19.140625" customWidth="1"/>
    <col min="4" max="4" width="21" customWidth="1"/>
    <col min="5" max="5" width="20.5703125" customWidth="1"/>
    <col min="7" max="7" width="15.5703125" bestFit="1" customWidth="1"/>
    <col min="8" max="8" width="22.140625" customWidth="1"/>
    <col min="9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2" t="s">
        <v>853</v>
      </c>
      <c r="E1" s="162" t="s">
        <v>852</v>
      </c>
      <c r="G1" s="43" t="s">
        <v>31</v>
      </c>
      <c r="H1" s="44">
        <f>C2+C114</f>
        <v>1155467.389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567000</v>
      </c>
      <c r="D2" s="26">
        <f>D3+D67</f>
        <v>567000</v>
      </c>
      <c r="E2" s="26">
        <f>E3+E67</f>
        <v>567000</v>
      </c>
      <c r="G2" s="39" t="s">
        <v>60</v>
      </c>
      <c r="H2" s="41">
        <f>C2</f>
        <v>567000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239500</v>
      </c>
      <c r="D3" s="23">
        <f>D4+D11+D38+D61</f>
        <v>239500</v>
      </c>
      <c r="E3" s="23">
        <f>E4+E11+E38+E61</f>
        <v>239500</v>
      </c>
      <c r="G3" s="39" t="s">
        <v>57</v>
      </c>
      <c r="H3" s="41">
        <f t="shared" ref="H3:H66" si="0">C3</f>
        <v>239500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144175</v>
      </c>
      <c r="D4" s="21">
        <f>SUM(D5:D10)</f>
        <v>144175</v>
      </c>
      <c r="E4" s="21">
        <f>SUM(E5:E10)</f>
        <v>144175</v>
      </c>
      <c r="F4" s="17"/>
      <c r="G4" s="39" t="s">
        <v>53</v>
      </c>
      <c r="H4" s="41">
        <f t="shared" si="0"/>
        <v>144175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75000</v>
      </c>
      <c r="D5" s="2">
        <f>C5</f>
        <v>75000</v>
      </c>
      <c r="E5" s="2">
        <f>D5</f>
        <v>75000</v>
      </c>
      <c r="F5" s="17"/>
      <c r="G5" s="17"/>
      <c r="H5" s="41">
        <f t="shared" si="0"/>
        <v>75000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18000</v>
      </c>
      <c r="D6" s="2">
        <f t="shared" ref="D6:E10" si="1">C6</f>
        <v>18000</v>
      </c>
      <c r="E6" s="2">
        <f t="shared" si="1"/>
        <v>18000</v>
      </c>
      <c r="F6" s="17"/>
      <c r="G6" s="17"/>
      <c r="H6" s="41">
        <f t="shared" si="0"/>
        <v>18000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51000</v>
      </c>
      <c r="D7" s="2">
        <f t="shared" si="1"/>
        <v>51000</v>
      </c>
      <c r="E7" s="2">
        <f t="shared" si="1"/>
        <v>51000</v>
      </c>
      <c r="F7" s="17"/>
      <c r="G7" s="17"/>
      <c r="H7" s="41">
        <f t="shared" si="0"/>
        <v>51000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175</v>
      </c>
      <c r="D10" s="2">
        <f t="shared" si="1"/>
        <v>175</v>
      </c>
      <c r="E10" s="2">
        <f t="shared" si="1"/>
        <v>175</v>
      </c>
      <c r="F10" s="17"/>
      <c r="G10" s="17"/>
      <c r="H10" s="41">
        <f t="shared" si="0"/>
        <v>175</v>
      </c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36500</v>
      </c>
      <c r="D11" s="21">
        <f>SUM(D12:D37)</f>
        <v>36500</v>
      </c>
      <c r="E11" s="21">
        <f>SUM(E12:E37)</f>
        <v>36500</v>
      </c>
      <c r="F11" s="17"/>
      <c r="G11" s="39" t="s">
        <v>54</v>
      </c>
      <c r="H11" s="41">
        <f t="shared" si="0"/>
        <v>36500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>
        <v>13000</v>
      </c>
      <c r="D21" s="2">
        <f t="shared" si="2"/>
        <v>13000</v>
      </c>
      <c r="E21" s="2">
        <f t="shared" si="2"/>
        <v>13000</v>
      </c>
      <c r="H21" s="41">
        <f t="shared" si="0"/>
        <v>13000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hidden="1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hidden="1" outlineLevel="1">
      <c r="A34" s="3">
        <v>2404</v>
      </c>
      <c r="B34" s="1" t="s">
        <v>7</v>
      </c>
      <c r="C34" s="2">
        <v>18000</v>
      </c>
      <c r="D34" s="2">
        <f t="shared" si="3"/>
        <v>18000</v>
      </c>
      <c r="E34" s="2">
        <f t="shared" si="3"/>
        <v>18000</v>
      </c>
      <c r="H34" s="41">
        <f t="shared" si="0"/>
        <v>18000</v>
      </c>
    </row>
    <row r="35" spans="1:10" hidden="1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hidden="1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hidden="1" outlineLevel="1">
      <c r="A37" s="3">
        <v>2499</v>
      </c>
      <c r="B37" s="1" t="s">
        <v>10</v>
      </c>
      <c r="C37" s="15">
        <v>2000</v>
      </c>
      <c r="D37" s="2">
        <f t="shared" si="3"/>
        <v>2000</v>
      </c>
      <c r="E37" s="2">
        <f t="shared" si="3"/>
        <v>2000</v>
      </c>
      <c r="H37" s="41">
        <f t="shared" si="0"/>
        <v>2000</v>
      </c>
    </row>
    <row r="38" spans="1:10" collapsed="1">
      <c r="A38" s="180" t="s">
        <v>145</v>
      </c>
      <c r="B38" s="181"/>
      <c r="C38" s="21">
        <f>SUM(C39:C60)</f>
        <v>58825</v>
      </c>
      <c r="D38" s="21">
        <f>SUM(D39:D60)</f>
        <v>58825</v>
      </c>
      <c r="E38" s="21">
        <f>SUM(E39:E60)</f>
        <v>58825</v>
      </c>
      <c r="G38" s="39" t="s">
        <v>55</v>
      </c>
      <c r="H38" s="41">
        <f t="shared" si="0"/>
        <v>58825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hidden="1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hidden="1" outlineLevel="1">
      <c r="A41" s="20">
        <v>3103</v>
      </c>
      <c r="B41" s="20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1">
        <f t="shared" si="0"/>
        <v>3000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hidden="1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10000</v>
      </c>
      <c r="D48" s="2">
        <f t="shared" si="4"/>
        <v>10000</v>
      </c>
      <c r="E48" s="2">
        <f t="shared" si="4"/>
        <v>10000</v>
      </c>
      <c r="H48" s="41">
        <f t="shared" si="0"/>
        <v>10000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500</v>
      </c>
      <c r="D52" s="2">
        <f t="shared" si="4"/>
        <v>500</v>
      </c>
      <c r="E52" s="2">
        <f t="shared" si="4"/>
        <v>500</v>
      </c>
      <c r="H52" s="41">
        <f t="shared" si="0"/>
        <v>500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4000</v>
      </c>
      <c r="D54" s="2">
        <f t="shared" si="4"/>
        <v>4000</v>
      </c>
      <c r="E54" s="2">
        <f t="shared" si="4"/>
        <v>4000</v>
      </c>
      <c r="H54" s="41">
        <f t="shared" si="0"/>
        <v>4000</v>
      </c>
    </row>
    <row r="55" spans="1:10" hidden="1" outlineLevel="1">
      <c r="A55" s="20">
        <v>3303</v>
      </c>
      <c r="B55" s="20" t="s">
        <v>153</v>
      </c>
      <c r="C55" s="2">
        <v>15000</v>
      </c>
      <c r="D55" s="2">
        <f t="shared" si="4"/>
        <v>15000</v>
      </c>
      <c r="E55" s="2">
        <f t="shared" si="4"/>
        <v>15000</v>
      </c>
      <c r="H55" s="41">
        <f t="shared" si="0"/>
        <v>15000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hidden="1" outlineLevel="1">
      <c r="A57" s="20">
        <v>3304</v>
      </c>
      <c r="B57" s="20" t="s">
        <v>155</v>
      </c>
      <c r="C57" s="2">
        <v>6000</v>
      </c>
      <c r="D57" s="2">
        <f t="shared" si="5"/>
        <v>6000</v>
      </c>
      <c r="E57" s="2">
        <f t="shared" si="5"/>
        <v>6000</v>
      </c>
      <c r="H57" s="41">
        <f t="shared" si="0"/>
        <v>6000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1225</v>
      </c>
      <c r="D60" s="2">
        <f t="shared" si="5"/>
        <v>1225</v>
      </c>
      <c r="E60" s="2">
        <f t="shared" si="5"/>
        <v>1225</v>
      </c>
      <c r="H60" s="41">
        <f t="shared" si="0"/>
        <v>1225</v>
      </c>
    </row>
    <row r="61" spans="1:10" collapsed="1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4" t="s">
        <v>579</v>
      </c>
      <c r="B67" s="184"/>
      <c r="C67" s="25">
        <f>C97+C68</f>
        <v>327500</v>
      </c>
      <c r="D67" s="25">
        <f>D97+D68</f>
        <v>327500</v>
      </c>
      <c r="E67" s="25">
        <f>E97+E68</f>
        <v>327500</v>
      </c>
      <c r="G67" s="39" t="s">
        <v>59</v>
      </c>
      <c r="H67" s="41">
        <f t="shared" ref="H67:H130" si="7">C67</f>
        <v>327500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63500</v>
      </c>
      <c r="D68" s="21">
        <f>SUM(D69:D96)</f>
        <v>63500</v>
      </c>
      <c r="E68" s="21">
        <f>SUM(E69:E96)</f>
        <v>63500</v>
      </c>
      <c r="G68" s="39" t="s">
        <v>56</v>
      </c>
      <c r="H68" s="41">
        <f t="shared" si="7"/>
        <v>63500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45000</v>
      </c>
      <c r="D79" s="2">
        <f t="shared" si="8"/>
        <v>45000</v>
      </c>
      <c r="E79" s="2">
        <f t="shared" si="8"/>
        <v>45000</v>
      </c>
      <c r="H79" s="41">
        <f t="shared" si="7"/>
        <v>45000</v>
      </c>
    </row>
    <row r="80" spans="1:10" ht="15" hidden="1" customHeight="1" outlineLevel="1">
      <c r="A80" s="3">
        <v>5202</v>
      </c>
      <c r="B80" s="2" t="s">
        <v>172</v>
      </c>
      <c r="C80" s="2">
        <v>8500</v>
      </c>
      <c r="D80" s="2">
        <f t="shared" si="8"/>
        <v>8500</v>
      </c>
      <c r="E80" s="2">
        <f t="shared" si="8"/>
        <v>8500</v>
      </c>
      <c r="H80" s="41">
        <f t="shared" si="7"/>
        <v>8500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10000</v>
      </c>
      <c r="D83" s="2">
        <f t="shared" si="8"/>
        <v>10000</v>
      </c>
      <c r="E83" s="2">
        <f t="shared" si="8"/>
        <v>10000</v>
      </c>
      <c r="H83" s="41">
        <f t="shared" si="7"/>
        <v>10000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264000</v>
      </c>
      <c r="D97" s="21">
        <f>SUM(D98:D113)</f>
        <v>264000</v>
      </c>
      <c r="E97" s="21">
        <f>SUM(E98:E113)</f>
        <v>264000</v>
      </c>
      <c r="G97" s="39" t="s">
        <v>58</v>
      </c>
      <c r="H97" s="41">
        <f t="shared" si="7"/>
        <v>264000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255000</v>
      </c>
      <c r="D98" s="2">
        <f>C98</f>
        <v>255000</v>
      </c>
      <c r="E98" s="2">
        <f>D98</f>
        <v>255000</v>
      </c>
      <c r="H98" s="41">
        <f t="shared" si="7"/>
        <v>255000</v>
      </c>
    </row>
    <row r="99" spans="1:10" ht="15" hidden="1" customHeight="1" outlineLevel="1">
      <c r="A99" s="3">
        <v>6002</v>
      </c>
      <c r="B99" s="1" t="s">
        <v>185</v>
      </c>
      <c r="C99" s="2">
        <v>2000</v>
      </c>
      <c r="D99" s="2">
        <f t="shared" ref="D99:E113" si="10">C99</f>
        <v>2000</v>
      </c>
      <c r="E99" s="2">
        <f t="shared" si="10"/>
        <v>2000</v>
      </c>
      <c r="H99" s="41">
        <f t="shared" si="7"/>
        <v>2000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4000</v>
      </c>
      <c r="D106" s="2">
        <f t="shared" si="10"/>
        <v>4000</v>
      </c>
      <c r="E106" s="2">
        <f t="shared" si="10"/>
        <v>4000</v>
      </c>
      <c r="H106" s="41">
        <f t="shared" si="7"/>
        <v>4000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5" t="s">
        <v>62</v>
      </c>
      <c r="B114" s="186"/>
      <c r="C114" s="26">
        <f>C115+C152+C177</f>
        <v>588467.38899999997</v>
      </c>
      <c r="D114" s="26">
        <f>D115+D152+D177</f>
        <v>588467.38899999997</v>
      </c>
      <c r="E114" s="26">
        <f>E115+E152+E177</f>
        <v>588467.38899999997</v>
      </c>
      <c r="G114" s="39" t="s">
        <v>62</v>
      </c>
      <c r="H114" s="41">
        <f t="shared" si="7"/>
        <v>588467.38899999997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362011.62899999996</v>
      </c>
      <c r="D115" s="23">
        <f>D116+D135</f>
        <v>362011.62899999996</v>
      </c>
      <c r="E115" s="23">
        <f>E116+E135</f>
        <v>362011.62899999996</v>
      </c>
      <c r="G115" s="39" t="s">
        <v>61</v>
      </c>
      <c r="H115" s="41">
        <f t="shared" si="7"/>
        <v>362011.62899999996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143379.43</v>
      </c>
      <c r="D116" s="21">
        <f>D117+D120+D123+D126+D129+D132</f>
        <v>143379.43</v>
      </c>
      <c r="E116" s="21">
        <f>E117+E120+E123+E126+E129+E132</f>
        <v>143379.43</v>
      </c>
      <c r="G116" s="39" t="s">
        <v>583</v>
      </c>
      <c r="H116" s="41">
        <f t="shared" si="7"/>
        <v>143379.43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142768.554</v>
      </c>
      <c r="D117" s="2">
        <f>D118+D119</f>
        <v>142768.554</v>
      </c>
      <c r="E117" s="2">
        <f>E118+E119</f>
        <v>142768.554</v>
      </c>
      <c r="H117" s="41">
        <f t="shared" si="7"/>
        <v>142768.554</v>
      </c>
    </row>
    <row r="118" spans="1:10" ht="15" hidden="1" customHeight="1" outlineLevel="2">
      <c r="A118" s="131"/>
      <c r="B118" s="130" t="s">
        <v>855</v>
      </c>
      <c r="C118" s="129">
        <v>2298.5540000000001</v>
      </c>
      <c r="D118" s="129">
        <f>C118</f>
        <v>2298.5540000000001</v>
      </c>
      <c r="E118" s="129">
        <f>D118</f>
        <v>2298.5540000000001</v>
      </c>
      <c r="H118" s="41">
        <f t="shared" si="7"/>
        <v>2298.5540000000001</v>
      </c>
    </row>
    <row r="119" spans="1:10" ht="15" hidden="1" customHeight="1" outlineLevel="2">
      <c r="A119" s="131"/>
      <c r="B119" s="130" t="s">
        <v>860</v>
      </c>
      <c r="C119" s="129">
        <v>140470</v>
      </c>
      <c r="D119" s="129">
        <f>C119</f>
        <v>140470</v>
      </c>
      <c r="E119" s="129">
        <f>D119</f>
        <v>140470</v>
      </c>
      <c r="H119" s="41">
        <f t="shared" si="7"/>
        <v>140470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610.87599999999998</v>
      </c>
      <c r="D126" s="2">
        <f>D127+D128</f>
        <v>610.87599999999998</v>
      </c>
      <c r="E126" s="2">
        <f>E127+E128</f>
        <v>610.87599999999998</v>
      </c>
      <c r="H126" s="41">
        <f t="shared" si="7"/>
        <v>610.87599999999998</v>
      </c>
    </row>
    <row r="127" spans="1:10" ht="15" hidden="1" customHeight="1" outlineLevel="2">
      <c r="A127" s="131"/>
      <c r="B127" s="130" t="s">
        <v>855</v>
      </c>
      <c r="C127" s="129">
        <v>610.87599999999998</v>
      </c>
      <c r="D127" s="129">
        <f>C127</f>
        <v>610.87599999999998</v>
      </c>
      <c r="E127" s="129">
        <f>D127</f>
        <v>610.87599999999998</v>
      </c>
      <c r="H127" s="41">
        <f t="shared" si="7"/>
        <v>610.87599999999998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0" t="s">
        <v>202</v>
      </c>
      <c r="B135" s="181"/>
      <c r="C135" s="21">
        <f>C136+C140+C143+C146+C149</f>
        <v>218632.19899999999</v>
      </c>
      <c r="D135" s="21">
        <f>D136+D140+D143+D146+D149</f>
        <v>218632.19899999999</v>
      </c>
      <c r="E135" s="21">
        <f>E136+E140+E143+E146+E149</f>
        <v>218632.19899999999</v>
      </c>
      <c r="G135" s="39" t="s">
        <v>584</v>
      </c>
      <c r="H135" s="41">
        <f t="shared" si="11"/>
        <v>218632.19899999999</v>
      </c>
      <c r="I135" s="42"/>
      <c r="J135" s="40" t="b">
        <f>AND(H135=I135)</f>
        <v>0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218632.19899999999</v>
      </c>
      <c r="D136" s="2">
        <f>D137+D138+D139</f>
        <v>218632.19899999999</v>
      </c>
      <c r="E136" s="2">
        <f>E137+E138+E139</f>
        <v>218632.19899999999</v>
      </c>
      <c r="H136" s="41">
        <f t="shared" si="11"/>
        <v>218632.19899999999</v>
      </c>
    </row>
    <row r="137" spans="1:10" ht="15" hidden="1" customHeight="1" outlineLevel="2">
      <c r="A137" s="131"/>
      <c r="B137" s="130" t="s">
        <v>855</v>
      </c>
      <c r="C137" s="129">
        <v>23524.966</v>
      </c>
      <c r="D137" s="129">
        <f>C137</f>
        <v>23524.966</v>
      </c>
      <c r="E137" s="129">
        <f>D137</f>
        <v>23524.966</v>
      </c>
      <c r="H137" s="41">
        <f t="shared" si="11"/>
        <v>23524.966</v>
      </c>
    </row>
    <row r="138" spans="1:10" ht="15" hidden="1" customHeight="1" outlineLevel="2">
      <c r="A138" s="131"/>
      <c r="B138" s="130" t="s">
        <v>862</v>
      </c>
      <c r="C138" s="129">
        <v>190758.976</v>
      </c>
      <c r="D138" s="129">
        <f t="shared" ref="D138:E139" si="12">C138</f>
        <v>190758.976</v>
      </c>
      <c r="E138" s="129">
        <f t="shared" si="12"/>
        <v>190758.976</v>
      </c>
      <c r="H138" s="41">
        <f t="shared" si="11"/>
        <v>190758.976</v>
      </c>
    </row>
    <row r="139" spans="1:10" ht="15" hidden="1" customHeight="1" outlineLevel="2">
      <c r="A139" s="131"/>
      <c r="B139" s="130" t="s">
        <v>861</v>
      </c>
      <c r="C139" s="129">
        <v>4348.2569999999996</v>
      </c>
      <c r="D139" s="129">
        <f t="shared" si="12"/>
        <v>4348.2569999999996</v>
      </c>
      <c r="E139" s="129">
        <f t="shared" si="12"/>
        <v>4348.2569999999996</v>
      </c>
      <c r="H139" s="41">
        <f t="shared" si="11"/>
        <v>4348.2569999999996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2" t="s">
        <v>581</v>
      </c>
      <c r="B152" s="183"/>
      <c r="C152" s="23">
        <f>C153+C163+C170</f>
        <v>226455.76</v>
      </c>
      <c r="D152" s="23">
        <f>D153+D163+D170</f>
        <v>226455.76</v>
      </c>
      <c r="E152" s="23">
        <f>E153+E163+E170</f>
        <v>226455.76</v>
      </c>
      <c r="G152" s="39" t="s">
        <v>66</v>
      </c>
      <c r="H152" s="41">
        <f t="shared" si="11"/>
        <v>226455.76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226455.76</v>
      </c>
      <c r="D153" s="21">
        <f>D154+D157+D160</f>
        <v>226455.76</v>
      </c>
      <c r="E153" s="21">
        <f>E154+E157+E160</f>
        <v>226455.76</v>
      </c>
      <c r="G153" s="39" t="s">
        <v>585</v>
      </c>
      <c r="H153" s="41">
        <f t="shared" si="11"/>
        <v>226455.76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226455.76</v>
      </c>
      <c r="D154" s="2">
        <f>D155+D156</f>
        <v>226455.76</v>
      </c>
      <c r="E154" s="2">
        <f>E155+E156</f>
        <v>226455.76</v>
      </c>
      <c r="H154" s="41">
        <f t="shared" si="11"/>
        <v>226455.76</v>
      </c>
    </row>
    <row r="155" spans="1:10" ht="15" hidden="1" customHeight="1" outlineLevel="2">
      <c r="A155" s="131"/>
      <c r="B155" s="130" t="s">
        <v>855</v>
      </c>
      <c r="C155" s="129">
        <v>7924.76</v>
      </c>
      <c r="D155" s="129">
        <f>C155</f>
        <v>7924.76</v>
      </c>
      <c r="E155" s="129">
        <f>D155</f>
        <v>7924.76</v>
      </c>
      <c r="H155" s="41">
        <f t="shared" si="11"/>
        <v>7924.76</v>
      </c>
    </row>
    <row r="156" spans="1:10" ht="15" hidden="1" customHeight="1" outlineLevel="2">
      <c r="A156" s="131"/>
      <c r="B156" s="130" t="s">
        <v>860</v>
      </c>
      <c r="C156" s="129">
        <v>218531</v>
      </c>
      <c r="D156" s="129">
        <f>C156</f>
        <v>218531</v>
      </c>
      <c r="E156" s="129">
        <f>D156</f>
        <v>218531</v>
      </c>
      <c r="H156" s="41">
        <f t="shared" si="11"/>
        <v>218531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79" t="s">
        <v>67</v>
      </c>
      <c r="B256" s="179"/>
      <c r="C256" s="179"/>
      <c r="D256" s="162" t="s">
        <v>853</v>
      </c>
      <c r="E256" s="162" t="s">
        <v>852</v>
      </c>
      <c r="G256" s="47" t="s">
        <v>589</v>
      </c>
      <c r="H256" s="48">
        <f>C257+C559</f>
        <v>1155467.389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502500</v>
      </c>
      <c r="D257" s="37">
        <f>D258+D550</f>
        <v>325319.93</v>
      </c>
      <c r="E257" s="37">
        <f>E258+E550</f>
        <v>325319.93</v>
      </c>
      <c r="G257" s="39" t="s">
        <v>60</v>
      </c>
      <c r="H257" s="41">
        <f>C257</f>
        <v>502500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480000</v>
      </c>
      <c r="D258" s="36">
        <f>D259+D339+D483+D547</f>
        <v>302819.93</v>
      </c>
      <c r="E258" s="36">
        <f>E259+E339+E483+E547</f>
        <v>302819.93</v>
      </c>
      <c r="G258" s="39" t="s">
        <v>57</v>
      </c>
      <c r="H258" s="41">
        <f t="shared" ref="H258:H321" si="21">C258</f>
        <v>480000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304356.07</v>
      </c>
      <c r="D259" s="33">
        <f>D260+D263+D314</f>
        <v>127176</v>
      </c>
      <c r="E259" s="33">
        <f>E260+E263+E314</f>
        <v>127176</v>
      </c>
      <c r="G259" s="39" t="s">
        <v>590</v>
      </c>
      <c r="H259" s="41">
        <f t="shared" si="21"/>
        <v>304356.07</v>
      </c>
      <c r="I259" s="42"/>
      <c r="J259" s="40" t="b">
        <f>AND(H259=I259)</f>
        <v>0</v>
      </c>
    </row>
    <row r="260" spans="1:10" hidden="1" outlineLevel="1">
      <c r="A260" s="169" t="s">
        <v>268</v>
      </c>
      <c r="B260" s="170"/>
      <c r="C260" s="32">
        <f>SUM(C261:C262)</f>
        <v>3024</v>
      </c>
      <c r="D260" s="32">
        <f>SUM(D261:D262)</f>
        <v>3024</v>
      </c>
      <c r="E260" s="32">
        <f>SUM(E261:E262)</f>
        <v>3024</v>
      </c>
      <c r="H260" s="41">
        <f t="shared" si="21"/>
        <v>3024</v>
      </c>
    </row>
    <row r="261" spans="1:10" hidden="1" outlineLevel="2">
      <c r="A261" s="7">
        <v>1100</v>
      </c>
      <c r="B261" s="4" t="s">
        <v>32</v>
      </c>
      <c r="C261" s="5">
        <v>720</v>
      </c>
      <c r="D261" s="5">
        <f>C261</f>
        <v>720</v>
      </c>
      <c r="E261" s="5">
        <f>D261</f>
        <v>720</v>
      </c>
      <c r="H261" s="41">
        <f t="shared" si="21"/>
        <v>720</v>
      </c>
    </row>
    <row r="262" spans="1:10" hidden="1" outlineLevel="2">
      <c r="A262" s="6">
        <v>1100</v>
      </c>
      <c r="B262" s="4" t="s">
        <v>33</v>
      </c>
      <c r="C262" s="5">
        <v>2304</v>
      </c>
      <c r="D262" s="5">
        <f>C262</f>
        <v>2304</v>
      </c>
      <c r="E262" s="5">
        <f>D262</f>
        <v>2304</v>
      </c>
      <c r="H262" s="41">
        <f t="shared" si="21"/>
        <v>2304</v>
      </c>
    </row>
    <row r="263" spans="1:10" hidden="1" outlineLevel="1">
      <c r="A263" s="169" t="s">
        <v>269</v>
      </c>
      <c r="B263" s="170"/>
      <c r="C263" s="32">
        <f>C264+C265+C289+C296+C298+C302+C305+C308+C313</f>
        <v>301332.07</v>
      </c>
      <c r="D263" s="32">
        <f>D264+D265+D289+D296+D298+D302+D305+D308+D313</f>
        <v>124152</v>
      </c>
      <c r="E263" s="32">
        <f>E264+E265+E289+E296+E298+E302+E305+E308+E313</f>
        <v>124152</v>
      </c>
      <c r="H263" s="41">
        <f t="shared" si="21"/>
        <v>301332.07</v>
      </c>
    </row>
    <row r="264" spans="1:10" hidden="1" outlineLevel="2">
      <c r="A264" s="6">
        <v>1101</v>
      </c>
      <c r="B264" s="4" t="s">
        <v>34</v>
      </c>
      <c r="C264" s="5">
        <v>124152</v>
      </c>
      <c r="D264" s="5">
        <f>C264</f>
        <v>124152</v>
      </c>
      <c r="E264" s="5">
        <f>D264</f>
        <v>124152</v>
      </c>
      <c r="H264" s="41">
        <f t="shared" si="21"/>
        <v>124152</v>
      </c>
    </row>
    <row r="265" spans="1:10" hidden="1" outlineLevel="2">
      <c r="A265" s="6">
        <v>1101</v>
      </c>
      <c r="B265" s="4" t="s">
        <v>35</v>
      </c>
      <c r="C265" s="5">
        <v>109327.04399999999</v>
      </c>
      <c r="D265" s="5">
        <f>SUM(D266:D288)</f>
        <v>0</v>
      </c>
      <c r="E265" s="5">
        <f>SUM(E266:E288)</f>
        <v>0</v>
      </c>
      <c r="H265" s="41">
        <f t="shared" si="21"/>
        <v>109327.04399999999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6900</v>
      </c>
      <c r="D289" s="5">
        <f>SUM(D290:D295)</f>
        <v>0</v>
      </c>
      <c r="E289" s="5">
        <f>SUM(E290:E295)</f>
        <v>0</v>
      </c>
      <c r="H289" s="41">
        <f t="shared" si="21"/>
        <v>6900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8646.5</v>
      </c>
      <c r="D298" s="5">
        <f>SUM(D299:D301)</f>
        <v>0</v>
      </c>
      <c r="E298" s="5">
        <f>SUM(E299:E301)</f>
        <v>0</v>
      </c>
      <c r="H298" s="41">
        <f t="shared" si="21"/>
        <v>8646.5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1200</v>
      </c>
      <c r="D302" s="5">
        <f>SUM(D303:D304)</f>
        <v>0</v>
      </c>
      <c r="E302" s="5">
        <f>SUM(E303:E304)</f>
        <v>0</v>
      </c>
      <c r="H302" s="41">
        <f t="shared" si="21"/>
        <v>1200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v>5151.54</v>
      </c>
      <c r="D305" s="5">
        <f>SUM(D306:D307)</f>
        <v>0</v>
      </c>
      <c r="E305" s="5">
        <f>SUM(E306:E307)</f>
        <v>0</v>
      </c>
      <c r="H305" s="41">
        <f t="shared" si="21"/>
        <v>5151.54</v>
      </c>
    </row>
    <row r="306" spans="1:8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45354.985999999997</v>
      </c>
      <c r="D308" s="5">
        <f>SUM(D309:D312)</f>
        <v>0</v>
      </c>
      <c r="E308" s="5">
        <f>SUM(E309:E312)</f>
        <v>0</v>
      </c>
      <c r="H308" s="41">
        <f t="shared" si="21"/>
        <v>45354.985999999997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5" t="s">
        <v>270</v>
      </c>
      <c r="B339" s="166"/>
      <c r="C339" s="33">
        <f>C340+C444+C482</f>
        <v>161925</v>
      </c>
      <c r="D339" s="33">
        <f>D340+D444+D482</f>
        <v>161925</v>
      </c>
      <c r="E339" s="33">
        <f>E340+E444+E482</f>
        <v>161925</v>
      </c>
      <c r="G339" s="39" t="s">
        <v>591</v>
      </c>
      <c r="H339" s="41">
        <f t="shared" si="28"/>
        <v>161925</v>
      </c>
      <c r="I339" s="42"/>
      <c r="J339" s="40" t="b">
        <f>AND(H339=I339)</f>
        <v>0</v>
      </c>
    </row>
    <row r="340" spans="1:10" hidden="1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142925</v>
      </c>
      <c r="D340" s="32">
        <f>D341+D342+D343+D344+D347+D348+D353+D356+D357+D362+D367+BH290668+D371+D372+D373+D376+D377+D378+D382+D388+D391+D392+D395+D398+D399+D404+D407+D408+D409+D412+D415+D416+D419+D420+D421+D422+D429+D443</f>
        <v>142925</v>
      </c>
      <c r="E340" s="32">
        <f>E341+E342+E343+E344+E347+E348+E353+E356+E357+E362+E367+BI290668+E371+E372+E373+E376+E377+E378+E382+E388+E391+E392+E395+E398+E399+E404+E407+E408+E409+E412+E415+E416+E419+E420+E421+E422+E429+E443</f>
        <v>142925</v>
      </c>
      <c r="H340" s="41">
        <f t="shared" si="28"/>
        <v>142925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2000</v>
      </c>
      <c r="D342" s="5">
        <f t="shared" ref="D342:E343" si="31">C342</f>
        <v>2000</v>
      </c>
      <c r="E342" s="5">
        <f t="shared" si="31"/>
        <v>2000</v>
      </c>
      <c r="H342" s="41">
        <f t="shared" si="28"/>
        <v>2000</v>
      </c>
    </row>
    <row r="343" spans="1:10" hidden="1" outlineLevel="2">
      <c r="A343" s="6">
        <v>2201</v>
      </c>
      <c r="B343" s="4" t="s">
        <v>41</v>
      </c>
      <c r="C343" s="5">
        <v>8000</v>
      </c>
      <c r="D343" s="5">
        <f t="shared" si="31"/>
        <v>8000</v>
      </c>
      <c r="E343" s="5">
        <f t="shared" si="31"/>
        <v>8000</v>
      </c>
      <c r="H343" s="41">
        <f t="shared" si="28"/>
        <v>8000</v>
      </c>
    </row>
    <row r="344" spans="1:10" hidden="1" outlineLevel="2">
      <c r="A344" s="6">
        <v>2201</v>
      </c>
      <c r="B344" s="4" t="s">
        <v>273</v>
      </c>
      <c r="C344" s="5">
        <f>SUM(C345:C346)</f>
        <v>1000</v>
      </c>
      <c r="D344" s="5">
        <f>SUM(D345:D346)</f>
        <v>1000</v>
      </c>
      <c r="E344" s="5">
        <f>SUM(E345:E346)</f>
        <v>1000</v>
      </c>
      <c r="H344" s="41">
        <f t="shared" si="28"/>
        <v>1000</v>
      </c>
    </row>
    <row r="345" spans="1:10" hidden="1" outlineLevel="3">
      <c r="A345" s="29"/>
      <c r="B345" s="28" t="s">
        <v>274</v>
      </c>
      <c r="C345" s="30">
        <v>500</v>
      </c>
      <c r="D345" s="30">
        <f t="shared" ref="D345:E347" si="32">C345</f>
        <v>500</v>
      </c>
      <c r="E345" s="30">
        <f t="shared" si="32"/>
        <v>500</v>
      </c>
      <c r="H345" s="41">
        <f t="shared" si="28"/>
        <v>500</v>
      </c>
    </row>
    <row r="346" spans="1:10" hidden="1" outlineLevel="3">
      <c r="A346" s="29"/>
      <c r="B346" s="28" t="s">
        <v>275</v>
      </c>
      <c r="C346" s="30">
        <v>500</v>
      </c>
      <c r="D346" s="30">
        <f t="shared" si="32"/>
        <v>500</v>
      </c>
      <c r="E346" s="30">
        <f t="shared" si="32"/>
        <v>500</v>
      </c>
      <c r="H346" s="41">
        <f t="shared" si="28"/>
        <v>500</v>
      </c>
    </row>
    <row r="347" spans="1:10" hidden="1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hidden="1" outlineLevel="2">
      <c r="A348" s="6">
        <v>2201</v>
      </c>
      <c r="B348" s="4" t="s">
        <v>277</v>
      </c>
      <c r="C348" s="5">
        <f>SUM(C349:C352)</f>
        <v>26000</v>
      </c>
      <c r="D348" s="5">
        <f>SUM(D349:D352)</f>
        <v>26000</v>
      </c>
      <c r="E348" s="5">
        <f>SUM(E349:E352)</f>
        <v>26000</v>
      </c>
      <c r="H348" s="41">
        <f t="shared" si="28"/>
        <v>26000</v>
      </c>
    </row>
    <row r="349" spans="1:10" hidden="1" outlineLevel="3">
      <c r="A349" s="29"/>
      <c r="B349" s="28" t="s">
        <v>278</v>
      </c>
      <c r="C349" s="30">
        <v>26000</v>
      </c>
      <c r="D349" s="30">
        <f>C349</f>
        <v>26000</v>
      </c>
      <c r="E349" s="30">
        <f>D349</f>
        <v>26000</v>
      </c>
      <c r="H349" s="41">
        <f t="shared" si="28"/>
        <v>26000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100</v>
      </c>
      <c r="D353" s="5">
        <f>SUM(D354:D355)</f>
        <v>100</v>
      </c>
      <c r="E353" s="5">
        <f>SUM(E354:E355)</f>
        <v>100</v>
      </c>
      <c r="H353" s="41">
        <f t="shared" si="28"/>
        <v>100</v>
      </c>
    </row>
    <row r="354" spans="1:8" hidden="1" outlineLevel="3">
      <c r="A354" s="29"/>
      <c r="B354" s="28" t="s">
        <v>42</v>
      </c>
      <c r="C354" s="30">
        <v>100</v>
      </c>
      <c r="D354" s="30">
        <f t="shared" ref="D354:E356" si="34">C354</f>
        <v>100</v>
      </c>
      <c r="E354" s="30">
        <f t="shared" si="34"/>
        <v>100</v>
      </c>
      <c r="H354" s="41">
        <f t="shared" si="28"/>
        <v>100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hidden="1" outlineLevel="2">
      <c r="A357" s="6">
        <v>2201</v>
      </c>
      <c r="B357" s="4" t="s">
        <v>285</v>
      </c>
      <c r="C357" s="5">
        <f>SUM(C358:C361)</f>
        <v>5000</v>
      </c>
      <c r="D357" s="5">
        <f>SUM(D358:D361)</f>
        <v>5000</v>
      </c>
      <c r="E357" s="5">
        <f>SUM(E358:E361)</f>
        <v>5000</v>
      </c>
      <c r="H357" s="41">
        <f t="shared" si="28"/>
        <v>5000</v>
      </c>
    </row>
    <row r="358" spans="1:8" hidden="1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  <c r="H358" s="41">
        <f t="shared" si="28"/>
        <v>4000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hidden="1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hidden="1" outlineLevel="2">
      <c r="A362" s="6">
        <v>2201</v>
      </c>
      <c r="B362" s="4" t="s">
        <v>290</v>
      </c>
      <c r="C362" s="5">
        <f>SUM(C363:C366)</f>
        <v>15000</v>
      </c>
      <c r="D362" s="5">
        <f>SUM(D363:D366)</f>
        <v>15000</v>
      </c>
      <c r="E362" s="5">
        <f>SUM(E363:E366)</f>
        <v>15000</v>
      </c>
      <c r="H362" s="41">
        <f t="shared" si="28"/>
        <v>15000</v>
      </c>
    </row>
    <row r="363" spans="1:8" hidden="1" outlineLevel="3">
      <c r="A363" s="29"/>
      <c r="B363" s="28" t="s">
        <v>291</v>
      </c>
      <c r="C363" s="30">
        <v>1500</v>
      </c>
      <c r="D363" s="30">
        <f>C363</f>
        <v>1500</v>
      </c>
      <c r="E363" s="30">
        <f>D363</f>
        <v>1500</v>
      </c>
      <c r="H363" s="41">
        <f t="shared" si="28"/>
        <v>1500</v>
      </c>
    </row>
    <row r="364" spans="1:8" hidden="1" outlineLevel="3">
      <c r="A364" s="29"/>
      <c r="B364" s="28" t="s">
        <v>292</v>
      </c>
      <c r="C364" s="30">
        <v>13000</v>
      </c>
      <c r="D364" s="30">
        <f t="shared" ref="D364:E366" si="36">C364</f>
        <v>13000</v>
      </c>
      <c r="E364" s="30">
        <f t="shared" si="36"/>
        <v>13000</v>
      </c>
      <c r="H364" s="41">
        <f t="shared" si="28"/>
        <v>13000</v>
      </c>
    </row>
    <row r="365" spans="1:8" hidden="1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hidden="1" outlineLevel="2">
      <c r="A372" s="6">
        <v>2201</v>
      </c>
      <c r="B372" s="4" t="s">
        <v>45</v>
      </c>
      <c r="C372" s="5">
        <v>1000</v>
      </c>
      <c r="D372" s="5">
        <f t="shared" si="37"/>
        <v>1000</v>
      </c>
      <c r="E372" s="5">
        <f t="shared" si="37"/>
        <v>1000</v>
      </c>
      <c r="H372" s="41">
        <f t="shared" si="28"/>
        <v>1000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hidden="1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hidden="1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  <c r="H379" s="41">
        <f t="shared" si="28"/>
        <v>2000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1000</v>
      </c>
      <c r="D382" s="5">
        <f>SUM(D383:D387)</f>
        <v>1000</v>
      </c>
      <c r="E382" s="5">
        <f>SUM(E383:E387)</f>
        <v>1000</v>
      </c>
      <c r="H382" s="41">
        <f t="shared" si="28"/>
        <v>1000</v>
      </c>
    </row>
    <row r="383" spans="1:8" hidden="1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hidden="1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500</v>
      </c>
      <c r="D386" s="30">
        <f t="shared" si="40"/>
        <v>500</v>
      </c>
      <c r="E386" s="30">
        <f t="shared" si="40"/>
        <v>500</v>
      </c>
      <c r="H386" s="41">
        <f t="shared" ref="H386:H449" si="41">C386</f>
        <v>500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600</v>
      </c>
      <c r="D388" s="5">
        <f>SUM(D389:D390)</f>
        <v>600</v>
      </c>
      <c r="E388" s="5">
        <f>SUM(E389:E390)</f>
        <v>600</v>
      </c>
      <c r="H388" s="41">
        <f t="shared" si="41"/>
        <v>600</v>
      </c>
    </row>
    <row r="389" spans="1:8" hidden="1" outlineLevel="3">
      <c r="A389" s="29"/>
      <c r="B389" s="28" t="s">
        <v>48</v>
      </c>
      <c r="C389" s="30">
        <v>600</v>
      </c>
      <c r="D389" s="30">
        <f t="shared" ref="D389:E391" si="42">C389</f>
        <v>600</v>
      </c>
      <c r="E389" s="30">
        <f t="shared" si="42"/>
        <v>600</v>
      </c>
      <c r="H389" s="41">
        <f t="shared" si="41"/>
        <v>600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4700</v>
      </c>
      <c r="D392" s="5">
        <f>SUM(D393:D394)</f>
        <v>4700</v>
      </c>
      <c r="E392" s="5">
        <f>SUM(E393:E394)</f>
        <v>4700</v>
      </c>
      <c r="H392" s="41">
        <f t="shared" si="41"/>
        <v>4700</v>
      </c>
    </row>
    <row r="393" spans="1:8" hidden="1" outlineLevel="3">
      <c r="A393" s="29"/>
      <c r="B393" s="28" t="s">
        <v>313</v>
      </c>
      <c r="C393" s="30">
        <v>700</v>
      </c>
      <c r="D393" s="30">
        <f>C393</f>
        <v>700</v>
      </c>
      <c r="E393" s="30">
        <f>D393</f>
        <v>700</v>
      </c>
      <c r="H393" s="41">
        <f t="shared" si="41"/>
        <v>700</v>
      </c>
    </row>
    <row r="394" spans="1:8" hidden="1" outlineLevel="3">
      <c r="A394" s="29"/>
      <c r="B394" s="28" t="s">
        <v>314</v>
      </c>
      <c r="C394" s="30">
        <v>4000</v>
      </c>
      <c r="D394" s="30">
        <f>C394</f>
        <v>4000</v>
      </c>
      <c r="E394" s="30">
        <f>D394</f>
        <v>4000</v>
      </c>
      <c r="H394" s="41">
        <f t="shared" si="41"/>
        <v>4000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1">
        <f t="shared" si="41"/>
        <v>1500</v>
      </c>
    </row>
    <row r="410" spans="1:8" hidden="1" outlineLevel="3" collapsed="1">
      <c r="A410" s="29"/>
      <c r="B410" s="28" t="s">
        <v>49</v>
      </c>
      <c r="C410" s="30">
        <v>1500</v>
      </c>
      <c r="D410" s="30">
        <f>C410</f>
        <v>1500</v>
      </c>
      <c r="E410" s="30">
        <f>D410</f>
        <v>1500</v>
      </c>
      <c r="H410" s="41">
        <f t="shared" si="41"/>
        <v>1500</v>
      </c>
    </row>
    <row r="411" spans="1:8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hidden="1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2000</v>
      </c>
      <c r="E412" s="5">
        <f>SUM(E413:E414)</f>
        <v>2000</v>
      </c>
      <c r="H412" s="41">
        <f t="shared" si="41"/>
        <v>2000</v>
      </c>
    </row>
    <row r="413" spans="1:8" hidden="1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800</v>
      </c>
      <c r="D415" s="5">
        <f t="shared" si="46"/>
        <v>800</v>
      </c>
      <c r="E415" s="5">
        <f t="shared" si="46"/>
        <v>800</v>
      </c>
      <c r="H415" s="41">
        <f t="shared" si="41"/>
        <v>800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hidden="1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225</v>
      </c>
      <c r="D422" s="5">
        <f>SUM(D423:D428)</f>
        <v>225</v>
      </c>
      <c r="E422" s="5">
        <f>SUM(E423:E428)</f>
        <v>225</v>
      </c>
      <c r="H422" s="41">
        <f t="shared" si="41"/>
        <v>225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225</v>
      </c>
      <c r="D427" s="30">
        <f t="shared" si="48"/>
        <v>225</v>
      </c>
      <c r="E427" s="30">
        <f t="shared" si="48"/>
        <v>225</v>
      </c>
      <c r="H427" s="41">
        <f t="shared" si="41"/>
        <v>225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62500</v>
      </c>
      <c r="D429" s="5">
        <f>SUM(D430:D442)</f>
        <v>62500</v>
      </c>
      <c r="E429" s="5">
        <f>SUM(E430:E442)</f>
        <v>62500</v>
      </c>
      <c r="H429" s="41">
        <f t="shared" si="41"/>
        <v>62500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52400</v>
      </c>
      <c r="D431" s="30">
        <f t="shared" ref="D431:E442" si="49">C431</f>
        <v>52400</v>
      </c>
      <c r="E431" s="30">
        <f t="shared" si="49"/>
        <v>52400</v>
      </c>
      <c r="H431" s="41">
        <f t="shared" si="41"/>
        <v>52400</v>
      </c>
    </row>
    <row r="432" spans="1:8" hidden="1" outlineLevel="3">
      <c r="A432" s="29"/>
      <c r="B432" s="28" t="s">
        <v>345</v>
      </c>
      <c r="C432" s="30">
        <v>800</v>
      </c>
      <c r="D432" s="30">
        <f t="shared" si="49"/>
        <v>800</v>
      </c>
      <c r="E432" s="30">
        <f t="shared" si="49"/>
        <v>800</v>
      </c>
      <c r="H432" s="41">
        <f t="shared" si="41"/>
        <v>800</v>
      </c>
    </row>
    <row r="433" spans="1:8" hidden="1" outlineLevel="3">
      <c r="A433" s="29"/>
      <c r="B433" s="28" t="s">
        <v>346</v>
      </c>
      <c r="C433" s="30">
        <v>2500</v>
      </c>
      <c r="D433" s="30">
        <f t="shared" si="49"/>
        <v>2500</v>
      </c>
      <c r="E433" s="30">
        <f t="shared" si="49"/>
        <v>2500</v>
      </c>
      <c r="H433" s="41">
        <f t="shared" si="41"/>
        <v>2500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2000</v>
      </c>
      <c r="D439" s="30">
        <f t="shared" si="49"/>
        <v>2000</v>
      </c>
      <c r="E439" s="30">
        <f t="shared" si="49"/>
        <v>2000</v>
      </c>
      <c r="H439" s="41">
        <f t="shared" si="41"/>
        <v>2000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3800</v>
      </c>
      <c r="D441" s="30">
        <f t="shared" si="49"/>
        <v>3800</v>
      </c>
      <c r="E441" s="30">
        <f t="shared" si="49"/>
        <v>3800</v>
      </c>
      <c r="H441" s="41">
        <f t="shared" si="41"/>
        <v>3800</v>
      </c>
    </row>
    <row r="442" spans="1:8" hidden="1" outlineLevel="3">
      <c r="A442" s="29"/>
      <c r="B442" s="28" t="s">
        <v>355</v>
      </c>
      <c r="C442" s="30">
        <v>1000</v>
      </c>
      <c r="D442" s="30">
        <f t="shared" si="49"/>
        <v>1000</v>
      </c>
      <c r="E442" s="30">
        <f t="shared" si="49"/>
        <v>1000</v>
      </c>
      <c r="H442" s="41">
        <f t="shared" si="41"/>
        <v>1000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9" t="s">
        <v>357</v>
      </c>
      <c r="B444" s="170"/>
      <c r="C444" s="32">
        <f>C445+C454+C455+C459+C462+C463+C468+C474+C477+C480+C481+C450</f>
        <v>19000</v>
      </c>
      <c r="D444" s="32">
        <f>D445+D454+D455+D459+D462+D463+D468+D474+D477+D480+D481+D450</f>
        <v>19000</v>
      </c>
      <c r="E444" s="32">
        <f>E445+E454+E455+E459+E462+E463+E468+E474+E477+E480+E481+E450</f>
        <v>19000</v>
      </c>
      <c r="H444" s="41">
        <f t="shared" si="41"/>
        <v>19000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9000</v>
      </c>
      <c r="D445" s="5">
        <f>SUM(D446:D449)</f>
        <v>9000</v>
      </c>
      <c r="E445" s="5">
        <f>SUM(E446:E449)</f>
        <v>9000</v>
      </c>
      <c r="H445" s="41">
        <f t="shared" si="41"/>
        <v>9000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hidden="1" customHeight="1" outlineLevel="3">
      <c r="A449" s="28"/>
      <c r="B449" s="28" t="s">
        <v>362</v>
      </c>
      <c r="C449" s="30">
        <v>9000</v>
      </c>
      <c r="D449" s="30">
        <f t="shared" si="50"/>
        <v>9000</v>
      </c>
      <c r="E449" s="30">
        <f t="shared" si="50"/>
        <v>9000</v>
      </c>
      <c r="H449" s="41">
        <f t="shared" si="41"/>
        <v>9000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H454" s="41">
        <f t="shared" si="51"/>
        <v>6000</v>
      </c>
    </row>
    <row r="455" spans="1:8" hidden="1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hidden="1" customHeight="1" outlineLevel="3">
      <c r="A456" s="28"/>
      <c r="B456" s="28" t="s">
        <v>367</v>
      </c>
      <c r="C456" s="30">
        <v>1000</v>
      </c>
      <c r="D456" s="30">
        <f>C456</f>
        <v>1000</v>
      </c>
      <c r="E456" s="30">
        <f>D456</f>
        <v>1000</v>
      </c>
      <c r="H456" s="41">
        <f t="shared" si="51"/>
        <v>1000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hidden="1" outlineLevel="2">
      <c r="A459" s="6">
        <v>2202</v>
      </c>
      <c r="B459" s="4" t="s">
        <v>121</v>
      </c>
      <c r="C459" s="5">
        <f>SUM(C460:C461)</f>
        <v>800</v>
      </c>
      <c r="D459" s="5">
        <f>SUM(D460:D461)</f>
        <v>800</v>
      </c>
      <c r="E459" s="5">
        <f>SUM(E460:E461)</f>
        <v>800</v>
      </c>
      <c r="H459" s="41">
        <f t="shared" si="51"/>
        <v>800</v>
      </c>
    </row>
    <row r="460" spans="1:8" ht="15" hidden="1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hidden="1" customHeight="1" outlineLevel="3">
      <c r="A461" s="28"/>
      <c r="B461" s="28" t="s">
        <v>370</v>
      </c>
      <c r="C461" s="30">
        <v>800</v>
      </c>
      <c r="D461" s="30">
        <f t="shared" si="54"/>
        <v>800</v>
      </c>
      <c r="E461" s="30">
        <f t="shared" si="54"/>
        <v>800</v>
      </c>
      <c r="H461" s="41">
        <f t="shared" si="51"/>
        <v>800</v>
      </c>
    </row>
    <row r="462" spans="1:8" hidden="1" outlineLevel="2">
      <c r="A462" s="6">
        <v>2202</v>
      </c>
      <c r="B462" s="4" t="s">
        <v>371</v>
      </c>
      <c r="C462" s="5">
        <v>200</v>
      </c>
      <c r="D462" s="5">
        <f t="shared" si="54"/>
        <v>200</v>
      </c>
      <c r="E462" s="5">
        <f t="shared" si="54"/>
        <v>200</v>
      </c>
      <c r="H462" s="41">
        <f t="shared" si="51"/>
        <v>200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hidden="1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5" t="s">
        <v>389</v>
      </c>
      <c r="B483" s="176"/>
      <c r="C483" s="35">
        <f>C484+C504+C509+C522+C528+C538</f>
        <v>13550</v>
      </c>
      <c r="D483" s="35">
        <f>D484+D504+D509+D522+D528+D538</f>
        <v>13550</v>
      </c>
      <c r="E483" s="35">
        <f>E484+E504+E509+E522+E528+E538</f>
        <v>13550</v>
      </c>
      <c r="G483" s="39" t="s">
        <v>592</v>
      </c>
      <c r="H483" s="41">
        <f t="shared" si="51"/>
        <v>13550</v>
      </c>
      <c r="I483" s="42"/>
      <c r="J483" s="40" t="b">
        <f>AND(H483=I483)</f>
        <v>0</v>
      </c>
    </row>
    <row r="484" spans="1:10" hidden="1" outlineLevel="1">
      <c r="A484" s="169" t="s">
        <v>390</v>
      </c>
      <c r="B484" s="170"/>
      <c r="C484" s="32">
        <f>C485+C486+C490+C491+C494+C497+C500+C501+C502+C503</f>
        <v>4200</v>
      </c>
      <c r="D484" s="32">
        <f>D485+D486+D490+D491+D494+D497+D500+D501+D502+D503</f>
        <v>4200</v>
      </c>
      <c r="E484" s="32">
        <f>E485+E486+E490+E491+E494+E497+E500+E501+E502+E503</f>
        <v>4200</v>
      </c>
      <c r="H484" s="41">
        <f t="shared" si="51"/>
        <v>4200</v>
      </c>
    </row>
    <row r="485" spans="1:10" hidden="1" outlineLevel="2">
      <c r="A485" s="6">
        <v>3302</v>
      </c>
      <c r="B485" s="4" t="s">
        <v>391</v>
      </c>
      <c r="C485" s="5">
        <v>2100</v>
      </c>
      <c r="D485" s="5">
        <f>C485</f>
        <v>2100</v>
      </c>
      <c r="E485" s="5">
        <f>D485</f>
        <v>2100</v>
      </c>
      <c r="H485" s="41">
        <f t="shared" si="51"/>
        <v>2100</v>
      </c>
    </row>
    <row r="486" spans="1:10" hidden="1" outlineLevel="2">
      <c r="A486" s="6">
        <v>3302</v>
      </c>
      <c r="B486" s="4" t="s">
        <v>392</v>
      </c>
      <c r="C486" s="5">
        <f>SUM(C487:C489)</f>
        <v>400</v>
      </c>
      <c r="D486" s="5">
        <f>SUM(D487:D489)</f>
        <v>400</v>
      </c>
      <c r="E486" s="5">
        <f>SUM(E487:E489)</f>
        <v>400</v>
      </c>
      <c r="H486" s="41">
        <f t="shared" si="51"/>
        <v>400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hidden="1" customHeight="1" outlineLevel="3">
      <c r="A488" s="28"/>
      <c r="B488" s="28" t="s">
        <v>394</v>
      </c>
      <c r="C488" s="30">
        <v>400</v>
      </c>
      <c r="D488" s="30">
        <f t="shared" ref="D488:E489" si="58">C488</f>
        <v>400</v>
      </c>
      <c r="E488" s="30">
        <f t="shared" si="58"/>
        <v>400</v>
      </c>
      <c r="H488" s="41">
        <f t="shared" si="51"/>
        <v>400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1100</v>
      </c>
      <c r="D494" s="5">
        <f>SUM(D495:D496)</f>
        <v>1100</v>
      </c>
      <c r="E494" s="5">
        <f>SUM(E495:E496)</f>
        <v>1100</v>
      </c>
      <c r="H494" s="41">
        <f t="shared" si="51"/>
        <v>1100</v>
      </c>
    </row>
    <row r="495" spans="1:10" ht="15" hidden="1" customHeight="1" outlineLevel="3">
      <c r="A495" s="28"/>
      <c r="B495" s="28" t="s">
        <v>401</v>
      </c>
      <c r="C495" s="30">
        <v>1100</v>
      </c>
      <c r="D495" s="30">
        <f>C495</f>
        <v>1100</v>
      </c>
      <c r="E495" s="30">
        <f>D495</f>
        <v>1100</v>
      </c>
      <c r="H495" s="41">
        <f t="shared" si="51"/>
        <v>1100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600</v>
      </c>
      <c r="D497" s="5">
        <f>SUM(D498:D499)</f>
        <v>600</v>
      </c>
      <c r="E497" s="5">
        <f>SUM(E498:E499)</f>
        <v>600</v>
      </c>
      <c r="H497" s="41">
        <f t="shared" si="51"/>
        <v>600</v>
      </c>
    </row>
    <row r="498" spans="1:12" ht="15" hidden="1" customHeight="1" outlineLevel="3">
      <c r="A498" s="28"/>
      <c r="B498" s="28" t="s">
        <v>404</v>
      </c>
      <c r="C498" s="30">
        <v>600</v>
      </c>
      <c r="D498" s="30">
        <f t="shared" ref="D498:E503" si="59">C498</f>
        <v>600</v>
      </c>
      <c r="E498" s="30">
        <f t="shared" si="59"/>
        <v>600</v>
      </c>
      <c r="H498" s="41">
        <f t="shared" si="51"/>
        <v>600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9" t="s">
        <v>410</v>
      </c>
      <c r="B504" s="170"/>
      <c r="C504" s="32">
        <f>SUM(C505:C508)</f>
        <v>800</v>
      </c>
      <c r="D504" s="32">
        <f>SUM(D505:D508)</f>
        <v>800</v>
      </c>
      <c r="E504" s="32">
        <f>SUM(E505:E508)</f>
        <v>800</v>
      </c>
      <c r="H504" s="41">
        <f t="shared" si="51"/>
        <v>800</v>
      </c>
    </row>
    <row r="505" spans="1:12" hidden="1" outlineLevel="2" collapsed="1">
      <c r="A505" s="6">
        <v>3303</v>
      </c>
      <c r="B505" s="4" t="s">
        <v>411</v>
      </c>
      <c r="C505" s="5">
        <v>500</v>
      </c>
      <c r="D505" s="5">
        <f>C505</f>
        <v>500</v>
      </c>
      <c r="E505" s="5">
        <f>D505</f>
        <v>500</v>
      </c>
      <c r="H505" s="41">
        <f t="shared" si="51"/>
        <v>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300</v>
      </c>
      <c r="D507" s="5">
        <f t="shared" si="60"/>
        <v>300</v>
      </c>
      <c r="E507" s="5">
        <f t="shared" si="60"/>
        <v>300</v>
      </c>
      <c r="H507" s="41">
        <f t="shared" si="51"/>
        <v>300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9" t="s">
        <v>414</v>
      </c>
      <c r="B509" s="170"/>
      <c r="C509" s="32">
        <f>C510+C511+C512+C513+C517+C518+C519+C520+C521</f>
        <v>8150</v>
      </c>
      <c r="D509" s="32">
        <f>D510+D511+D512+D513+D517+D518+D519+D520+D521</f>
        <v>8150</v>
      </c>
      <c r="E509" s="32">
        <f>E510+E511+E512+E513+E517+E518+E519+E520+E521</f>
        <v>8150</v>
      </c>
      <c r="F509" s="51"/>
      <c r="H509" s="41">
        <f t="shared" si="51"/>
        <v>8150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250</v>
      </c>
      <c r="D517" s="5">
        <f t="shared" si="62"/>
        <v>250</v>
      </c>
      <c r="E517" s="5">
        <f t="shared" si="62"/>
        <v>250</v>
      </c>
      <c r="H517" s="41">
        <f t="shared" si="63"/>
        <v>250</v>
      </c>
    </row>
    <row r="518" spans="1:8" hidden="1" outlineLevel="2">
      <c r="A518" s="6">
        <v>3305</v>
      </c>
      <c r="B518" s="4" t="s">
        <v>423</v>
      </c>
      <c r="C518" s="5">
        <v>200</v>
      </c>
      <c r="D518" s="5">
        <f t="shared" si="62"/>
        <v>200</v>
      </c>
      <c r="E518" s="5">
        <f t="shared" si="62"/>
        <v>200</v>
      </c>
      <c r="H518" s="41">
        <f t="shared" si="63"/>
        <v>200</v>
      </c>
    </row>
    <row r="519" spans="1:8" hidden="1" outlineLevel="2">
      <c r="A519" s="6">
        <v>3305</v>
      </c>
      <c r="B519" s="4" t="s">
        <v>424</v>
      </c>
      <c r="C519" s="5">
        <v>200</v>
      </c>
      <c r="D519" s="5">
        <f t="shared" si="62"/>
        <v>200</v>
      </c>
      <c r="E519" s="5">
        <f t="shared" si="62"/>
        <v>200</v>
      </c>
      <c r="H519" s="41">
        <f t="shared" si="63"/>
        <v>200</v>
      </c>
    </row>
    <row r="520" spans="1:8" hidden="1" outlineLevel="2">
      <c r="A520" s="6">
        <v>3305</v>
      </c>
      <c r="B520" s="4" t="s">
        <v>425</v>
      </c>
      <c r="C520" s="5">
        <v>7500</v>
      </c>
      <c r="D520" s="5">
        <f t="shared" si="62"/>
        <v>7500</v>
      </c>
      <c r="E520" s="5">
        <f t="shared" si="62"/>
        <v>7500</v>
      </c>
      <c r="H520" s="41">
        <f t="shared" si="63"/>
        <v>7500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9" t="s">
        <v>441</v>
      </c>
      <c r="B538" s="170"/>
      <c r="C538" s="32">
        <f>SUM(C539:C544)</f>
        <v>400</v>
      </c>
      <c r="D538" s="32">
        <f>SUM(D539:D544)</f>
        <v>400</v>
      </c>
      <c r="E538" s="32">
        <f>SUM(E539:E544)</f>
        <v>400</v>
      </c>
      <c r="H538" s="41">
        <f t="shared" si="63"/>
        <v>400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400</v>
      </c>
      <c r="D540" s="5">
        <f t="shared" ref="D540:E543" si="66">C540</f>
        <v>400</v>
      </c>
      <c r="E540" s="5">
        <f t="shared" si="66"/>
        <v>400</v>
      </c>
      <c r="H540" s="41">
        <f t="shared" si="63"/>
        <v>400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3" t="s">
        <v>449</v>
      </c>
      <c r="B547" s="174"/>
      <c r="C547" s="35">
        <f>C548+C549</f>
        <v>168.93</v>
      </c>
      <c r="D547" s="35">
        <f>D548+D549</f>
        <v>168.93</v>
      </c>
      <c r="E547" s="35">
        <f>E548+E549</f>
        <v>168.93</v>
      </c>
      <c r="G547" s="39" t="s">
        <v>593</v>
      </c>
      <c r="H547" s="41">
        <f t="shared" si="63"/>
        <v>168.93</v>
      </c>
      <c r="I547" s="42"/>
      <c r="J547" s="40" t="b">
        <f>AND(H547=I547)</f>
        <v>0</v>
      </c>
    </row>
    <row r="548" spans="1:10" hidden="1" outlineLevel="1">
      <c r="A548" s="169" t="s">
        <v>450</v>
      </c>
      <c r="B548" s="170"/>
      <c r="C548" s="32">
        <v>168.93</v>
      </c>
      <c r="D548" s="32">
        <f>C548</f>
        <v>168.93</v>
      </c>
      <c r="E548" s="32">
        <f>D548</f>
        <v>168.93</v>
      </c>
      <c r="H548" s="41">
        <f t="shared" si="63"/>
        <v>168.93</v>
      </c>
    </row>
    <row r="549" spans="1:10" hidden="1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7" t="s">
        <v>455</v>
      </c>
      <c r="B550" s="168"/>
      <c r="C550" s="36">
        <f>C551</f>
        <v>22500</v>
      </c>
      <c r="D550" s="36">
        <f>D551</f>
        <v>22500</v>
      </c>
      <c r="E550" s="36">
        <f>E551</f>
        <v>22500</v>
      </c>
      <c r="G550" s="39" t="s">
        <v>59</v>
      </c>
      <c r="H550" s="41">
        <f t="shared" si="63"/>
        <v>22500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22500</v>
      </c>
      <c r="D551" s="33">
        <f>D552+D556</f>
        <v>22500</v>
      </c>
      <c r="E551" s="33">
        <f>E552+E556</f>
        <v>22500</v>
      </c>
      <c r="G551" s="39" t="s">
        <v>594</v>
      </c>
      <c r="H551" s="41">
        <f t="shared" si="63"/>
        <v>22500</v>
      </c>
      <c r="I551" s="42"/>
      <c r="J551" s="40" t="b">
        <f>AND(H551=I551)</f>
        <v>0</v>
      </c>
    </row>
    <row r="552" spans="1:10" hidden="1" outlineLevel="1">
      <c r="A552" s="169" t="s">
        <v>457</v>
      </c>
      <c r="B552" s="170"/>
      <c r="C552" s="32">
        <f>SUM(C553:C555)</f>
        <v>22500</v>
      </c>
      <c r="D552" s="32">
        <f>SUM(D553:D555)</f>
        <v>22500</v>
      </c>
      <c r="E552" s="32">
        <f>SUM(E553:E555)</f>
        <v>22500</v>
      </c>
      <c r="H552" s="41">
        <f t="shared" si="63"/>
        <v>22500</v>
      </c>
    </row>
    <row r="553" spans="1:10" hidden="1" outlineLevel="2" collapsed="1">
      <c r="A553" s="6">
        <v>5500</v>
      </c>
      <c r="B553" s="4" t="s">
        <v>458</v>
      </c>
      <c r="C553" s="5">
        <v>22500</v>
      </c>
      <c r="D553" s="5">
        <f t="shared" ref="D553:E555" si="67">C553</f>
        <v>22500</v>
      </c>
      <c r="E553" s="5">
        <f t="shared" si="67"/>
        <v>22500</v>
      </c>
      <c r="H553" s="41">
        <f t="shared" si="63"/>
        <v>22500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1" t="s">
        <v>62</v>
      </c>
      <c r="B559" s="172"/>
      <c r="C559" s="37">
        <f>C560+C716+C725</f>
        <v>652967.38900000008</v>
      </c>
      <c r="D559" s="37">
        <f>D560+D716+D725</f>
        <v>652967.38900000008</v>
      </c>
      <c r="E559" s="37">
        <f>E560+E716+E725</f>
        <v>652967.38900000008</v>
      </c>
      <c r="G559" s="39" t="s">
        <v>62</v>
      </c>
      <c r="H559" s="41">
        <f t="shared" si="63"/>
        <v>652967.38900000008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611467.38900000008</v>
      </c>
      <c r="D560" s="36">
        <f>D561+D638+D642+D645</f>
        <v>611467.38900000008</v>
      </c>
      <c r="E560" s="36">
        <f>E561+E638+E642+E645</f>
        <v>611467.38900000008</v>
      </c>
      <c r="G560" s="39" t="s">
        <v>61</v>
      </c>
      <c r="H560" s="41">
        <f t="shared" si="63"/>
        <v>611467.38900000008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611467.38900000008</v>
      </c>
      <c r="D561" s="38">
        <f>D562+D567+D568+D569+D576+D577+D581+D584+D585+D586+D587+D592+D595+D599+D603+D610+D616+D628</f>
        <v>611467.38900000008</v>
      </c>
      <c r="E561" s="38">
        <f>E562+E567+E568+E569+E576+E577+E581+E584+E585+E586+E587+E592+E595+E599+E603+E610+E616+E628</f>
        <v>611467.38900000008</v>
      </c>
      <c r="G561" s="39" t="s">
        <v>595</v>
      </c>
      <c r="H561" s="41">
        <f t="shared" si="63"/>
        <v>611467.38900000008</v>
      </c>
      <c r="I561" s="42"/>
      <c r="J561" s="40" t="b">
        <f>AND(H561=I561)</f>
        <v>0</v>
      </c>
    </row>
    <row r="562" spans="1:10" hidden="1" outlineLevel="1">
      <c r="A562" s="169" t="s">
        <v>466</v>
      </c>
      <c r="B562" s="170"/>
      <c r="C562" s="32">
        <f>SUM(C563:C566)</f>
        <v>26901.599999999999</v>
      </c>
      <c r="D562" s="32">
        <f>SUM(D563:D566)</f>
        <v>26901.599999999999</v>
      </c>
      <c r="E562" s="32">
        <f>SUM(E563:E566)</f>
        <v>26901.599999999999</v>
      </c>
      <c r="H562" s="41">
        <f t="shared" si="63"/>
        <v>26901.599999999999</v>
      </c>
    </row>
    <row r="563" spans="1:10" hidden="1" outlineLevel="2">
      <c r="A563" s="7">
        <v>6600</v>
      </c>
      <c r="B563" s="4" t="s">
        <v>468</v>
      </c>
      <c r="C563" s="5">
        <v>3640</v>
      </c>
      <c r="D563" s="5">
        <f>C563</f>
        <v>3640</v>
      </c>
      <c r="E563" s="5">
        <f>D563</f>
        <v>3640</v>
      </c>
      <c r="H563" s="41">
        <f t="shared" si="63"/>
        <v>3640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23261.599999999999</v>
      </c>
      <c r="D566" s="5">
        <f t="shared" si="68"/>
        <v>23261.599999999999</v>
      </c>
      <c r="E566" s="5">
        <f t="shared" si="68"/>
        <v>23261.599999999999</v>
      </c>
      <c r="H566" s="41">
        <f t="shared" si="63"/>
        <v>23261.599999999999</v>
      </c>
    </row>
    <row r="567" spans="1:10" hidden="1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9" t="s">
        <v>473</v>
      </c>
      <c r="B569" s="170"/>
      <c r="C569" s="32">
        <f>SUM(C570:C575)</f>
        <v>32000</v>
      </c>
      <c r="D569" s="32">
        <f>SUM(D570:D575)</f>
        <v>32000</v>
      </c>
      <c r="E569" s="32">
        <f>SUM(E570:E575)</f>
        <v>32000</v>
      </c>
      <c r="H569" s="41">
        <f t="shared" si="63"/>
        <v>32000</v>
      </c>
    </row>
    <row r="570" spans="1:10" hidden="1" outlineLevel="2">
      <c r="A570" s="7">
        <v>6603</v>
      </c>
      <c r="B570" s="4" t="s">
        <v>474</v>
      </c>
      <c r="C570" s="5">
        <v>2000</v>
      </c>
      <c r="D570" s="5">
        <f>C570</f>
        <v>2000</v>
      </c>
      <c r="E570" s="5">
        <f>D570</f>
        <v>2000</v>
      </c>
      <c r="H570" s="41">
        <f t="shared" si="63"/>
        <v>2000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30000</v>
      </c>
      <c r="D572" s="5">
        <f t="shared" si="69"/>
        <v>30000</v>
      </c>
      <c r="E572" s="5">
        <f t="shared" si="69"/>
        <v>30000</v>
      </c>
      <c r="H572" s="41">
        <f t="shared" si="63"/>
        <v>30000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9" t="s">
        <v>480</v>
      </c>
      <c r="B576" s="170"/>
      <c r="C576" s="32">
        <v>4000</v>
      </c>
      <c r="D576" s="32">
        <f>C576</f>
        <v>4000</v>
      </c>
      <c r="E576" s="32">
        <f>D576</f>
        <v>4000</v>
      </c>
      <c r="H576" s="41">
        <f t="shared" si="63"/>
        <v>4000</v>
      </c>
    </row>
    <row r="577" spans="1:8" hidden="1" outlineLevel="1">
      <c r="A577" s="169" t="s">
        <v>481</v>
      </c>
      <c r="B577" s="170"/>
      <c r="C577" s="32">
        <f>SUM(C578:C580)</f>
        <v>3603.56</v>
      </c>
      <c r="D577" s="32">
        <f>SUM(D578:D580)</f>
        <v>3603.56</v>
      </c>
      <c r="E577" s="32">
        <f>SUM(E578:E580)</f>
        <v>3603.56</v>
      </c>
      <c r="H577" s="41">
        <f t="shared" si="63"/>
        <v>3603.56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3603.56</v>
      </c>
      <c r="D580" s="5">
        <f t="shared" si="70"/>
        <v>3603.56</v>
      </c>
      <c r="E580" s="5">
        <f t="shared" si="70"/>
        <v>3603.56</v>
      </c>
      <c r="H580" s="41">
        <f t="shared" si="71"/>
        <v>3603.56</v>
      </c>
    </row>
    <row r="581" spans="1:8" hidden="1" outlineLevel="1">
      <c r="A581" s="169" t="s">
        <v>485</v>
      </c>
      <c r="B581" s="170"/>
      <c r="C581" s="32">
        <f>SUM(C582:C583)</f>
        <v>6710</v>
      </c>
      <c r="D581" s="32">
        <f>SUM(D582:D583)</f>
        <v>6710</v>
      </c>
      <c r="E581" s="32">
        <f>SUM(E582:E583)</f>
        <v>6710</v>
      </c>
      <c r="H581" s="41">
        <f t="shared" si="71"/>
        <v>6710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6710</v>
      </c>
      <c r="D583" s="5">
        <f t="shared" si="72"/>
        <v>6710</v>
      </c>
      <c r="E583" s="5">
        <f t="shared" si="72"/>
        <v>6710</v>
      </c>
      <c r="H583" s="41">
        <f t="shared" si="71"/>
        <v>6710</v>
      </c>
    </row>
    <row r="584" spans="1:8" hidden="1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9" t="s">
        <v>491</v>
      </c>
      <c r="B587" s="170"/>
      <c r="C587" s="32">
        <f>SUM(C588:C591)</f>
        <v>9689.2389999999996</v>
      </c>
      <c r="D587" s="32">
        <f>SUM(D588:D591)</f>
        <v>9689.2389999999996</v>
      </c>
      <c r="E587" s="32">
        <f>SUM(E588:E591)</f>
        <v>9689.2389999999996</v>
      </c>
      <c r="H587" s="41">
        <f t="shared" si="71"/>
        <v>9689.2389999999996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9689.2389999999996</v>
      </c>
      <c r="D591" s="5">
        <f t="shared" si="73"/>
        <v>9689.2389999999996</v>
      </c>
      <c r="E591" s="5">
        <f t="shared" si="73"/>
        <v>9689.2389999999996</v>
      </c>
      <c r="H591" s="41">
        <f t="shared" si="71"/>
        <v>9689.2389999999996</v>
      </c>
    </row>
    <row r="592" spans="1:8" hidden="1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9" t="s">
        <v>503</v>
      </c>
      <c r="B599" s="170"/>
      <c r="C599" s="32">
        <f>SUM(C600:C602)</f>
        <v>374915.71399999998</v>
      </c>
      <c r="D599" s="32">
        <f>SUM(D600:D602)</f>
        <v>374915.71399999998</v>
      </c>
      <c r="E599" s="32">
        <f>SUM(E600:E602)</f>
        <v>374915.71399999998</v>
      </c>
      <c r="H599" s="41">
        <f t="shared" si="71"/>
        <v>374915.71399999998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364996.71399999998</v>
      </c>
      <c r="D601" s="5">
        <f t="shared" si="75"/>
        <v>364996.71399999998</v>
      </c>
      <c r="E601" s="5">
        <f t="shared" si="75"/>
        <v>364996.71399999998</v>
      </c>
      <c r="H601" s="41">
        <f t="shared" si="71"/>
        <v>364996.71399999998</v>
      </c>
    </row>
    <row r="602" spans="1:8" hidden="1" outlineLevel="2">
      <c r="A602" s="7">
        <v>6613</v>
      </c>
      <c r="B602" s="4" t="s">
        <v>501</v>
      </c>
      <c r="C602" s="5">
        <v>9919</v>
      </c>
      <c r="D602" s="5">
        <f t="shared" si="75"/>
        <v>9919</v>
      </c>
      <c r="E602" s="5">
        <f t="shared" si="75"/>
        <v>9919</v>
      </c>
      <c r="H602" s="41">
        <f t="shared" si="71"/>
        <v>9919</v>
      </c>
    </row>
    <row r="603" spans="1:8" hidden="1" outlineLevel="1">
      <c r="A603" s="169" t="s">
        <v>506</v>
      </c>
      <c r="B603" s="170"/>
      <c r="C603" s="32">
        <f>SUM(C604:C609)</f>
        <v>13000</v>
      </c>
      <c r="D603" s="32">
        <f>SUM(D604:D609)</f>
        <v>13000</v>
      </c>
      <c r="E603" s="32">
        <f>SUM(E604:E609)</f>
        <v>13000</v>
      </c>
      <c r="H603" s="41">
        <f t="shared" si="71"/>
        <v>13000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13000</v>
      </c>
      <c r="D609" s="5">
        <f t="shared" si="76"/>
        <v>13000</v>
      </c>
      <c r="E609" s="5">
        <f t="shared" si="76"/>
        <v>13000</v>
      </c>
      <c r="H609" s="41">
        <f t="shared" si="71"/>
        <v>13000</v>
      </c>
    </row>
    <row r="610" spans="1:8" hidden="1" outlineLevel="1">
      <c r="A610" s="169" t="s">
        <v>513</v>
      </c>
      <c r="B610" s="170"/>
      <c r="C610" s="32">
        <f>SUM(C611:C615)</f>
        <v>92927.4</v>
      </c>
      <c r="D610" s="32">
        <f>SUM(D611:D615)</f>
        <v>92927.4</v>
      </c>
      <c r="E610" s="32">
        <f>SUM(E611:E615)</f>
        <v>92927.4</v>
      </c>
      <c r="H610" s="41">
        <f t="shared" si="71"/>
        <v>92927.4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92927.4</v>
      </c>
      <c r="D615" s="5">
        <f t="shared" si="77"/>
        <v>92927.4</v>
      </c>
      <c r="E615" s="5">
        <f t="shared" si="77"/>
        <v>92927.4</v>
      </c>
      <c r="H615" s="41">
        <f t="shared" si="71"/>
        <v>92927.4</v>
      </c>
    </row>
    <row r="616" spans="1:8" hidden="1" outlineLevel="1">
      <c r="A616" s="169" t="s">
        <v>519</v>
      </c>
      <c r="B616" s="170"/>
      <c r="C616" s="32">
        <f>SUM(C617:C627)</f>
        <v>19116.876</v>
      </c>
      <c r="D616" s="32">
        <f>SUM(D617:D627)</f>
        <v>19116.876</v>
      </c>
      <c r="E616" s="32">
        <f>SUM(E617:E627)</f>
        <v>19116.876</v>
      </c>
      <c r="H616" s="41">
        <f t="shared" si="71"/>
        <v>19116.876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14306</v>
      </c>
      <c r="D619" s="5">
        <f t="shared" si="78"/>
        <v>14306</v>
      </c>
      <c r="E619" s="5">
        <f t="shared" si="78"/>
        <v>14306</v>
      </c>
      <c r="H619" s="41">
        <f t="shared" si="71"/>
        <v>14306</v>
      </c>
    </row>
    <row r="620" spans="1:8" hidden="1" outlineLevel="2">
      <c r="A620" s="7">
        <v>6616</v>
      </c>
      <c r="B620" s="4" t="s">
        <v>523</v>
      </c>
      <c r="C620" s="5">
        <v>4810.8760000000002</v>
      </c>
      <c r="D620" s="5">
        <f t="shared" si="78"/>
        <v>4810.8760000000002</v>
      </c>
      <c r="E620" s="5">
        <f t="shared" si="78"/>
        <v>4810.8760000000002</v>
      </c>
      <c r="H620" s="41">
        <f t="shared" si="71"/>
        <v>4810.8760000000002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9" t="s">
        <v>531</v>
      </c>
      <c r="B628" s="170"/>
      <c r="C628" s="32">
        <f>SUM(C629:C637)</f>
        <v>28603</v>
      </c>
      <c r="D628" s="32">
        <f>SUM(D629:D637)</f>
        <v>28603</v>
      </c>
      <c r="E628" s="32">
        <f>SUM(E629:E637)</f>
        <v>28603</v>
      </c>
      <c r="H628" s="41">
        <f t="shared" si="71"/>
        <v>28603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28603</v>
      </c>
      <c r="D637" s="5">
        <f t="shared" si="79"/>
        <v>28603</v>
      </c>
      <c r="E637" s="5">
        <f t="shared" si="79"/>
        <v>28603</v>
      </c>
      <c r="H637" s="41">
        <f t="shared" si="71"/>
        <v>28603</v>
      </c>
    </row>
    <row r="638" spans="1:10" collapsed="1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7" t="s">
        <v>570</v>
      </c>
      <c r="B716" s="168"/>
      <c r="C716" s="36">
        <f>C717</f>
        <v>41500</v>
      </c>
      <c r="D716" s="36">
        <f>D717</f>
        <v>41500</v>
      </c>
      <c r="E716" s="36">
        <f>E717</f>
        <v>41500</v>
      </c>
      <c r="G716" s="39" t="s">
        <v>66</v>
      </c>
      <c r="H716" s="41">
        <f t="shared" si="92"/>
        <v>41500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41500</v>
      </c>
      <c r="D717" s="33">
        <f>D718+D722</f>
        <v>41500</v>
      </c>
      <c r="E717" s="33">
        <f>E718+E722</f>
        <v>41500</v>
      </c>
      <c r="G717" s="39" t="s">
        <v>599</v>
      </c>
      <c r="H717" s="41">
        <f t="shared" si="92"/>
        <v>41500</v>
      </c>
      <c r="I717" s="42"/>
      <c r="J717" s="40" t="b">
        <f>AND(H717=I717)</f>
        <v>0</v>
      </c>
    </row>
    <row r="718" spans="1:10" hidden="1" outlineLevel="1" collapsed="1">
      <c r="A718" s="163" t="s">
        <v>851</v>
      </c>
      <c r="B718" s="164"/>
      <c r="C718" s="31">
        <f>SUM(C719:C721)</f>
        <v>41500</v>
      </c>
      <c r="D718" s="31">
        <f>SUM(D719:D721)</f>
        <v>41500</v>
      </c>
      <c r="E718" s="31">
        <f>SUM(E719:E721)</f>
        <v>41500</v>
      </c>
      <c r="H718" s="41">
        <f t="shared" si="92"/>
        <v>41500</v>
      </c>
    </row>
    <row r="719" spans="1:10" ht="15" hidden="1" customHeight="1" outlineLevel="2">
      <c r="A719" s="6">
        <v>10950</v>
      </c>
      <c r="B719" s="4" t="s">
        <v>572</v>
      </c>
      <c r="C719" s="5">
        <v>41500</v>
      </c>
      <c r="D719" s="5">
        <f>C719</f>
        <v>41500</v>
      </c>
      <c r="E719" s="5">
        <f>D719</f>
        <v>41500</v>
      </c>
      <c r="H719" s="41">
        <f t="shared" si="92"/>
        <v>41500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3" t="s">
        <v>848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B3" sqref="B3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>
        <v>42426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>
        <v>42393</v>
      </c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29" t="s">
        <v>602</v>
      </c>
      <c r="C1" s="231" t="s">
        <v>603</v>
      </c>
      <c r="D1" s="231" t="s">
        <v>604</v>
      </c>
      <c r="E1" s="231" t="s">
        <v>605</v>
      </c>
      <c r="F1" s="231" t="s">
        <v>606</v>
      </c>
      <c r="G1" s="231" t="s">
        <v>607</v>
      </c>
      <c r="H1" s="231" t="s">
        <v>608</v>
      </c>
      <c r="I1" s="231" t="s">
        <v>609</v>
      </c>
      <c r="J1" s="231" t="s">
        <v>610</v>
      </c>
      <c r="K1" s="231" t="s">
        <v>611</v>
      </c>
      <c r="L1" s="231" t="s">
        <v>612</v>
      </c>
      <c r="M1" s="227" t="s">
        <v>737</v>
      </c>
      <c r="N1" s="235" t="s">
        <v>613</v>
      </c>
      <c r="O1" s="235"/>
      <c r="P1" s="235"/>
      <c r="Q1" s="235"/>
      <c r="R1" s="235"/>
      <c r="S1" s="227" t="s">
        <v>738</v>
      </c>
      <c r="T1" s="235" t="s">
        <v>613</v>
      </c>
      <c r="U1" s="235"/>
      <c r="V1" s="235"/>
      <c r="W1" s="235"/>
      <c r="X1" s="235"/>
      <c r="Y1" s="236" t="s">
        <v>614</v>
      </c>
      <c r="Z1" s="236" t="s">
        <v>615</v>
      </c>
      <c r="AA1" s="236" t="s">
        <v>616</v>
      </c>
      <c r="AB1" s="236" t="s">
        <v>617</v>
      </c>
      <c r="AC1" s="236" t="s">
        <v>618</v>
      </c>
      <c r="AD1" s="236" t="s">
        <v>619</v>
      </c>
      <c r="AE1" s="238" t="s">
        <v>620</v>
      </c>
      <c r="AF1" s="240" t="s">
        <v>621</v>
      </c>
      <c r="AG1" s="242" t="s">
        <v>622</v>
      </c>
      <c r="AH1" s="244" t="s">
        <v>623</v>
      </c>
      <c r="AI1" s="233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30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28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28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7"/>
      <c r="Z2" s="237"/>
      <c r="AA2" s="237"/>
      <c r="AB2" s="237"/>
      <c r="AC2" s="237"/>
      <c r="AD2" s="237"/>
      <c r="AE2" s="239"/>
      <c r="AF2" s="241"/>
      <c r="AG2" s="243"/>
      <c r="AH2" s="245"/>
      <c r="AI2" s="234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opLeftCell="A115" zoomScaleNormal="100" workbookViewId="0">
      <selection activeCell="D561" sqref="D561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v>707400</v>
      </c>
      <c r="D2" s="26">
        <v>707400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85" t="s">
        <v>62</v>
      </c>
      <c r="B114" s="186"/>
      <c r="C114" s="26">
        <v>741035.92200000002</v>
      </c>
      <c r="D114" s="26">
        <v>764230.92200000002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v>622700</v>
      </c>
      <c r="D257" s="37">
        <v>622700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 collapsed="1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69" t="s">
        <v>970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hidden="1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hidden="1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1" t="s">
        <v>62</v>
      </c>
      <c r="B560" s="172"/>
      <c r="C560" s="37">
        <v>825735.92200000002</v>
      </c>
      <c r="D560" s="37">
        <v>848930.92200000002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hidden="1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B137" zoomScale="150" zoomScaleNormal="150" workbookViewId="0">
      <selection activeCell="D137" sqref="D137"/>
    </sheetView>
  </sheetViews>
  <sheetFormatPr defaultColWidth="9.140625" defaultRowHeight="15" outlineLevelRow="3"/>
  <cols>
    <col min="1" max="1" width="7" bestFit="1" customWidth="1"/>
    <col min="2" max="2" width="45.42578125" customWidth="1"/>
    <col min="3" max="3" width="35.5703125" customWidth="1"/>
    <col min="4" max="5" width="13.85546875" bestFit="1" customWidth="1"/>
    <col min="7" max="7" width="15.5703125" bestFit="1" customWidth="1"/>
    <col min="8" max="8" width="21.140625" customWidth="1"/>
    <col min="9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2" t="s">
        <v>853</v>
      </c>
      <c r="E1" s="162" t="s">
        <v>852</v>
      </c>
      <c r="G1" s="43" t="s">
        <v>31</v>
      </c>
      <c r="H1" s="44">
        <f>C2+C114</f>
        <v>1163274.5249999999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719900</v>
      </c>
      <c r="D2" s="26">
        <f>D3+D67</f>
        <v>719900</v>
      </c>
      <c r="E2" s="26">
        <f>E3+E67</f>
        <v>719900</v>
      </c>
      <c r="G2" s="39" t="s">
        <v>60</v>
      </c>
      <c r="H2" s="41">
        <f>C2</f>
        <v>719900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259900</v>
      </c>
      <c r="D3" s="23">
        <f>D4+D11+D38+D61</f>
        <v>259900</v>
      </c>
      <c r="E3" s="23">
        <f>E4+E11+E38+E61</f>
        <v>259900</v>
      </c>
      <c r="G3" s="39" t="s">
        <v>57</v>
      </c>
      <c r="H3" s="41">
        <f t="shared" ref="H3:H66" si="0">C3</f>
        <v>259900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159175</v>
      </c>
      <c r="D4" s="21">
        <f>SUM(D5:D10)</f>
        <v>159175</v>
      </c>
      <c r="E4" s="21">
        <f>SUM(E5:E10)</f>
        <v>159175</v>
      </c>
      <c r="F4" s="17"/>
      <c r="G4" s="39" t="s">
        <v>53</v>
      </c>
      <c r="H4" s="41">
        <f t="shared" si="0"/>
        <v>159175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85000</v>
      </c>
      <c r="D5" s="2">
        <f>C5</f>
        <v>85000</v>
      </c>
      <c r="E5" s="2">
        <f>D5</f>
        <v>85000</v>
      </c>
      <c r="F5" s="17"/>
      <c r="G5" s="17"/>
      <c r="H5" s="41">
        <f t="shared" si="0"/>
        <v>85000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23000</v>
      </c>
      <c r="D6" s="2">
        <f t="shared" ref="D6:E10" si="1">C6</f>
        <v>23000</v>
      </c>
      <c r="E6" s="2">
        <f t="shared" si="1"/>
        <v>23000</v>
      </c>
      <c r="F6" s="17"/>
      <c r="G6" s="17"/>
      <c r="H6" s="41">
        <f t="shared" si="0"/>
        <v>23000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51000</v>
      </c>
      <c r="D7" s="2">
        <f t="shared" si="1"/>
        <v>51000</v>
      </c>
      <c r="E7" s="2">
        <f t="shared" si="1"/>
        <v>51000</v>
      </c>
      <c r="F7" s="17"/>
      <c r="G7" s="17"/>
      <c r="H7" s="41">
        <f t="shared" si="0"/>
        <v>51000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175</v>
      </c>
      <c r="D10" s="2">
        <f t="shared" si="1"/>
        <v>175</v>
      </c>
      <c r="E10" s="2">
        <f t="shared" si="1"/>
        <v>175</v>
      </c>
      <c r="F10" s="17"/>
      <c r="G10" s="17"/>
      <c r="H10" s="41">
        <f t="shared" si="0"/>
        <v>175</v>
      </c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36900</v>
      </c>
      <c r="D11" s="21">
        <f>SUM(D12:D37)</f>
        <v>36900</v>
      </c>
      <c r="E11" s="21">
        <f>SUM(E12:E37)</f>
        <v>36900</v>
      </c>
      <c r="F11" s="17"/>
      <c r="G11" s="39" t="s">
        <v>54</v>
      </c>
      <c r="H11" s="41">
        <f t="shared" si="0"/>
        <v>36900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13000</v>
      </c>
      <c r="D21" s="2">
        <f t="shared" si="2"/>
        <v>13000</v>
      </c>
      <c r="E21" s="2">
        <f t="shared" si="2"/>
        <v>13000</v>
      </c>
      <c r="H21" s="41">
        <f t="shared" si="0"/>
        <v>13000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outlineLevel="1">
      <c r="A34" s="3">
        <v>2404</v>
      </c>
      <c r="B34" s="1" t="s">
        <v>7</v>
      </c>
      <c r="C34" s="2">
        <v>18000</v>
      </c>
      <c r="D34" s="2">
        <f t="shared" si="3"/>
        <v>18000</v>
      </c>
      <c r="E34" s="2">
        <f t="shared" si="3"/>
        <v>18000</v>
      </c>
      <c r="H34" s="41">
        <f t="shared" si="0"/>
        <v>18000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2400</v>
      </c>
      <c r="D37" s="2">
        <f t="shared" si="3"/>
        <v>2400</v>
      </c>
      <c r="E37" s="2">
        <f t="shared" si="3"/>
        <v>2400</v>
      </c>
      <c r="H37" s="41">
        <f t="shared" si="0"/>
        <v>2400</v>
      </c>
    </row>
    <row r="38" spans="1:10">
      <c r="A38" s="180" t="s">
        <v>145</v>
      </c>
      <c r="B38" s="181"/>
      <c r="C38" s="21">
        <f>SUM(C39:C60)</f>
        <v>63825</v>
      </c>
      <c r="D38" s="21">
        <f>SUM(D39:D60)</f>
        <v>63825</v>
      </c>
      <c r="E38" s="21">
        <f>SUM(E39:E60)</f>
        <v>63825</v>
      </c>
      <c r="G38" s="39" t="s">
        <v>55</v>
      </c>
      <c r="H38" s="41">
        <f t="shared" si="0"/>
        <v>63825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1">
        <f t="shared" si="0"/>
        <v>3000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5000</v>
      </c>
      <c r="D44" s="2">
        <f t="shared" si="4"/>
        <v>5000</v>
      </c>
      <c r="E44" s="2">
        <f t="shared" si="4"/>
        <v>5000</v>
      </c>
      <c r="H44" s="41">
        <f t="shared" si="0"/>
        <v>5000</v>
      </c>
    </row>
    <row r="45" spans="1:10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15000</v>
      </c>
      <c r="D48" s="2">
        <f t="shared" si="4"/>
        <v>15000</v>
      </c>
      <c r="E48" s="2">
        <f t="shared" si="4"/>
        <v>15000</v>
      </c>
      <c r="H48" s="41">
        <f t="shared" si="0"/>
        <v>15000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>
        <v>500</v>
      </c>
      <c r="D52" s="2">
        <f t="shared" si="4"/>
        <v>500</v>
      </c>
      <c r="E52" s="2">
        <f t="shared" si="4"/>
        <v>500</v>
      </c>
      <c r="H52" s="41">
        <f t="shared" si="0"/>
        <v>500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4000</v>
      </c>
      <c r="D54" s="2">
        <f t="shared" si="4"/>
        <v>4000</v>
      </c>
      <c r="E54" s="2">
        <f t="shared" si="4"/>
        <v>4000</v>
      </c>
      <c r="H54" s="41">
        <f t="shared" si="0"/>
        <v>4000</v>
      </c>
    </row>
    <row r="55" spans="1:10" outlineLevel="1">
      <c r="A55" s="20">
        <v>3303</v>
      </c>
      <c r="B55" s="20" t="s">
        <v>153</v>
      </c>
      <c r="C55" s="2">
        <v>15000</v>
      </c>
      <c r="D55" s="2">
        <f t="shared" si="4"/>
        <v>15000</v>
      </c>
      <c r="E55" s="2">
        <f t="shared" si="4"/>
        <v>15000</v>
      </c>
      <c r="H55" s="41">
        <f t="shared" si="0"/>
        <v>15000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>
        <v>6000</v>
      </c>
      <c r="D57" s="2">
        <f t="shared" si="5"/>
        <v>6000</v>
      </c>
      <c r="E57" s="2">
        <f t="shared" si="5"/>
        <v>6000</v>
      </c>
      <c r="H57" s="41">
        <f t="shared" si="0"/>
        <v>6000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1225</v>
      </c>
      <c r="D60" s="2">
        <f t="shared" si="5"/>
        <v>1225</v>
      </c>
      <c r="E60" s="2">
        <f t="shared" si="5"/>
        <v>1225</v>
      </c>
      <c r="H60" s="41">
        <f t="shared" si="0"/>
        <v>1225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84" t="s">
        <v>579</v>
      </c>
      <c r="B67" s="184"/>
      <c r="C67" s="25">
        <f>C97+C68</f>
        <v>460000</v>
      </c>
      <c r="D67" s="25">
        <f>D97+D68</f>
        <v>460000</v>
      </c>
      <c r="E67" s="25">
        <f>E97+E68</f>
        <v>460000</v>
      </c>
      <c r="G67" s="39" t="s">
        <v>59</v>
      </c>
      <c r="H67" s="41">
        <f t="shared" ref="H67:H130" si="7">C67</f>
        <v>460000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95500</v>
      </c>
      <c r="D68" s="21">
        <f>SUM(D69:D96)</f>
        <v>95500</v>
      </c>
      <c r="E68" s="21">
        <f>SUM(E69:E96)</f>
        <v>95500</v>
      </c>
      <c r="G68" s="39" t="s">
        <v>56</v>
      </c>
      <c r="H68" s="41">
        <f t="shared" si="7"/>
        <v>95500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48000</v>
      </c>
      <c r="D79" s="2">
        <f t="shared" si="8"/>
        <v>48000</v>
      </c>
      <c r="E79" s="2">
        <f t="shared" si="8"/>
        <v>48000</v>
      </c>
      <c r="H79" s="41">
        <f t="shared" si="7"/>
        <v>48000</v>
      </c>
    </row>
    <row r="80" spans="1:10" ht="15" customHeight="1" outlineLevel="1">
      <c r="A80" s="3">
        <v>5202</v>
      </c>
      <c r="B80" s="2" t="s">
        <v>172</v>
      </c>
      <c r="C80" s="2">
        <v>10500</v>
      </c>
      <c r="D80" s="2">
        <f t="shared" si="8"/>
        <v>10500</v>
      </c>
      <c r="E80" s="2">
        <f t="shared" si="8"/>
        <v>10500</v>
      </c>
      <c r="H80" s="41">
        <f t="shared" si="7"/>
        <v>10500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12000</v>
      </c>
      <c r="D83" s="2">
        <f t="shared" si="8"/>
        <v>12000</v>
      </c>
      <c r="E83" s="2">
        <f t="shared" si="8"/>
        <v>12000</v>
      </c>
      <c r="H83" s="41">
        <f t="shared" si="7"/>
        <v>12000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25000</v>
      </c>
      <c r="D96" s="2">
        <f t="shared" si="9"/>
        <v>25000</v>
      </c>
      <c r="E96" s="2">
        <f t="shared" si="9"/>
        <v>25000</v>
      </c>
      <c r="H96" s="41">
        <f t="shared" si="7"/>
        <v>25000</v>
      </c>
    </row>
    <row r="97" spans="1:10">
      <c r="A97" s="19" t="s">
        <v>184</v>
      </c>
      <c r="B97" s="24"/>
      <c r="C97" s="21">
        <f>SUM(C98:C113)</f>
        <v>364500</v>
      </c>
      <c r="D97" s="21">
        <f>SUM(D98:D113)</f>
        <v>364500</v>
      </c>
      <c r="E97" s="21">
        <f>SUM(E98:E113)</f>
        <v>364500</v>
      </c>
      <c r="G97" s="39" t="s">
        <v>58</v>
      </c>
      <c r="H97" s="41">
        <f t="shared" si="7"/>
        <v>364500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353000</v>
      </c>
      <c r="D98" s="2">
        <f>C98</f>
        <v>353000</v>
      </c>
      <c r="E98" s="2">
        <f>D98</f>
        <v>353000</v>
      </c>
      <c r="H98" s="41">
        <f t="shared" si="7"/>
        <v>353000</v>
      </c>
    </row>
    <row r="99" spans="1:10" ht="15" customHeight="1" outlineLevel="1">
      <c r="A99" s="3">
        <v>6002</v>
      </c>
      <c r="B99" s="1" t="s">
        <v>185</v>
      </c>
      <c r="C99" s="2">
        <v>4500</v>
      </c>
      <c r="D99" s="2">
        <f t="shared" ref="D99:E113" si="10">C99</f>
        <v>4500</v>
      </c>
      <c r="E99" s="2">
        <f t="shared" si="10"/>
        <v>4500</v>
      </c>
      <c r="H99" s="41">
        <f t="shared" si="7"/>
        <v>4500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4000</v>
      </c>
      <c r="D106" s="2">
        <f t="shared" si="10"/>
        <v>4000</v>
      </c>
      <c r="E106" s="2">
        <f t="shared" si="10"/>
        <v>4000</v>
      </c>
      <c r="H106" s="41">
        <f t="shared" si="7"/>
        <v>4000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85" t="s">
        <v>62</v>
      </c>
      <c r="B114" s="186"/>
      <c r="C114" s="26">
        <f>C115+C152+C177</f>
        <v>443374.52500000002</v>
      </c>
      <c r="D114" s="26">
        <f>D115+D152+D177</f>
        <v>443374.52500000002</v>
      </c>
      <c r="E114" s="26">
        <f>E115+E152+E177</f>
        <v>443374.52500000002</v>
      </c>
      <c r="G114" s="39" t="s">
        <v>62</v>
      </c>
      <c r="H114" s="41">
        <f t="shared" si="7"/>
        <v>443374.52500000002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325208.93300000002</v>
      </c>
      <c r="D115" s="23">
        <f>D116+D135</f>
        <v>325208.93300000002</v>
      </c>
      <c r="E115" s="23">
        <f>E116+E135</f>
        <v>325208.93300000002</v>
      </c>
      <c r="G115" s="39" t="s">
        <v>61</v>
      </c>
      <c r="H115" s="41">
        <f t="shared" si="7"/>
        <v>325208.93300000002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</f>
        <v>75800.313999999998</v>
      </c>
      <c r="D116" s="21">
        <f>D117+D120+D123+D126+D129+D132</f>
        <v>75800.313999999998</v>
      </c>
      <c r="E116" s="21">
        <f>E117+E120+E123+E126+E129+E132</f>
        <v>75800.313999999998</v>
      </c>
      <c r="G116" s="39" t="s">
        <v>583</v>
      </c>
      <c r="H116" s="41">
        <f t="shared" si="7"/>
        <v>75800.313999999998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SUM(C118:C119)</f>
        <v>75800.313999999998</v>
      </c>
      <c r="D117" s="2">
        <f>D118+D119</f>
        <v>75800.313999999998</v>
      </c>
      <c r="E117" s="2">
        <f>E118+E119</f>
        <v>75800.313999999998</v>
      </c>
      <c r="H117" s="41">
        <f t="shared" si="7"/>
        <v>75800.313999999998</v>
      </c>
    </row>
    <row r="118" spans="1:10" ht="15" customHeight="1" outlineLevel="2">
      <c r="A118" s="131"/>
      <c r="B118" s="130" t="s">
        <v>855</v>
      </c>
      <c r="C118" s="129">
        <v>2272.3139999999999</v>
      </c>
      <c r="D118" s="129">
        <f>C118</f>
        <v>2272.3139999999999</v>
      </c>
      <c r="E118" s="129">
        <f>D118</f>
        <v>2272.3139999999999</v>
      </c>
      <c r="H118" s="41">
        <f t="shared" si="7"/>
        <v>2272.3139999999999</v>
      </c>
    </row>
    <row r="119" spans="1:10" ht="15" customHeight="1" outlineLevel="2">
      <c r="A119" s="131"/>
      <c r="B119" s="130" t="s">
        <v>860</v>
      </c>
      <c r="C119" s="129">
        <v>73528</v>
      </c>
      <c r="D119" s="129">
        <f>C119</f>
        <v>73528</v>
      </c>
      <c r="E119" s="129">
        <f>D119</f>
        <v>73528</v>
      </c>
      <c r="H119" s="41">
        <f t="shared" si="7"/>
        <v>73528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>
      <c r="A135" s="180" t="s">
        <v>202</v>
      </c>
      <c r="B135" s="181"/>
      <c r="C135" s="21">
        <f>C136+C140+C143+C146+C149</f>
        <v>249408.61900000001</v>
      </c>
      <c r="D135" s="21">
        <f>D136+D140+D143+D146+D149</f>
        <v>249408.61900000001</v>
      </c>
      <c r="E135" s="21">
        <f>E136+E140+E143+E146+E149</f>
        <v>249408.61900000001</v>
      </c>
      <c r="G135" s="39" t="s">
        <v>584</v>
      </c>
      <c r="H135" s="41">
        <f t="shared" si="11"/>
        <v>249408.61900000001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245908.61900000001</v>
      </c>
      <c r="D136" s="2">
        <f>D137+D138+D139</f>
        <v>245908.61900000001</v>
      </c>
      <c r="E136" s="2">
        <f>E137+E138+E139</f>
        <v>245908.61900000001</v>
      </c>
      <c r="H136" s="41">
        <f t="shared" si="11"/>
        <v>245908.61900000001</v>
      </c>
    </row>
    <row r="137" spans="1:10" ht="15" customHeight="1" outlineLevel="2">
      <c r="A137" s="131"/>
      <c r="B137" s="130" t="s">
        <v>855</v>
      </c>
      <c r="C137" s="129">
        <v>116060.03200000001</v>
      </c>
      <c r="D137" s="129">
        <f>C137</f>
        <v>116060.03200000001</v>
      </c>
      <c r="E137" s="129">
        <f>D137</f>
        <v>116060.03200000001</v>
      </c>
      <c r="H137" s="41">
        <f t="shared" si="11"/>
        <v>116060.03200000001</v>
      </c>
    </row>
    <row r="138" spans="1:10" ht="15" customHeight="1" outlineLevel="2">
      <c r="A138" s="131"/>
      <c r="B138" s="130" t="s">
        <v>862</v>
      </c>
      <c r="C138" s="129">
        <v>105304.16800000001</v>
      </c>
      <c r="D138" s="129">
        <f t="shared" ref="D138:E139" si="12">C138</f>
        <v>105304.16800000001</v>
      </c>
      <c r="E138" s="129">
        <f t="shared" si="12"/>
        <v>105304.16800000001</v>
      </c>
      <c r="H138" s="41">
        <f t="shared" si="11"/>
        <v>105304.16800000001</v>
      </c>
    </row>
    <row r="139" spans="1:10" ht="15" customHeight="1" outlineLevel="2">
      <c r="A139" s="131"/>
      <c r="B139" s="130" t="s">
        <v>861</v>
      </c>
      <c r="C139" s="129">
        <v>24544.419000000002</v>
      </c>
      <c r="D139" s="129">
        <f t="shared" si="12"/>
        <v>24544.419000000002</v>
      </c>
      <c r="E139" s="129">
        <f t="shared" si="12"/>
        <v>24544.419000000002</v>
      </c>
      <c r="H139" s="41">
        <f t="shared" si="11"/>
        <v>24544.419000000002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3500</v>
      </c>
      <c r="D149" s="2">
        <f>D150+D151</f>
        <v>3500</v>
      </c>
      <c r="E149" s="2">
        <f>E150+E151</f>
        <v>3500</v>
      </c>
      <c r="H149" s="41">
        <f t="shared" si="11"/>
        <v>3500</v>
      </c>
    </row>
    <row r="150" spans="1:10" ht="15" customHeight="1" outlineLevel="2">
      <c r="A150" s="131"/>
      <c r="B150" s="130" t="s">
        <v>855</v>
      </c>
      <c r="C150" s="129">
        <v>3500</v>
      </c>
      <c r="D150" s="129">
        <f>C150</f>
        <v>3500</v>
      </c>
      <c r="E150" s="129">
        <f>D150</f>
        <v>3500</v>
      </c>
      <c r="H150" s="41">
        <f t="shared" si="11"/>
        <v>3500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>
      <c r="A152" s="182" t="s">
        <v>581</v>
      </c>
      <c r="B152" s="183"/>
      <c r="C152" s="23">
        <f>C153+C163+C170</f>
        <v>118165.592</v>
      </c>
      <c r="D152" s="23">
        <f>D153+D163+D170</f>
        <v>118165.592</v>
      </c>
      <c r="E152" s="23">
        <f>E153+E163+E170</f>
        <v>118165.592</v>
      </c>
      <c r="G152" s="39" t="s">
        <v>66</v>
      </c>
      <c r="H152" s="41">
        <f t="shared" si="11"/>
        <v>118165.592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118165.592</v>
      </c>
      <c r="D153" s="21">
        <f>D154+D157+D160</f>
        <v>118165.592</v>
      </c>
      <c r="E153" s="21">
        <f>E154+E157+E160</f>
        <v>118165.592</v>
      </c>
      <c r="G153" s="39" t="s">
        <v>585</v>
      </c>
      <c r="H153" s="41">
        <f t="shared" si="11"/>
        <v>118165.592</v>
      </c>
      <c r="I153" s="42"/>
      <c r="J153" s="40" t="b">
        <f>AND(H153=I153)</f>
        <v>0</v>
      </c>
    </row>
    <row r="154" spans="1:10" ht="15" customHeight="1" outlineLevel="1">
      <c r="A154" s="3">
        <v>9001</v>
      </c>
      <c r="B154" s="1" t="s">
        <v>209</v>
      </c>
      <c r="C154" s="2">
        <f>C155+C156</f>
        <v>118165.592</v>
      </c>
      <c r="D154" s="2">
        <f>D155+D156</f>
        <v>118165.592</v>
      </c>
      <c r="E154" s="2">
        <f>E155+E156</f>
        <v>118165.592</v>
      </c>
      <c r="H154" s="41">
        <f t="shared" si="11"/>
        <v>118165.592</v>
      </c>
    </row>
    <row r="155" spans="1:10" ht="15" customHeight="1" outlineLevel="2">
      <c r="A155" s="131"/>
      <c r="B155" s="130" t="s">
        <v>855</v>
      </c>
      <c r="C155" s="129">
        <v>20869.592000000001</v>
      </c>
      <c r="D155" s="129">
        <f>C155</f>
        <v>20869.592000000001</v>
      </c>
      <c r="E155" s="129">
        <f>D155</f>
        <v>20869.592000000001</v>
      </c>
      <c r="H155" s="41">
        <f t="shared" si="11"/>
        <v>20869.592000000001</v>
      </c>
    </row>
    <row r="156" spans="1:10" ht="15" customHeight="1" outlineLevel="2">
      <c r="A156" s="131"/>
      <c r="B156" s="130" t="s">
        <v>860</v>
      </c>
      <c r="C156" s="129">
        <v>97296</v>
      </c>
      <c r="D156" s="129">
        <f>C156</f>
        <v>97296</v>
      </c>
      <c r="E156" s="129">
        <f>D156</f>
        <v>97296</v>
      </c>
      <c r="H156" s="41">
        <f t="shared" si="11"/>
        <v>97296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62" t="s">
        <v>853</v>
      </c>
      <c r="E256" s="162" t="s">
        <v>852</v>
      </c>
      <c r="G256" s="47" t="s">
        <v>589</v>
      </c>
      <c r="H256" s="48">
        <f>C257+C559</f>
        <v>1163274.5249999999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637800</v>
      </c>
      <c r="D257" s="37">
        <v>637800</v>
      </c>
      <c r="E257" s="37">
        <f>E258+E550</f>
        <v>0</v>
      </c>
      <c r="G257" s="39" t="s">
        <v>60</v>
      </c>
      <c r="H257" s="41">
        <f>C257</f>
        <v>637800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605300</v>
      </c>
      <c r="D258" s="36"/>
      <c r="E258" s="36">
        <f>E259+E339+E483+E547</f>
        <v>0</v>
      </c>
      <c r="G258" s="39" t="s">
        <v>57</v>
      </c>
      <c r="H258" s="41">
        <f t="shared" ref="H258:H321" si="21">C258</f>
        <v>605300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367767.43900000001</v>
      </c>
      <c r="D259" s="33"/>
      <c r="E259" s="33">
        <f>E260+E263+E314</f>
        <v>0</v>
      </c>
      <c r="G259" s="39" t="s">
        <v>590</v>
      </c>
      <c r="H259" s="41">
        <f t="shared" si="21"/>
        <v>367767.43900000001</v>
      </c>
      <c r="I259" s="42"/>
      <c r="J259" s="40" t="b">
        <f>AND(H259=I259)</f>
        <v>0</v>
      </c>
    </row>
    <row r="260" spans="1:10" outlineLevel="1">
      <c r="A260" s="169" t="s">
        <v>268</v>
      </c>
      <c r="B260" s="170"/>
      <c r="C260" s="32">
        <f>SUM(C261:C262)</f>
        <v>4032</v>
      </c>
      <c r="D260" s="32"/>
      <c r="E260" s="32">
        <f>SUM(E261:E262)</f>
        <v>0</v>
      </c>
      <c r="H260" s="41">
        <f t="shared" si="21"/>
        <v>4032</v>
      </c>
    </row>
    <row r="261" spans="1:10" outlineLevel="2">
      <c r="A261" s="7">
        <v>1100</v>
      </c>
      <c r="B261" s="4" t="s">
        <v>32</v>
      </c>
      <c r="C261" s="5">
        <v>960</v>
      </c>
      <c r="D261" s="5"/>
      <c r="E261" s="5">
        <f>D261</f>
        <v>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>
        <v>3072</v>
      </c>
      <c r="D262" s="5"/>
      <c r="E262" s="5">
        <f>D262</f>
        <v>0</v>
      </c>
      <c r="H262" s="41">
        <f t="shared" si="21"/>
        <v>3072</v>
      </c>
    </row>
    <row r="263" spans="1:10" outlineLevel="1">
      <c r="A263" s="169" t="s">
        <v>269</v>
      </c>
      <c r="B263" s="170"/>
      <c r="C263" s="32">
        <f>C264+C265+C289+C296+C298+C302+C305+C308+C313</f>
        <v>363735.43900000001</v>
      </c>
      <c r="D263" s="32"/>
      <c r="E263" s="32">
        <f>E264+E265+E289+E296+E298+E302+E305+E308+E313</f>
        <v>0</v>
      </c>
      <c r="H263" s="41">
        <f t="shared" si="21"/>
        <v>363735.43900000001</v>
      </c>
    </row>
    <row r="264" spans="1:10" outlineLevel="2">
      <c r="A264" s="6">
        <v>1101</v>
      </c>
      <c r="B264" s="4" t="s">
        <v>34</v>
      </c>
      <c r="C264" s="5">
        <v>131509.25</v>
      </c>
      <c r="D264" s="5"/>
      <c r="E264" s="5">
        <f>D264</f>
        <v>0</v>
      </c>
      <c r="H264" s="41">
        <f t="shared" si="21"/>
        <v>131509.25</v>
      </c>
    </row>
    <row r="265" spans="1:10" outlineLevel="2">
      <c r="A265" s="6">
        <v>1101</v>
      </c>
      <c r="B265" s="4" t="s">
        <v>35</v>
      </c>
      <c r="C265" s="5">
        <v>151248.5</v>
      </c>
      <c r="D265" s="5">
        <f>SUM(D266:D288)</f>
        <v>0</v>
      </c>
      <c r="E265" s="5">
        <f>SUM(E266:E288)</f>
        <v>0</v>
      </c>
      <c r="H265" s="41">
        <f t="shared" si="21"/>
        <v>151248.5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8869.2000000000007</v>
      </c>
      <c r="D289" s="5">
        <f>SUM(D290:D295)</f>
        <v>0</v>
      </c>
      <c r="E289" s="5">
        <f>SUM(E290:E295)</f>
        <v>0</v>
      </c>
      <c r="H289" s="41">
        <f t="shared" si="21"/>
        <v>8869.2000000000007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  <c r="H296" s="41">
        <f t="shared" si="21"/>
        <v>600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10964</v>
      </c>
      <c r="D298" s="5">
        <f>SUM(D299:D301)</f>
        <v>0</v>
      </c>
      <c r="E298" s="5">
        <f>SUM(E299:E301)</f>
        <v>0</v>
      </c>
      <c r="H298" s="41">
        <f t="shared" si="21"/>
        <v>10964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1200</v>
      </c>
      <c r="D302" s="5">
        <f>SUM(D303:D304)</f>
        <v>0</v>
      </c>
      <c r="E302" s="5">
        <f>SUM(E303:E304)</f>
        <v>0</v>
      </c>
      <c r="H302" s="41">
        <f t="shared" si="21"/>
        <v>1200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5788.2960000000003</v>
      </c>
      <c r="D305" s="5">
        <f>SUM(D306:D307)</f>
        <v>0</v>
      </c>
      <c r="E305" s="5">
        <f>SUM(E306:E307)</f>
        <v>0</v>
      </c>
      <c r="H305" s="41">
        <f t="shared" si="21"/>
        <v>5788.2960000000003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53556.192999999999</v>
      </c>
      <c r="D308" s="5">
        <f>SUM(D309:D312)</f>
        <v>0</v>
      </c>
      <c r="E308" s="5">
        <f>SUM(E309:E312)</f>
        <v>0</v>
      </c>
      <c r="H308" s="41">
        <f t="shared" si="21"/>
        <v>53556.192999999999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9" t="s">
        <v>601</v>
      </c>
      <c r="B314" s="170"/>
      <c r="C314" s="32">
        <f>C315+C325+C331+C336+C337+C338+C328</f>
        <v>0</v>
      </c>
      <c r="D314" s="32"/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65" t="s">
        <v>270</v>
      </c>
      <c r="B339" s="166"/>
      <c r="C339" s="33">
        <f>C340+C444+C482</f>
        <v>217725</v>
      </c>
      <c r="D339" s="33"/>
      <c r="E339" s="33">
        <f>E340+E444+E482</f>
        <v>0</v>
      </c>
      <c r="G339" s="39" t="s">
        <v>591</v>
      </c>
      <c r="H339" s="41">
        <f t="shared" si="28"/>
        <v>217725</v>
      </c>
      <c r="I339" s="42"/>
      <c r="J339" s="40" t="b">
        <f>AND(H339=I339)</f>
        <v>0</v>
      </c>
    </row>
    <row r="340" spans="1:10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186225</v>
      </c>
      <c r="D340" s="32"/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186225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3200</v>
      </c>
      <c r="D342" s="5"/>
      <c r="E342" s="5">
        <f t="shared" ref="E342:E343" si="31">D342</f>
        <v>0</v>
      </c>
      <c r="H342" s="41">
        <f t="shared" si="28"/>
        <v>3200</v>
      </c>
    </row>
    <row r="343" spans="1:10" outlineLevel="2">
      <c r="A343" s="6">
        <v>2201</v>
      </c>
      <c r="B343" s="4" t="s">
        <v>41</v>
      </c>
      <c r="C343" s="5">
        <v>35000</v>
      </c>
      <c r="D343" s="5"/>
      <c r="E343" s="5">
        <f t="shared" si="31"/>
        <v>0</v>
      </c>
      <c r="H343" s="41">
        <f t="shared" si="28"/>
        <v>35000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>
        <v>0</v>
      </c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33000</v>
      </c>
      <c r="D348" s="5">
        <f>SUM(D349:D352)</f>
        <v>0</v>
      </c>
      <c r="E348" s="5">
        <f>SUM(E349:E352)</f>
        <v>0</v>
      </c>
      <c r="H348" s="41">
        <f t="shared" si="28"/>
        <v>33000</v>
      </c>
    </row>
    <row r="349" spans="1:10" outlineLevel="3">
      <c r="A349" s="29"/>
      <c r="B349" s="28" t="s">
        <v>278</v>
      </c>
      <c r="C349" s="30">
        <v>33000</v>
      </c>
      <c r="D349" s="30"/>
      <c r="E349" s="30">
        <f>D349</f>
        <v>0</v>
      </c>
      <c r="H349" s="41">
        <f t="shared" si="28"/>
        <v>33000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100</v>
      </c>
      <c r="D353" s="5">
        <f>SUM(D354:D355)</f>
        <v>0</v>
      </c>
      <c r="E353" s="5">
        <f>SUM(E354:E355)</f>
        <v>0</v>
      </c>
      <c r="H353" s="41">
        <f t="shared" si="28"/>
        <v>100</v>
      </c>
    </row>
    <row r="354" spans="1:8" outlineLevel="3">
      <c r="A354" s="29"/>
      <c r="B354" s="28" t="s">
        <v>42</v>
      </c>
      <c r="C354" s="30">
        <v>100</v>
      </c>
      <c r="D354" s="30"/>
      <c r="E354" s="30">
        <f t="shared" ref="D354:E356" si="34">D354</f>
        <v>0</v>
      </c>
      <c r="H354" s="41">
        <f t="shared" si="28"/>
        <v>100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6000</v>
      </c>
      <c r="D357" s="5">
        <f>SUM(D358:D361)</f>
        <v>0</v>
      </c>
      <c r="E357" s="5">
        <f>SUM(E358:E361)</f>
        <v>0</v>
      </c>
      <c r="H357" s="41">
        <f t="shared" si="28"/>
        <v>6000</v>
      </c>
    </row>
    <row r="358" spans="1:8" outlineLevel="3">
      <c r="A358" s="29"/>
      <c r="B358" s="28" t="s">
        <v>286</v>
      </c>
      <c r="C358" s="30">
        <v>4000</v>
      </c>
      <c r="D358" s="30"/>
      <c r="E358" s="30">
        <f>D358</f>
        <v>0</v>
      </c>
      <c r="H358" s="41">
        <f t="shared" si="28"/>
        <v>4000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>
        <v>2000</v>
      </c>
      <c r="D360" s="30"/>
      <c r="E360" s="30">
        <f t="shared" si="35"/>
        <v>0</v>
      </c>
      <c r="H360" s="41">
        <f t="shared" si="28"/>
        <v>2000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30300</v>
      </c>
      <c r="D362" s="5"/>
      <c r="E362" s="5">
        <f>SUM(E363:E366)</f>
        <v>0</v>
      </c>
      <c r="H362" s="41">
        <f t="shared" si="28"/>
        <v>30300</v>
      </c>
    </row>
    <row r="363" spans="1:8" outlineLevel="3">
      <c r="A363" s="29"/>
      <c r="B363" s="28" t="s">
        <v>291</v>
      </c>
      <c r="C363" s="30">
        <v>2200</v>
      </c>
      <c r="D363" s="30"/>
      <c r="E363" s="30">
        <f>D363</f>
        <v>0</v>
      </c>
      <c r="H363" s="41">
        <f t="shared" si="28"/>
        <v>2200</v>
      </c>
    </row>
    <row r="364" spans="1:8" outlineLevel="3">
      <c r="A364" s="29"/>
      <c r="B364" s="28" t="s">
        <v>292</v>
      </c>
      <c r="C364" s="30">
        <v>27100</v>
      </c>
      <c r="D364" s="30"/>
      <c r="E364" s="30">
        <f t="shared" ref="D364:E366" si="36">D364</f>
        <v>0</v>
      </c>
      <c r="H364" s="41">
        <f t="shared" si="28"/>
        <v>27100</v>
      </c>
    </row>
    <row r="365" spans="1:8" outlineLevel="3">
      <c r="A365" s="29"/>
      <c r="B365" s="28" t="s">
        <v>293</v>
      </c>
      <c r="C365" s="30">
        <v>1000</v>
      </c>
      <c r="D365" s="30"/>
      <c r="E365" s="30">
        <f t="shared" si="36"/>
        <v>0</v>
      </c>
      <c r="H365" s="41">
        <f t="shared" si="28"/>
        <v>1000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/>
      <c r="E367" s="5">
        <f>D367</f>
        <v>0</v>
      </c>
      <c r="H367" s="41">
        <f t="shared" si="28"/>
        <v>1000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/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2500</v>
      </c>
      <c r="D371" s="5"/>
      <c r="E371" s="5">
        <f t="shared" si="37"/>
        <v>0</v>
      </c>
      <c r="H371" s="41">
        <f t="shared" si="28"/>
        <v>2500</v>
      </c>
    </row>
    <row r="372" spans="1:8" outlineLevel="2">
      <c r="A372" s="6">
        <v>2201</v>
      </c>
      <c r="B372" s="4" t="s">
        <v>45</v>
      </c>
      <c r="C372" s="5">
        <v>2000</v>
      </c>
      <c r="D372" s="5"/>
      <c r="E372" s="5">
        <f t="shared" si="37"/>
        <v>0</v>
      </c>
      <c r="H372" s="41">
        <f t="shared" si="28"/>
        <v>2000</v>
      </c>
    </row>
    <row r="373" spans="1:8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0</v>
      </c>
      <c r="E373" s="5">
        <f>SUM(E374:E375)</f>
        <v>0</v>
      </c>
      <c r="H373" s="41">
        <f t="shared" si="28"/>
        <v>500</v>
      </c>
    </row>
    <row r="374" spans="1:8" outlineLevel="3">
      <c r="A374" s="29"/>
      <c r="B374" s="28" t="s">
        <v>299</v>
      </c>
      <c r="C374" s="30">
        <v>500</v>
      </c>
      <c r="D374" s="30"/>
      <c r="E374" s="30">
        <f t="shared" ref="D374:E377" si="38">D374</f>
        <v>0</v>
      </c>
      <c r="H374" s="41">
        <f t="shared" si="28"/>
        <v>500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/>
      <c r="E377" s="5">
        <f t="shared" si="38"/>
        <v>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0</v>
      </c>
      <c r="E378" s="5">
        <f>SUM(E379:E381)</f>
        <v>0</v>
      </c>
      <c r="H378" s="41">
        <f t="shared" si="28"/>
        <v>4000</v>
      </c>
    </row>
    <row r="379" spans="1:8" outlineLevel="3">
      <c r="A379" s="29"/>
      <c r="B379" s="28" t="s">
        <v>46</v>
      </c>
      <c r="C379" s="30">
        <v>3000</v>
      </c>
      <c r="D379" s="30"/>
      <c r="E379" s="30">
        <f>D379</f>
        <v>0</v>
      </c>
      <c r="H379" s="41">
        <f t="shared" si="28"/>
        <v>3000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1000</v>
      </c>
      <c r="D381" s="30"/>
      <c r="E381" s="30">
        <f t="shared" si="39"/>
        <v>0</v>
      </c>
      <c r="H381" s="41">
        <f t="shared" si="28"/>
        <v>1000</v>
      </c>
    </row>
    <row r="382" spans="1:8" outlineLevel="2">
      <c r="A382" s="6">
        <v>2201</v>
      </c>
      <c r="B382" s="4" t="s">
        <v>114</v>
      </c>
      <c r="C382" s="5">
        <f>SUM(C383:C387)</f>
        <v>1000</v>
      </c>
      <c r="D382" s="5">
        <f>SUM(D383:D387)</f>
        <v>0</v>
      </c>
      <c r="E382" s="5">
        <f>SUM(E383:E387)</f>
        <v>0</v>
      </c>
      <c r="H382" s="41">
        <f t="shared" si="28"/>
        <v>1000</v>
      </c>
    </row>
    <row r="383" spans="1:8" outlineLevel="3">
      <c r="A383" s="29"/>
      <c r="B383" s="28" t="s">
        <v>304</v>
      </c>
      <c r="C383" s="30">
        <v>500</v>
      </c>
      <c r="D383" s="30"/>
      <c r="E383" s="30">
        <f>D383</f>
        <v>0</v>
      </c>
      <c r="H383" s="41">
        <f t="shared" si="28"/>
        <v>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500</v>
      </c>
      <c r="D386" s="30"/>
      <c r="E386" s="30">
        <f t="shared" si="40"/>
        <v>0</v>
      </c>
      <c r="H386" s="41">
        <f t="shared" ref="H386:H449" si="41">C386</f>
        <v>500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>
        <v>0</v>
      </c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4000</v>
      </c>
      <c r="D392" s="5">
        <f>SUM(D393:D394)</f>
        <v>0</v>
      </c>
      <c r="E392" s="5">
        <f>SUM(E393:E394)</f>
        <v>0</v>
      </c>
      <c r="H392" s="41">
        <f t="shared" si="41"/>
        <v>4000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4000</v>
      </c>
      <c r="D394" s="30"/>
      <c r="E394" s="30">
        <f>D394</f>
        <v>0</v>
      </c>
      <c r="H394" s="41">
        <f t="shared" si="41"/>
        <v>4000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/>
      <c r="E404" s="5">
        <f>SUM(E405:E406)</f>
        <v>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1000</v>
      </c>
      <c r="D405" s="30"/>
      <c r="E405" s="30">
        <f t="shared" ref="D405:E408" si="45">D405</f>
        <v>0</v>
      </c>
      <c r="H405" s="41">
        <f t="shared" si="41"/>
        <v>1000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0</v>
      </c>
      <c r="E409" s="5">
        <f>SUM(E410:E411)</f>
        <v>0</v>
      </c>
      <c r="H409" s="41">
        <f t="shared" si="41"/>
        <v>2000</v>
      </c>
    </row>
    <row r="410" spans="1:8" outlineLevel="3" collapsed="1">
      <c r="A410" s="29"/>
      <c r="B410" s="28" t="s">
        <v>49</v>
      </c>
      <c r="C410" s="30">
        <v>1500</v>
      </c>
      <c r="D410" s="30"/>
      <c r="E410" s="30">
        <f>D410</f>
        <v>0</v>
      </c>
      <c r="H410" s="41">
        <f t="shared" si="41"/>
        <v>1500</v>
      </c>
    </row>
    <row r="411" spans="1:8" outlineLevel="3">
      <c r="A411" s="29"/>
      <c r="B411" s="28" t="s">
        <v>50</v>
      </c>
      <c r="C411" s="30">
        <v>500</v>
      </c>
      <c r="D411" s="30"/>
      <c r="E411" s="30">
        <f>D411</f>
        <v>0</v>
      </c>
      <c r="H411" s="41">
        <f t="shared" si="41"/>
        <v>500</v>
      </c>
    </row>
    <row r="412" spans="1:8" outlineLevel="2">
      <c r="A412" s="6">
        <v>2201</v>
      </c>
      <c r="B412" s="4" t="s">
        <v>117</v>
      </c>
      <c r="C412" s="5">
        <f>SUM(C413:C414)</f>
        <v>2000</v>
      </c>
      <c r="D412" s="5">
        <f>SUM(D413:D414)</f>
        <v>0</v>
      </c>
      <c r="E412" s="5">
        <f>SUM(E413:E414)</f>
        <v>0</v>
      </c>
      <c r="H412" s="41">
        <f t="shared" si="41"/>
        <v>2000</v>
      </c>
    </row>
    <row r="413" spans="1:8" outlineLevel="3" collapsed="1">
      <c r="A413" s="29"/>
      <c r="B413" s="28" t="s">
        <v>328</v>
      </c>
      <c r="C413" s="30">
        <v>2000</v>
      </c>
      <c r="D413" s="30"/>
      <c r="E413" s="30">
        <f t="shared" ref="D413:E415" si="46">D413</f>
        <v>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>
        <v>800</v>
      </c>
      <c r="D415" s="5"/>
      <c r="E415" s="5">
        <f t="shared" si="46"/>
        <v>0</v>
      </c>
      <c r="H415" s="41">
        <f t="shared" si="41"/>
        <v>800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225</v>
      </c>
      <c r="D422" s="5">
        <f>SUM(D423:D428)</f>
        <v>0</v>
      </c>
      <c r="E422" s="5">
        <f>SUM(E423:E428)</f>
        <v>0</v>
      </c>
      <c r="H422" s="41">
        <f t="shared" si="41"/>
        <v>225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>
        <v>225</v>
      </c>
      <c r="D427" s="30"/>
      <c r="E427" s="30">
        <f t="shared" si="48"/>
        <v>0</v>
      </c>
      <c r="H427" s="41">
        <f t="shared" si="41"/>
        <v>225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56600</v>
      </c>
      <c r="D429" s="5">
        <f>SUM(D430:D442)</f>
        <v>0</v>
      </c>
      <c r="E429" s="5">
        <f>SUM(E430:E442)</f>
        <v>0</v>
      </c>
      <c r="H429" s="41">
        <f t="shared" si="41"/>
        <v>56600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47500</v>
      </c>
      <c r="D431" s="30"/>
      <c r="E431" s="30">
        <f t="shared" ref="D431:E442" si="49">D431</f>
        <v>0</v>
      </c>
      <c r="H431" s="41">
        <f t="shared" si="41"/>
        <v>47500</v>
      </c>
    </row>
    <row r="432" spans="1:8" outlineLevel="3">
      <c r="A432" s="29"/>
      <c r="B432" s="28" t="s">
        <v>345</v>
      </c>
      <c r="C432" s="30">
        <v>800</v>
      </c>
      <c r="D432" s="30"/>
      <c r="E432" s="30">
        <f t="shared" si="49"/>
        <v>0</v>
      </c>
      <c r="H432" s="41">
        <f t="shared" si="41"/>
        <v>800</v>
      </c>
    </row>
    <row r="433" spans="1:8" outlineLevel="3">
      <c r="A433" s="29"/>
      <c r="B433" s="28" t="s">
        <v>346</v>
      </c>
      <c r="C433" s="30">
        <v>2500</v>
      </c>
      <c r="D433" s="30"/>
      <c r="E433" s="30">
        <f t="shared" si="49"/>
        <v>0</v>
      </c>
      <c r="H433" s="41">
        <f t="shared" si="41"/>
        <v>2500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>
        <v>2000</v>
      </c>
      <c r="D439" s="30"/>
      <c r="E439" s="30">
        <f t="shared" si="49"/>
        <v>0</v>
      </c>
      <c r="H439" s="41">
        <f t="shared" si="41"/>
        <v>2000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3800</v>
      </c>
      <c r="D441" s="30"/>
      <c r="E441" s="30">
        <f t="shared" si="49"/>
        <v>0</v>
      </c>
      <c r="H441" s="41">
        <f t="shared" si="41"/>
        <v>3800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9" t="s">
        <v>357</v>
      </c>
      <c r="B444" s="170"/>
      <c r="C444" s="32">
        <f>C445+C454+C455+C459+C462+C463+C468+C474+C477+C480+C481+C450</f>
        <v>31500</v>
      </c>
      <c r="D444" s="32"/>
      <c r="E444" s="32">
        <f>E445+E454+E455+E459+E462+E463+E468+E474+E477+E480+E481+E450</f>
        <v>0</v>
      </c>
      <c r="H444" s="41">
        <f t="shared" si="41"/>
        <v>31500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13000</v>
      </c>
      <c r="D445" s="5">
        <f>SUM(D446:D449)</f>
        <v>0</v>
      </c>
      <c r="E445" s="5">
        <f>SUM(E446:E449)</f>
        <v>0</v>
      </c>
      <c r="H445" s="41">
        <f t="shared" si="41"/>
        <v>13000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3000</v>
      </c>
      <c r="D448" s="30"/>
      <c r="E448" s="30">
        <f t="shared" si="50"/>
        <v>0</v>
      </c>
      <c r="H448" s="41">
        <f t="shared" si="41"/>
        <v>3000</v>
      </c>
    </row>
    <row r="449" spans="1:8" ht="15" customHeight="1" outlineLevel="3">
      <c r="A449" s="28"/>
      <c r="B449" s="28" t="s">
        <v>362</v>
      </c>
      <c r="C449" s="30">
        <v>10000</v>
      </c>
      <c r="D449" s="30"/>
      <c r="E449" s="30">
        <f t="shared" si="50"/>
        <v>0</v>
      </c>
      <c r="H449" s="41">
        <f t="shared" si="41"/>
        <v>10000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8000</v>
      </c>
      <c r="D454" s="5"/>
      <c r="E454" s="5">
        <f>D454</f>
        <v>0</v>
      </c>
      <c r="H454" s="41">
        <f t="shared" si="51"/>
        <v>8000</v>
      </c>
    </row>
    <row r="455" spans="1:8" outlineLevel="2">
      <c r="A455" s="6">
        <v>2202</v>
      </c>
      <c r="B455" s="4" t="s">
        <v>120</v>
      </c>
      <c r="C455" s="5">
        <f>SUM(C456:C458)</f>
        <v>7000</v>
      </c>
      <c r="D455" s="5">
        <f>SUM(D456:D458)</f>
        <v>0</v>
      </c>
      <c r="E455" s="5">
        <f>SUM(E456:E458)</f>
        <v>0</v>
      </c>
      <c r="H455" s="41">
        <f t="shared" si="51"/>
        <v>7000</v>
      </c>
    </row>
    <row r="456" spans="1:8" ht="15" customHeight="1" outlineLevel="3">
      <c r="A456" s="28"/>
      <c r="B456" s="28" t="s">
        <v>367</v>
      </c>
      <c r="C456" s="30">
        <v>5000</v>
      </c>
      <c r="D456" s="30"/>
      <c r="E456" s="30">
        <f>D456</f>
        <v>0</v>
      </c>
      <c r="H456" s="41">
        <f t="shared" si="51"/>
        <v>5000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2000</v>
      </c>
      <c r="D458" s="30"/>
      <c r="E458" s="30">
        <f t="shared" si="53"/>
        <v>0</v>
      </c>
      <c r="H458" s="41">
        <f t="shared" si="51"/>
        <v>2000</v>
      </c>
    </row>
    <row r="459" spans="1:8" outlineLevel="2">
      <c r="A459" s="6">
        <v>2202</v>
      </c>
      <c r="B459" s="4" t="s">
        <v>121</v>
      </c>
      <c r="C459" s="5">
        <f>SUM(C460:C461)</f>
        <v>800</v>
      </c>
      <c r="D459" s="5">
        <f>SUM(D460:D461)</f>
        <v>0</v>
      </c>
      <c r="E459" s="5">
        <f>SUM(E460:E461)</f>
        <v>0</v>
      </c>
      <c r="H459" s="41">
        <f t="shared" si="51"/>
        <v>800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>
        <v>800</v>
      </c>
      <c r="D461" s="30"/>
      <c r="E461" s="30">
        <f t="shared" si="54"/>
        <v>0</v>
      </c>
      <c r="H461" s="41">
        <f t="shared" si="51"/>
        <v>800</v>
      </c>
    </row>
    <row r="462" spans="1:8" outlineLevel="2">
      <c r="A462" s="6">
        <v>2202</v>
      </c>
      <c r="B462" s="4" t="s">
        <v>371</v>
      </c>
      <c r="C462" s="5">
        <v>200</v>
      </c>
      <c r="D462" s="5"/>
      <c r="E462" s="5">
        <f t="shared" si="54"/>
        <v>0</v>
      </c>
      <c r="H462" s="41">
        <f t="shared" si="51"/>
        <v>200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/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1500</v>
      </c>
      <c r="D474" s="5">
        <f>SUM(D475:D476)</f>
        <v>0</v>
      </c>
      <c r="E474" s="5">
        <f>SUM(E475:E476)</f>
        <v>0</v>
      </c>
      <c r="H474" s="41">
        <f t="shared" si="51"/>
        <v>1500</v>
      </c>
    </row>
    <row r="475" spans="1:8" ht="15" customHeight="1" outlineLevel="3">
      <c r="A475" s="28"/>
      <c r="B475" s="28" t="s">
        <v>383</v>
      </c>
      <c r="C475" s="30">
        <v>1500</v>
      </c>
      <c r="D475" s="30"/>
      <c r="E475" s="30">
        <f>D475</f>
        <v>0</v>
      </c>
      <c r="H475" s="41">
        <f t="shared" si="51"/>
        <v>1500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1000</v>
      </c>
      <c r="D480" s="5"/>
      <c r="E480" s="5">
        <f t="shared" si="57"/>
        <v>0</v>
      </c>
      <c r="H480" s="41">
        <f t="shared" si="51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9" t="s">
        <v>388</v>
      </c>
      <c r="B482" s="170"/>
      <c r="C482" s="32">
        <v>0</v>
      </c>
      <c r="D482" s="32"/>
      <c r="E482" s="32">
        <v>0</v>
      </c>
      <c r="H482" s="41">
        <f t="shared" si="51"/>
        <v>0</v>
      </c>
    </row>
    <row r="483" spans="1:10">
      <c r="A483" s="175" t="s">
        <v>389</v>
      </c>
      <c r="B483" s="176"/>
      <c r="C483" s="35">
        <f>C484+C504+C509+C522+C528+C538</f>
        <v>19400</v>
      </c>
      <c r="D483" s="35"/>
      <c r="E483" s="35">
        <f>E484+E504+E509+E522+E528+E538</f>
        <v>0</v>
      </c>
      <c r="G483" s="39" t="s">
        <v>592</v>
      </c>
      <c r="H483" s="41">
        <f t="shared" si="51"/>
        <v>19400</v>
      </c>
      <c r="I483" s="42"/>
      <c r="J483" s="40" t="b">
        <f>AND(H483=I483)</f>
        <v>0</v>
      </c>
    </row>
    <row r="484" spans="1:10" outlineLevel="1">
      <c r="A484" s="169" t="s">
        <v>390</v>
      </c>
      <c r="B484" s="170"/>
      <c r="C484" s="32">
        <f>C485+C486+C490+C491+C494+C497+C500+C501+C502+C503</f>
        <v>8250</v>
      </c>
      <c r="D484" s="32"/>
      <c r="E484" s="32">
        <f>E485+E486+E490+E491+E494+E497+E500+E501+E502+E503</f>
        <v>0</v>
      </c>
      <c r="H484" s="41">
        <f t="shared" si="51"/>
        <v>8250</v>
      </c>
    </row>
    <row r="485" spans="1:10" outlineLevel="2">
      <c r="A485" s="6">
        <v>3302</v>
      </c>
      <c r="B485" s="4" t="s">
        <v>391</v>
      </c>
      <c r="C485" s="5">
        <v>2750</v>
      </c>
      <c r="D485" s="5"/>
      <c r="E485" s="5">
        <f>D485</f>
        <v>0</v>
      </c>
      <c r="H485" s="41">
        <f t="shared" si="51"/>
        <v>2750</v>
      </c>
    </row>
    <row r="486" spans="1:10" outlineLevel="2">
      <c r="A486" s="6">
        <v>3302</v>
      </c>
      <c r="B486" s="4" t="s">
        <v>392</v>
      </c>
      <c r="C486" s="5">
        <f>SUM(C487:C489)</f>
        <v>1500</v>
      </c>
      <c r="D486" s="5">
        <f>SUM(D487:D489)</f>
        <v>0</v>
      </c>
      <c r="E486" s="5">
        <f>SUM(E487:E489)</f>
        <v>0</v>
      </c>
      <c r="H486" s="41">
        <f t="shared" si="51"/>
        <v>1500</v>
      </c>
    </row>
    <row r="487" spans="1:10" ht="15" customHeight="1" outlineLevel="3">
      <c r="A487" s="28"/>
      <c r="B487" s="28" t="s">
        <v>393</v>
      </c>
      <c r="C487" s="30">
        <v>500</v>
      </c>
      <c r="D487" s="30"/>
      <c r="E487" s="30">
        <f>D487</f>
        <v>0</v>
      </c>
      <c r="H487" s="41">
        <f t="shared" si="51"/>
        <v>500</v>
      </c>
    </row>
    <row r="488" spans="1:10" ht="15" customHeight="1" outlineLevel="3">
      <c r="A488" s="28"/>
      <c r="B488" s="28" t="s">
        <v>394</v>
      </c>
      <c r="C488" s="30">
        <v>1000</v>
      </c>
      <c r="D488" s="30"/>
      <c r="E488" s="30">
        <f t="shared" ref="D488:E489" si="58">D488</f>
        <v>0</v>
      </c>
      <c r="H488" s="41">
        <f t="shared" si="51"/>
        <v>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0</v>
      </c>
      <c r="E494" s="5">
        <f>SUM(E495:E496)</f>
        <v>0</v>
      </c>
      <c r="H494" s="41">
        <f t="shared" si="51"/>
        <v>2000</v>
      </c>
    </row>
    <row r="495" spans="1:10" ht="15" customHeight="1" outlineLevel="3">
      <c r="A495" s="28"/>
      <c r="B495" s="28" t="s">
        <v>401</v>
      </c>
      <c r="C495" s="30">
        <v>2000</v>
      </c>
      <c r="D495" s="30"/>
      <c r="E495" s="30">
        <f>D495</f>
        <v>0</v>
      </c>
      <c r="H495" s="41">
        <f t="shared" si="51"/>
        <v>2000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0</v>
      </c>
      <c r="E497" s="5">
        <f>SUM(E498:E499)</f>
        <v>0</v>
      </c>
      <c r="H497" s="41">
        <f t="shared" si="51"/>
        <v>2000</v>
      </c>
    </row>
    <row r="498" spans="1:12" ht="15" customHeight="1" outlineLevel="3">
      <c r="A498" s="28"/>
      <c r="B498" s="28" t="s">
        <v>404</v>
      </c>
      <c r="C498" s="30">
        <v>2000</v>
      </c>
      <c r="D498" s="30"/>
      <c r="E498" s="30">
        <f t="shared" ref="D498:E503" si="59">D498</f>
        <v>0</v>
      </c>
      <c r="H498" s="41">
        <f t="shared" si="51"/>
        <v>2000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9" t="s">
        <v>410</v>
      </c>
      <c r="B504" s="170"/>
      <c r="C504" s="32">
        <f>SUM(C505:C508)</f>
        <v>1100</v>
      </c>
      <c r="D504" s="32"/>
      <c r="E504" s="32">
        <f>SUM(E505:E508)</f>
        <v>0</v>
      </c>
      <c r="H504" s="41">
        <f t="shared" si="51"/>
        <v>1100</v>
      </c>
    </row>
    <row r="505" spans="1:12" outlineLevel="2" collapsed="1">
      <c r="A505" s="6">
        <v>3303</v>
      </c>
      <c r="B505" s="4" t="s">
        <v>411</v>
      </c>
      <c r="C505" s="5">
        <v>500</v>
      </c>
      <c r="D505" s="5"/>
      <c r="E505" s="5">
        <f>D505</f>
        <v>0</v>
      </c>
      <c r="H505" s="41">
        <f t="shared" si="51"/>
        <v>500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600</v>
      </c>
      <c r="D507" s="5"/>
      <c r="E507" s="5">
        <f t="shared" si="60"/>
        <v>0</v>
      </c>
      <c r="H507" s="41">
        <f t="shared" si="51"/>
        <v>600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9" t="s">
        <v>414</v>
      </c>
      <c r="B509" s="170"/>
      <c r="C509" s="32">
        <f>C510+C511+C512+C513+C517+C518+C519+C520+C521</f>
        <v>9650</v>
      </c>
      <c r="D509" s="32"/>
      <c r="E509" s="32">
        <f>E510+E511+E512+E513+E517+E518+E519+E520+E521</f>
        <v>0</v>
      </c>
      <c r="F509" s="51"/>
      <c r="H509" s="41">
        <f t="shared" si="51"/>
        <v>9650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250</v>
      </c>
      <c r="D517" s="5"/>
      <c r="E517" s="5">
        <f t="shared" si="62"/>
        <v>0</v>
      </c>
      <c r="H517" s="41">
        <f t="shared" si="63"/>
        <v>250</v>
      </c>
    </row>
    <row r="518" spans="1:8" outlineLevel="2">
      <c r="A518" s="6">
        <v>3305</v>
      </c>
      <c r="B518" s="4" t="s">
        <v>423</v>
      </c>
      <c r="C518" s="5">
        <v>200</v>
      </c>
      <c r="D518" s="5"/>
      <c r="E518" s="5">
        <f t="shared" si="62"/>
        <v>0</v>
      </c>
      <c r="H518" s="41">
        <f t="shared" si="63"/>
        <v>200</v>
      </c>
    </row>
    <row r="519" spans="1:8" outlineLevel="2">
      <c r="A519" s="6">
        <v>3305</v>
      </c>
      <c r="B519" s="4" t="s">
        <v>424</v>
      </c>
      <c r="C519" s="5">
        <v>200</v>
      </c>
      <c r="D519" s="5"/>
      <c r="E519" s="5">
        <f t="shared" si="62"/>
        <v>0</v>
      </c>
      <c r="H519" s="41">
        <f t="shared" si="63"/>
        <v>200</v>
      </c>
    </row>
    <row r="520" spans="1:8" outlineLevel="2">
      <c r="A520" s="6">
        <v>3305</v>
      </c>
      <c r="B520" s="4" t="s">
        <v>425</v>
      </c>
      <c r="C520" s="5">
        <v>9000</v>
      </c>
      <c r="D520" s="5"/>
      <c r="E520" s="5">
        <f t="shared" si="62"/>
        <v>0</v>
      </c>
      <c r="H520" s="41">
        <f t="shared" si="63"/>
        <v>9000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9" t="s">
        <v>426</v>
      </c>
      <c r="B522" s="170"/>
      <c r="C522" s="32">
        <f>SUM(C523:C527)</f>
        <v>0</v>
      </c>
      <c r="D522" s="32"/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9" t="s">
        <v>432</v>
      </c>
      <c r="B528" s="170"/>
      <c r="C528" s="32">
        <f>C529+C531+C537</f>
        <v>0</v>
      </c>
      <c r="D528" s="32"/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9" t="s">
        <v>441</v>
      </c>
      <c r="B538" s="170"/>
      <c r="C538" s="32">
        <f>SUM(C539:C544)</f>
        <v>400</v>
      </c>
      <c r="D538" s="32"/>
      <c r="E538" s="32">
        <f>SUM(E539:E544)</f>
        <v>0</v>
      </c>
      <c r="H538" s="41">
        <f t="shared" si="63"/>
        <v>400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400</v>
      </c>
      <c r="D540" s="5"/>
      <c r="E540" s="5">
        <f t="shared" ref="D540:E543" si="66">D540</f>
        <v>0</v>
      </c>
      <c r="H540" s="41">
        <f t="shared" si="63"/>
        <v>400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73" t="s">
        <v>449</v>
      </c>
      <c r="B547" s="174"/>
      <c r="C547" s="35">
        <f>C548+C549</f>
        <v>407.56099999999998</v>
      </c>
      <c r="D547" s="35"/>
      <c r="E547" s="35">
        <f>E548+E549</f>
        <v>0</v>
      </c>
      <c r="G547" s="39" t="s">
        <v>593</v>
      </c>
      <c r="H547" s="41">
        <f t="shared" si="63"/>
        <v>407.56099999999998</v>
      </c>
      <c r="I547" s="42"/>
      <c r="J547" s="40" t="b">
        <f>AND(H547=I547)</f>
        <v>0</v>
      </c>
    </row>
    <row r="548" spans="1:10" outlineLevel="1">
      <c r="A548" s="169" t="s">
        <v>450</v>
      </c>
      <c r="B548" s="170"/>
      <c r="C548" s="32">
        <v>407.56099999999998</v>
      </c>
      <c r="D548" s="32"/>
      <c r="E548" s="32">
        <f>D548</f>
        <v>0</v>
      </c>
      <c r="H548" s="41">
        <f t="shared" si="63"/>
        <v>407.56099999999998</v>
      </c>
    </row>
    <row r="549" spans="1:10" outlineLevel="1">
      <c r="A549" s="169" t="s">
        <v>451</v>
      </c>
      <c r="B549" s="170"/>
      <c r="C549" s="32">
        <v>0</v>
      </c>
      <c r="D549" s="32"/>
      <c r="E549" s="32">
        <f>D549</f>
        <v>0</v>
      </c>
      <c r="H549" s="41">
        <f t="shared" si="63"/>
        <v>0</v>
      </c>
    </row>
    <row r="550" spans="1:10">
      <c r="A550" s="167" t="s">
        <v>455</v>
      </c>
      <c r="B550" s="168"/>
      <c r="C550" s="36">
        <f>C551</f>
        <v>32500</v>
      </c>
      <c r="D550" s="36"/>
      <c r="E550" s="36">
        <f>E551</f>
        <v>0</v>
      </c>
      <c r="G550" s="39" t="s">
        <v>59</v>
      </c>
      <c r="H550" s="41">
        <f t="shared" si="63"/>
        <v>32500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32500</v>
      </c>
      <c r="D551" s="33"/>
      <c r="E551" s="33">
        <f>E552+E556</f>
        <v>0</v>
      </c>
      <c r="G551" s="39" t="s">
        <v>594</v>
      </c>
      <c r="H551" s="41">
        <f t="shared" si="63"/>
        <v>32500</v>
      </c>
      <c r="I551" s="42"/>
      <c r="J551" s="40" t="b">
        <f>AND(H551=I551)</f>
        <v>0</v>
      </c>
    </row>
    <row r="552" spans="1:10" outlineLevel="1">
      <c r="A552" s="169" t="s">
        <v>457</v>
      </c>
      <c r="B552" s="170"/>
      <c r="C552" s="32">
        <f>SUM(C553:C555)</f>
        <v>32500</v>
      </c>
      <c r="D552" s="32"/>
      <c r="E552" s="32">
        <f>SUM(E553:E555)</f>
        <v>0</v>
      </c>
      <c r="H552" s="41">
        <f t="shared" si="63"/>
        <v>32500</v>
      </c>
    </row>
    <row r="553" spans="1:10" outlineLevel="2" collapsed="1">
      <c r="A553" s="6">
        <v>5500</v>
      </c>
      <c r="B553" s="4" t="s">
        <v>458</v>
      </c>
      <c r="C553" s="5">
        <v>32500</v>
      </c>
      <c r="D553" s="5"/>
      <c r="E553" s="5">
        <f t="shared" ref="D553:E555" si="67">D553</f>
        <v>0</v>
      </c>
      <c r="H553" s="41">
        <f t="shared" si="63"/>
        <v>32500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9" t="s">
        <v>461</v>
      </c>
      <c r="B556" s="170"/>
      <c r="C556" s="32">
        <f>SUM(C557:C558)</f>
        <v>0</v>
      </c>
      <c r="D556" s="32"/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71" t="s">
        <v>62</v>
      </c>
      <c r="B559" s="172"/>
      <c r="C559" s="37">
        <f>C560+C716+C725</f>
        <v>525474.52499999991</v>
      </c>
      <c r="D559" s="37">
        <v>752865.52500000002</v>
      </c>
      <c r="E559" s="37">
        <f>E560+E716+E725</f>
        <v>0</v>
      </c>
      <c r="G559" s="39" t="s">
        <v>62</v>
      </c>
      <c r="H559" s="41">
        <f t="shared" si="63"/>
        <v>525474.52499999991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490774.52499999997</v>
      </c>
      <c r="D560" s="36"/>
      <c r="E560" s="36">
        <f>E561+E638+E642+E645</f>
        <v>0</v>
      </c>
      <c r="G560" s="39" t="s">
        <v>61</v>
      </c>
      <c r="H560" s="41">
        <f t="shared" si="63"/>
        <v>490774.52499999997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490774.52499999997</v>
      </c>
      <c r="D561" s="38"/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490774.52499999997</v>
      </c>
      <c r="I561" s="42"/>
      <c r="J561" s="40" t="b">
        <f>AND(H561=I561)</f>
        <v>0</v>
      </c>
    </row>
    <row r="562" spans="1:10" outlineLevel="1">
      <c r="A562" s="169" t="s">
        <v>466</v>
      </c>
      <c r="B562" s="170"/>
      <c r="C562" s="32">
        <f>SUM(C563:C566)</f>
        <v>9246.7999999999993</v>
      </c>
      <c r="D562" s="32"/>
      <c r="E562" s="32">
        <f>SUM(E563:E566)</f>
        <v>0</v>
      </c>
      <c r="H562" s="41">
        <f t="shared" si="63"/>
        <v>9246.7999999999993</v>
      </c>
    </row>
    <row r="563" spans="1:10" outlineLevel="2">
      <c r="A563" s="7">
        <v>6600</v>
      </c>
      <c r="B563" s="4" t="s">
        <v>468</v>
      </c>
      <c r="C563" s="5">
        <v>3640</v>
      </c>
      <c r="D563" s="5"/>
      <c r="E563" s="5">
        <f>D563</f>
        <v>0</v>
      </c>
      <c r="H563" s="41">
        <f t="shared" si="63"/>
        <v>3640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5606.8</v>
      </c>
      <c r="D566" s="5"/>
      <c r="E566" s="5">
        <f t="shared" si="68"/>
        <v>0</v>
      </c>
      <c r="H566" s="41">
        <f t="shared" si="63"/>
        <v>5606.8</v>
      </c>
    </row>
    <row r="567" spans="1:10" outlineLevel="1">
      <c r="A567" s="169" t="s">
        <v>467</v>
      </c>
      <c r="B567" s="170"/>
      <c r="C567" s="31">
        <v>0</v>
      </c>
      <c r="D567" s="31"/>
      <c r="E567" s="31">
        <f>D567</f>
        <v>0</v>
      </c>
      <c r="H567" s="41">
        <f t="shared" si="63"/>
        <v>0</v>
      </c>
    </row>
    <row r="568" spans="1:10" outlineLevel="1">
      <c r="A568" s="169" t="s">
        <v>472</v>
      </c>
      <c r="B568" s="170"/>
      <c r="C568" s="32">
        <v>0</v>
      </c>
      <c r="D568" s="32"/>
      <c r="E568" s="32">
        <f>D568</f>
        <v>0</v>
      </c>
      <c r="H568" s="41">
        <f t="shared" si="63"/>
        <v>0</v>
      </c>
    </row>
    <row r="569" spans="1:10" outlineLevel="1">
      <c r="A569" s="169" t="s">
        <v>473</v>
      </c>
      <c r="B569" s="170"/>
      <c r="C569" s="32">
        <f>SUM(C570:C575)</f>
        <v>65718.896999999997</v>
      </c>
      <c r="D569" s="32"/>
      <c r="E569" s="32">
        <f>SUM(E570:E575)</f>
        <v>0</v>
      </c>
      <c r="H569" s="41">
        <f t="shared" si="63"/>
        <v>65718.896999999997</v>
      </c>
    </row>
    <row r="570" spans="1:10" outlineLevel="2">
      <c r="A570" s="7">
        <v>6603</v>
      </c>
      <c r="B570" s="4" t="s">
        <v>474</v>
      </c>
      <c r="C570" s="5">
        <v>65000</v>
      </c>
      <c r="D570" s="5"/>
      <c r="E570" s="5">
        <f>D570</f>
        <v>0</v>
      </c>
      <c r="H570" s="41">
        <f t="shared" si="63"/>
        <v>65000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718.89700000000005</v>
      </c>
      <c r="D572" s="5"/>
      <c r="E572" s="5">
        <f t="shared" si="69"/>
        <v>0</v>
      </c>
      <c r="H572" s="41">
        <f t="shared" si="63"/>
        <v>718.89700000000005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9" t="s">
        <v>480</v>
      </c>
      <c r="B576" s="170"/>
      <c r="C576" s="32">
        <v>0</v>
      </c>
      <c r="D576" s="32"/>
      <c r="E576" s="32">
        <f>D576</f>
        <v>0</v>
      </c>
      <c r="H576" s="41">
        <f t="shared" si="63"/>
        <v>0</v>
      </c>
    </row>
    <row r="577" spans="1:8" outlineLevel="1">
      <c r="A577" s="169" t="s">
        <v>481</v>
      </c>
      <c r="B577" s="170"/>
      <c r="C577" s="32">
        <f>SUM(C578:C580)</f>
        <v>0</v>
      </c>
      <c r="D577" s="32"/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9" t="s">
        <v>485</v>
      </c>
      <c r="B581" s="170"/>
      <c r="C581" s="32">
        <f>SUM(C582:C583)</f>
        <v>158194.63699999999</v>
      </c>
      <c r="D581" s="32"/>
      <c r="E581" s="32">
        <f>SUM(E582:E583)</f>
        <v>0</v>
      </c>
      <c r="H581" s="41">
        <f t="shared" si="71"/>
        <v>158194.63699999999</v>
      </c>
    </row>
    <row r="582" spans="1:8" outlineLevel="2">
      <c r="A582" s="7">
        <v>6606</v>
      </c>
      <c r="B582" s="4" t="s">
        <v>486</v>
      </c>
      <c r="C582" s="5">
        <v>155900</v>
      </c>
      <c r="D582" s="5"/>
      <c r="E582" s="5">
        <f t="shared" ref="E582:E586" si="72">D582</f>
        <v>0</v>
      </c>
      <c r="H582" s="41">
        <f t="shared" si="71"/>
        <v>155900</v>
      </c>
    </row>
    <row r="583" spans="1:8" outlineLevel="2">
      <c r="A583" s="7">
        <v>6606</v>
      </c>
      <c r="B583" s="4" t="s">
        <v>487</v>
      </c>
      <c r="C583" s="5">
        <v>2294.6370000000002</v>
      </c>
      <c r="D583" s="5"/>
      <c r="E583" s="5">
        <f t="shared" si="72"/>
        <v>0</v>
      </c>
      <c r="H583" s="41">
        <f t="shared" si="71"/>
        <v>2294.6370000000002</v>
      </c>
    </row>
    <row r="584" spans="1:8" outlineLevel="1">
      <c r="A584" s="169" t="s">
        <v>488</v>
      </c>
      <c r="B584" s="170"/>
      <c r="C584" s="32">
        <v>0</v>
      </c>
      <c r="D584" s="32"/>
      <c r="E584" s="32">
        <f t="shared" si="72"/>
        <v>0</v>
      </c>
      <c r="H584" s="41">
        <f t="shared" si="71"/>
        <v>0</v>
      </c>
    </row>
    <row r="585" spans="1:8" outlineLevel="1" collapsed="1">
      <c r="A585" s="169" t="s">
        <v>489</v>
      </c>
      <c r="B585" s="170"/>
      <c r="C585" s="32">
        <v>1898.587</v>
      </c>
      <c r="D585" s="32"/>
      <c r="E585" s="32">
        <f t="shared" si="72"/>
        <v>0</v>
      </c>
      <c r="H585" s="41">
        <f t="shared" si="71"/>
        <v>1898.587</v>
      </c>
    </row>
    <row r="586" spans="1:8" outlineLevel="1" collapsed="1">
      <c r="A586" s="169" t="s">
        <v>490</v>
      </c>
      <c r="B586" s="170"/>
      <c r="C586" s="32">
        <v>0</v>
      </c>
      <c r="D586" s="32"/>
      <c r="E586" s="32">
        <f t="shared" si="72"/>
        <v>0</v>
      </c>
      <c r="H586" s="41">
        <f t="shared" si="71"/>
        <v>0</v>
      </c>
    </row>
    <row r="587" spans="1:8" outlineLevel="1">
      <c r="A587" s="169" t="s">
        <v>491</v>
      </c>
      <c r="B587" s="170"/>
      <c r="C587" s="32">
        <f>SUM(C588:C591)</f>
        <v>8000</v>
      </c>
      <c r="D587" s="32"/>
      <c r="E587" s="32">
        <f>SUM(E588:E591)</f>
        <v>0</v>
      </c>
      <c r="H587" s="41">
        <f t="shared" si="71"/>
        <v>8000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8000</v>
      </c>
      <c r="D591" s="5"/>
      <c r="E591" s="5">
        <f t="shared" si="73"/>
        <v>0</v>
      </c>
      <c r="H591" s="41">
        <f t="shared" si="71"/>
        <v>8000</v>
      </c>
    </row>
    <row r="592" spans="1:8" outlineLevel="1">
      <c r="A592" s="169" t="s">
        <v>498</v>
      </c>
      <c r="B592" s="170"/>
      <c r="C592" s="32">
        <f>SUM(C593:C594)</f>
        <v>0</v>
      </c>
      <c r="D592" s="32"/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9" t="s">
        <v>502</v>
      </c>
      <c r="B595" s="170"/>
      <c r="C595" s="32">
        <f>SUM(C596:C598)</f>
        <v>0</v>
      </c>
      <c r="D595" s="32"/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9" t="s">
        <v>503</v>
      </c>
      <c r="B599" s="170"/>
      <c r="C599" s="32">
        <f>SUM(C600:C602)</f>
        <v>152913.652</v>
      </c>
      <c r="D599" s="32"/>
      <c r="E599" s="32">
        <f>SUM(E600:E602)</f>
        <v>0</v>
      </c>
      <c r="H599" s="41">
        <f t="shared" si="71"/>
        <v>152913.652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142953.47700000001</v>
      </c>
      <c r="D601" s="5"/>
      <c r="E601" s="5">
        <f t="shared" si="75"/>
        <v>0</v>
      </c>
      <c r="H601" s="41">
        <f t="shared" si="71"/>
        <v>142953.47700000001</v>
      </c>
    </row>
    <row r="602" spans="1:8" outlineLevel="2">
      <c r="A602" s="7">
        <v>6613</v>
      </c>
      <c r="B602" s="4" t="s">
        <v>501</v>
      </c>
      <c r="C602" s="5">
        <v>9960.1749999999993</v>
      </c>
      <c r="D602" s="5"/>
      <c r="E602" s="5">
        <f t="shared" si="75"/>
        <v>0</v>
      </c>
      <c r="H602" s="41">
        <f t="shared" si="71"/>
        <v>9960.1749999999993</v>
      </c>
    </row>
    <row r="603" spans="1:8" outlineLevel="1">
      <c r="A603" s="169" t="s">
        <v>506</v>
      </c>
      <c r="B603" s="170"/>
      <c r="C603" s="32">
        <f>SUM(C604:C609)</f>
        <v>2357.56</v>
      </c>
      <c r="D603" s="32"/>
      <c r="E603" s="32">
        <f>SUM(E604:E609)</f>
        <v>0</v>
      </c>
      <c r="H603" s="41">
        <f t="shared" si="71"/>
        <v>2357.56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2357.56</v>
      </c>
      <c r="D608" s="5"/>
      <c r="E608" s="5">
        <f t="shared" si="76"/>
        <v>0</v>
      </c>
      <c r="H608" s="41">
        <f t="shared" si="71"/>
        <v>2357.56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9" t="s">
        <v>513</v>
      </c>
      <c r="B610" s="170"/>
      <c r="C610" s="32">
        <f>SUM(C611:C615)</f>
        <v>76179.036999999997</v>
      </c>
      <c r="D610" s="32"/>
      <c r="E610" s="32">
        <f>SUM(E611:E615)</f>
        <v>0</v>
      </c>
      <c r="H610" s="41">
        <f t="shared" si="71"/>
        <v>76179.036999999997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76179.036999999997</v>
      </c>
      <c r="D615" s="5"/>
      <c r="E615" s="5">
        <f t="shared" si="77"/>
        <v>0</v>
      </c>
      <c r="H615" s="41">
        <f t="shared" si="71"/>
        <v>76179.036999999997</v>
      </c>
    </row>
    <row r="616" spans="1:8" outlineLevel="1">
      <c r="A616" s="169" t="s">
        <v>519</v>
      </c>
      <c r="B616" s="170"/>
      <c r="C616" s="32">
        <f>SUM(C617:C627)</f>
        <v>16265.355</v>
      </c>
      <c r="D616" s="32"/>
      <c r="E616" s="32">
        <f>SUM(E617:E627)</f>
        <v>0</v>
      </c>
      <c r="H616" s="41">
        <f t="shared" si="71"/>
        <v>16265.355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2393.3589999999999</v>
      </c>
      <c r="D619" s="5"/>
      <c r="E619" s="5">
        <f t="shared" si="78"/>
        <v>0</v>
      </c>
      <c r="H619" s="41">
        <f t="shared" si="71"/>
        <v>2393.3589999999999</v>
      </c>
    </row>
    <row r="620" spans="1:8" outlineLevel="2">
      <c r="A620" s="7">
        <v>6616</v>
      </c>
      <c r="B620" s="4" t="s">
        <v>523</v>
      </c>
      <c r="C620" s="5">
        <v>13439.995999999999</v>
      </c>
      <c r="D620" s="5"/>
      <c r="E620" s="5">
        <f t="shared" si="78"/>
        <v>0</v>
      </c>
      <c r="H620" s="41">
        <f t="shared" si="71"/>
        <v>13439.995999999999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432</v>
      </c>
      <c r="D627" s="5"/>
      <c r="E627" s="5">
        <f t="shared" si="78"/>
        <v>0</v>
      </c>
      <c r="H627" s="41">
        <f t="shared" si="71"/>
        <v>432</v>
      </c>
    </row>
    <row r="628" spans="1:10" outlineLevel="1">
      <c r="A628" s="169" t="s">
        <v>531</v>
      </c>
      <c r="B628" s="170"/>
      <c r="C628" s="32">
        <f>SUM(C629:C637)</f>
        <v>0</v>
      </c>
      <c r="D628" s="32"/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65" t="s">
        <v>541</v>
      </c>
      <c r="B638" s="166"/>
      <c r="C638" s="38">
        <f>C639+C640+C641</f>
        <v>0</v>
      </c>
      <c r="D638" s="38"/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9" t="s">
        <v>543</v>
      </c>
      <c r="B640" s="170"/>
      <c r="C640" s="32">
        <v>0</v>
      </c>
      <c r="D640" s="32"/>
      <c r="E640" s="32">
        <f t="shared" si="80"/>
        <v>0</v>
      </c>
      <c r="H640" s="41">
        <f t="shared" si="71"/>
        <v>0</v>
      </c>
    </row>
    <row r="641" spans="1:10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65" t="s">
        <v>545</v>
      </c>
      <c r="B642" s="166"/>
      <c r="C642" s="38">
        <f>C643+C644</f>
        <v>0</v>
      </c>
      <c r="D642" s="38"/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9" t="s">
        <v>547</v>
      </c>
      <c r="B644" s="170"/>
      <c r="C644" s="32">
        <v>0</v>
      </c>
      <c r="D644" s="32"/>
      <c r="E644" s="32">
        <f>D644</f>
        <v>0</v>
      </c>
      <c r="H644" s="41">
        <f t="shared" si="81"/>
        <v>0</v>
      </c>
    </row>
    <row r="645" spans="1:10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/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9" t="s">
        <v>549</v>
      </c>
      <c r="B646" s="170"/>
      <c r="C646" s="32">
        <f>SUM(C647:C650)</f>
        <v>0</v>
      </c>
      <c r="D646" s="32"/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9" t="s">
        <v>550</v>
      </c>
      <c r="B651" s="170"/>
      <c r="C651" s="31">
        <v>0</v>
      </c>
      <c r="D651" s="31"/>
      <c r="E651" s="31">
        <f>D651</f>
        <v>0</v>
      </c>
      <c r="H651" s="41">
        <f t="shared" si="81"/>
        <v>0</v>
      </c>
    </row>
    <row r="652" spans="1:10" outlineLevel="1">
      <c r="A652" s="169" t="s">
        <v>551</v>
      </c>
      <c r="B652" s="170"/>
      <c r="C652" s="32">
        <v>0</v>
      </c>
      <c r="D652" s="32"/>
      <c r="E652" s="32">
        <f>D652</f>
        <v>0</v>
      </c>
      <c r="H652" s="41">
        <f t="shared" si="81"/>
        <v>0</v>
      </c>
    </row>
    <row r="653" spans="1:10" outlineLevel="1">
      <c r="A653" s="169" t="s">
        <v>552</v>
      </c>
      <c r="B653" s="170"/>
      <c r="C653" s="32">
        <f>SUM(C654:C659)</f>
        <v>0</v>
      </c>
      <c r="D653" s="32"/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9" t="s">
        <v>553</v>
      </c>
      <c r="B660" s="170"/>
      <c r="C660" s="32">
        <v>0</v>
      </c>
      <c r="D660" s="32"/>
      <c r="E660" s="32">
        <f>D660</f>
        <v>0</v>
      </c>
      <c r="H660" s="41">
        <f t="shared" si="81"/>
        <v>0</v>
      </c>
    </row>
    <row r="661" spans="1:8" outlineLevel="1">
      <c r="A661" s="169" t="s">
        <v>554</v>
      </c>
      <c r="B661" s="170"/>
      <c r="C661" s="32">
        <f>SUM(C662:C664)</f>
        <v>0</v>
      </c>
      <c r="D661" s="32"/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9" t="s">
        <v>555</v>
      </c>
      <c r="B665" s="170"/>
      <c r="C665" s="32">
        <f>SUM(C666:C667)</f>
        <v>0</v>
      </c>
      <c r="D665" s="32"/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9" t="s">
        <v>556</v>
      </c>
      <c r="B668" s="170"/>
      <c r="C668" s="32">
        <v>0</v>
      </c>
      <c r="D668" s="32"/>
      <c r="E668" s="32">
        <f t="shared" si="85"/>
        <v>0</v>
      </c>
      <c r="H668" s="41">
        <f t="shared" si="81"/>
        <v>0</v>
      </c>
    </row>
    <row r="669" spans="1:8" outlineLevel="1" collapsed="1">
      <c r="A669" s="169" t="s">
        <v>557</v>
      </c>
      <c r="B669" s="170"/>
      <c r="C669" s="32">
        <v>0</v>
      </c>
      <c r="D669" s="32"/>
      <c r="E669" s="32">
        <f t="shared" si="85"/>
        <v>0</v>
      </c>
      <c r="H669" s="41">
        <f t="shared" si="81"/>
        <v>0</v>
      </c>
    </row>
    <row r="670" spans="1:8" outlineLevel="1" collapsed="1">
      <c r="A670" s="169" t="s">
        <v>558</v>
      </c>
      <c r="B670" s="170"/>
      <c r="C670" s="32">
        <v>0</v>
      </c>
      <c r="D670" s="32"/>
      <c r="E670" s="32">
        <f t="shared" si="85"/>
        <v>0</v>
      </c>
      <c r="H670" s="41">
        <f t="shared" si="81"/>
        <v>0</v>
      </c>
    </row>
    <row r="671" spans="1:8" outlineLevel="1">
      <c r="A671" s="169" t="s">
        <v>559</v>
      </c>
      <c r="B671" s="170"/>
      <c r="C671" s="32">
        <f>SUM(C672:C675)</f>
        <v>0</v>
      </c>
      <c r="D671" s="32"/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9" t="s">
        <v>560</v>
      </c>
      <c r="B676" s="170"/>
      <c r="C676" s="32">
        <f>SUM(C677:C678)</f>
        <v>0</v>
      </c>
      <c r="D676" s="32"/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9" t="s">
        <v>561</v>
      </c>
      <c r="B679" s="170"/>
      <c r="C679" s="32">
        <f>SUM(C680:C682)</f>
        <v>0</v>
      </c>
      <c r="D679" s="32"/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9" t="s">
        <v>562</v>
      </c>
      <c r="B683" s="170"/>
      <c r="C683" s="32">
        <f>SUM(C684:C686)</f>
        <v>0</v>
      </c>
      <c r="D683" s="32"/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9" t="s">
        <v>563</v>
      </c>
      <c r="B687" s="170"/>
      <c r="C687" s="32">
        <f>SUM(C688:C693)</f>
        <v>0</v>
      </c>
      <c r="D687" s="32"/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9" t="s">
        <v>564</v>
      </c>
      <c r="B694" s="170"/>
      <c r="C694" s="32">
        <f>SUM(C695:C699)</f>
        <v>0</v>
      </c>
      <c r="D694" s="32"/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9" t="s">
        <v>565</v>
      </c>
      <c r="B700" s="170"/>
      <c r="C700" s="32">
        <f>SUM(C701:C711)</f>
        <v>0</v>
      </c>
      <c r="D700" s="32"/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9" t="s">
        <v>566</v>
      </c>
      <c r="B712" s="170"/>
      <c r="C712" s="31">
        <v>0</v>
      </c>
      <c r="D712" s="31"/>
      <c r="E712" s="31">
        <f>D712</f>
        <v>0</v>
      </c>
      <c r="H712" s="41">
        <f t="shared" si="92"/>
        <v>0</v>
      </c>
    </row>
    <row r="713" spans="1:10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9" t="s">
        <v>568</v>
      </c>
      <c r="B714" s="170"/>
      <c r="C714" s="32">
        <v>0</v>
      </c>
      <c r="D714" s="31"/>
      <c r="E714" s="31">
        <f t="shared" si="93"/>
        <v>0</v>
      </c>
      <c r="H714" s="41">
        <f t="shared" si="92"/>
        <v>0</v>
      </c>
    </row>
    <row r="715" spans="1:10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67" t="s">
        <v>570</v>
      </c>
      <c r="B716" s="168"/>
      <c r="C716" s="36">
        <f>C717</f>
        <v>34700</v>
      </c>
      <c r="D716" s="36"/>
      <c r="E716" s="36">
        <f>E717</f>
        <v>0</v>
      </c>
      <c r="G716" s="39" t="s">
        <v>66</v>
      </c>
      <c r="H716" s="41">
        <f t="shared" si="92"/>
        <v>34700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34700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34700</v>
      </c>
      <c r="I717" s="42"/>
      <c r="J717" s="40" t="b">
        <f>AND(H717=I717)</f>
        <v>0</v>
      </c>
    </row>
    <row r="718" spans="1:10" outlineLevel="1" collapsed="1">
      <c r="A718" s="163" t="s">
        <v>851</v>
      </c>
      <c r="B718" s="164"/>
      <c r="C718" s="31">
        <f>SUM(C719:C721)</f>
        <v>34700</v>
      </c>
      <c r="D718" s="31"/>
      <c r="E718" s="31">
        <f>SUM(E719:E721)</f>
        <v>0</v>
      </c>
      <c r="H718" s="41">
        <f t="shared" si="92"/>
        <v>34700</v>
      </c>
    </row>
    <row r="719" spans="1:10" ht="15" customHeight="1" outlineLevel="2">
      <c r="A719" s="6">
        <v>10950</v>
      </c>
      <c r="B719" s="4" t="s">
        <v>572</v>
      </c>
      <c r="C719" s="5">
        <v>34700</v>
      </c>
      <c r="D719" s="5"/>
      <c r="E719" s="5">
        <f>D719</f>
        <v>0</v>
      </c>
      <c r="H719" s="41">
        <f t="shared" si="92"/>
        <v>34700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63" t="s">
        <v>850</v>
      </c>
      <c r="B722" s="164"/>
      <c r="C722" s="31">
        <f>SUM(C723:C724)</f>
        <v>0</v>
      </c>
      <c r="D722" s="31"/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63" t="s">
        <v>848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0"/>
  <sheetViews>
    <sheetView rightToLeft="1" tabSelected="1" topLeftCell="A135" zoomScaleNormal="100" workbookViewId="0">
      <selection activeCell="D639" sqref="D639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v>911300</v>
      </c>
      <c r="D2" s="26">
        <v>911300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85" t="s">
        <v>62</v>
      </c>
      <c r="B114" s="186"/>
      <c r="C114" s="26">
        <v>165809.726</v>
      </c>
      <c r="D114" s="26">
        <v>165809.726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hidden="1" customHeight="1" outlineLevel="1" collapsed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hidden="1" customHeight="1" outlineLevel="1" collapsed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hidden="1" customHeight="1" outlineLevel="1" collapsed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hidden="1" customHeight="1" outlineLevel="1" collapsed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hidden="1" customHeight="1" outlineLevel="1" collapsed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 collapsed="1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hidden="1" customHeight="1" outlineLevel="1" collapsed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hidden="1" customHeight="1" outlineLevel="1" collapsed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hidden="1" customHeight="1" outlineLevel="1" collapsed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hidden="1" customHeight="1" outlineLevel="1" collapsed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 collapsed="1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hidden="1" customHeight="1" outlineLevel="1" collapsed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hidden="1" customHeight="1" outlineLevel="1" collapsed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hidden="1" customHeight="1" outlineLevel="1" collapsed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 collapsed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 collapsed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 collapsed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 collapsed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 collapsed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 collapsed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hidden="1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 collapsed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 collapsed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hidden="1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hidden="1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hidden="1" outlineLevel="1" collapsed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hidden="1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 collapsed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 collapsed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hidden="1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hidden="1" outlineLevel="1" collapsed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hidden="1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hidden="1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hidden="1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hidden="1" outlineLevel="1" collapsed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v>808300</v>
      </c>
      <c r="D257" s="37">
        <v>808300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 collapsed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 collapsed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 collapsed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 collapsed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 collapsed="1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 collapsed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2">
      <c r="A509" s="169" t="s">
        <v>970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hidden="1" outlineLevel="1" collapsed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hidden="1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hidden="1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hidden="1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hidden="1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hidden="1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hidden="1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hidden="1" outlineLevel="1" collapsed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hidden="1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hidden="1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hidden="1" outlineLevel="1" collapsed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hidden="1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hidden="1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hidden="1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hidden="1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hidden="1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hidden="1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hidden="1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hidden="1" outlineLevel="1" collapsed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hidden="1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hidden="1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hidden="1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hidden="1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hidden="1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 collapsed="1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hidden="1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hidden="1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 collapsed="1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hidden="1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hidden="1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hidden="1" outlineLevel="1" collapsed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hidden="1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hidden="1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 collapsed="1">
      <c r="A560" s="171" t="s">
        <v>62</v>
      </c>
      <c r="B560" s="172"/>
      <c r="C560" s="37">
        <v>268809.72600000002</v>
      </c>
      <c r="D560" s="37">
        <v>268809.72600000002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hidden="1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hidden="1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hidden="1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hidden="1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hidden="1" outlineLevel="1" collapsed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hidden="1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hidden="1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hidden="1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hidden="1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hidden="1" outlineLevel="1" collapsed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hidden="1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hidden="1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hidden="1" outlineLevel="1" collapsed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hidden="1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hidden="1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hidden="1" outlineLevel="1" collapsed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hidden="1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hidden="1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hidden="1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hidden="1" outlineLevel="1" collapsed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hidden="1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hidden="1" outlineLevel="1" collapsed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hidden="1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hidden="1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hidden="1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hidden="1" outlineLevel="1" collapsed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hidden="1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hidden="1" outlineLevel="1" collapsed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hidden="1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hidden="1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hidden="1" outlineLevel="1" collapsed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hidden="1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hidden="1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hidden="1" outlineLevel="1" collapsed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hidden="1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hidden="1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hidden="1" outlineLevel="1" collapsed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hidden="1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hidden="1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hidden="1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 collapsed="1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hidden="1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hidden="1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hidden="1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 collapsed="1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hidden="1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hidden="1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 collapsed="1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hidden="1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hidden="1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hidden="1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hidden="1" outlineLevel="1" collapsed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hidden="1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hidden="1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hidden="1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hidden="1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hidden="1" outlineLevel="1" collapsed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hidden="1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hidden="1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hidden="1" outlineLevel="1" collapsed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hidden="1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hidden="1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hidden="1" outlineLevel="1" collapsed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hidden="1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hidden="1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hidden="1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hidden="1" outlineLevel="1" collapsed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hidden="1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hidden="1" outlineLevel="1" collapsed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hidden="1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hidden="1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hidden="1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hidden="1" outlineLevel="1" collapsed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hidden="1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hidden="1" outlineLevel="1" collapsed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hidden="1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hidden="1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hidden="1" outlineLevel="1" collapsed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hidden="1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hidden="1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hidden="1" outlineLevel="1" collapsed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hidden="1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hidden="1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hidden="1" outlineLevel="1" collapsed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hidden="1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hidden="1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hidden="1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 collapsed="1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hidden="1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hidden="1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hidden="1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hidden="1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hidden="1" outlineLevel="1" collapsed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hidden="1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hidden="1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 collapsed="1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hidden="1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hidden="1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hidden="1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hidden="1" outlineLevel="1" collapsed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hidden="1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hidden="1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hidden="1" outlineLevel="1" collapsed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hidden="1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hidden="1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hidden="1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hidden="1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hidden="1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hidden="1" outlineLevel="1" collapsed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hidden="1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hidden="1" outlineLevel="1" collapsed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hidden="1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hidden="1" outlineLevel="1" collapsed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hidden="1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hidden="1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hidden="1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hidden="1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hidden="1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hidden="1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hidden="1" outlineLevel="1" collapsed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hidden="1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hidden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hidden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hidden="1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hidden="1" outlineLevel="1" collapsed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hidden="1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hidden="1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hidden="1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hidden="1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hidden="1" outlineLevel="1" collapsed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hidden="1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hidden="1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hidden="1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hidden="1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hidden="1" outlineLevel="1" collapsed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hidden="1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hidden="1" outlineLevel="1" collapsed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hidden="1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hidden="1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hidden="1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hidden="1" outlineLevel="1" collapsed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hidden="1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hidden="1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hidden="1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hidden="1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hidden="1" outlineLevel="1" collapsed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hidden="1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  <row r="780" spans="1:5" collapsed="1"/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178" zoomScale="110" zoomScaleNormal="110" workbookViewId="0">
      <selection activeCell="A645" sqref="A645:B645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25.2851562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2" t="s">
        <v>853</v>
      </c>
      <c r="E1" s="162" t="s">
        <v>852</v>
      </c>
      <c r="G1" s="43" t="s">
        <v>31</v>
      </c>
      <c r="H1" s="44">
        <f>C2+C114</f>
        <v>946000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946000</v>
      </c>
      <c r="D2" s="26">
        <f>D3+D67</f>
        <v>946000</v>
      </c>
      <c r="E2" s="26">
        <f>E3+E67</f>
        <v>946000</v>
      </c>
      <c r="G2" s="39" t="s">
        <v>60</v>
      </c>
      <c r="H2" s="41">
        <f>C2</f>
        <v>946000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378500</v>
      </c>
      <c r="D3" s="23">
        <f>D4+D11+D38+D61</f>
        <v>378500</v>
      </c>
      <c r="E3" s="23">
        <f>E4+E11+E38+E61</f>
        <v>378500</v>
      </c>
      <c r="G3" s="39" t="s">
        <v>57</v>
      </c>
      <c r="H3" s="41">
        <f t="shared" ref="H3:H66" si="0">C3</f>
        <v>378500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250200</v>
      </c>
      <c r="D4" s="21">
        <f>SUM(D5:D10)</f>
        <v>250200</v>
      </c>
      <c r="E4" s="21">
        <f>SUM(E5:E10)</f>
        <v>250200</v>
      </c>
      <c r="F4" s="17"/>
      <c r="G4" s="39" t="s">
        <v>53</v>
      </c>
      <c r="H4" s="41">
        <f t="shared" si="0"/>
        <v>250200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100000</v>
      </c>
      <c r="D5" s="2">
        <f>C5</f>
        <v>100000</v>
      </c>
      <c r="E5" s="2">
        <f>D5</f>
        <v>100000</v>
      </c>
      <c r="F5" s="17"/>
      <c r="G5" s="17"/>
      <c r="H5" s="41">
        <f t="shared" si="0"/>
        <v>100000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30000</v>
      </c>
      <c r="D6" s="2">
        <f t="shared" ref="D6:E10" si="1">C6</f>
        <v>30000</v>
      </c>
      <c r="E6" s="2">
        <f t="shared" si="1"/>
        <v>30000</v>
      </c>
      <c r="F6" s="17"/>
      <c r="G6" s="17"/>
      <c r="H6" s="41">
        <f t="shared" si="0"/>
        <v>30000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100000</v>
      </c>
      <c r="D7" s="2">
        <f t="shared" si="1"/>
        <v>100000</v>
      </c>
      <c r="E7" s="2">
        <f t="shared" si="1"/>
        <v>100000</v>
      </c>
      <c r="F7" s="17"/>
      <c r="G7" s="17"/>
      <c r="H7" s="41">
        <f t="shared" si="0"/>
        <v>100000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200</v>
      </c>
      <c r="D10" s="2">
        <f t="shared" si="1"/>
        <v>200</v>
      </c>
      <c r="E10" s="2">
        <f t="shared" si="1"/>
        <v>200</v>
      </c>
      <c r="F10" s="17"/>
      <c r="G10" s="17"/>
      <c r="H10" s="41">
        <f t="shared" si="0"/>
        <v>200</v>
      </c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32200</v>
      </c>
      <c r="D11" s="21">
        <f>SUM(D12:D37)</f>
        <v>32200</v>
      </c>
      <c r="E11" s="21">
        <f>SUM(E12:E37)</f>
        <v>32200</v>
      </c>
      <c r="F11" s="17"/>
      <c r="G11" s="39" t="s">
        <v>54</v>
      </c>
      <c r="H11" s="41">
        <f t="shared" si="0"/>
        <v>32200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8000</v>
      </c>
      <c r="D12" s="2">
        <f>C12</f>
        <v>8000</v>
      </c>
      <c r="E12" s="2">
        <f>D12</f>
        <v>8000</v>
      </c>
      <c r="H12" s="41">
        <f t="shared" si="0"/>
        <v>8000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hidden="1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5000</v>
      </c>
      <c r="D32" s="2">
        <f t="shared" si="3"/>
        <v>5000</v>
      </c>
      <c r="E32" s="2">
        <f t="shared" si="3"/>
        <v>5000</v>
      </c>
      <c r="H32" s="41">
        <f t="shared" si="0"/>
        <v>5000</v>
      </c>
    </row>
    <row r="33" spans="1:10" hidden="1" outlineLevel="1">
      <c r="A33" s="3">
        <v>2403</v>
      </c>
      <c r="B33" s="1" t="s">
        <v>144</v>
      </c>
      <c r="C33" s="2">
        <v>500</v>
      </c>
      <c r="D33" s="2">
        <f t="shared" si="3"/>
        <v>500</v>
      </c>
      <c r="E33" s="2">
        <f t="shared" si="3"/>
        <v>500</v>
      </c>
      <c r="H33" s="41">
        <f t="shared" si="0"/>
        <v>500</v>
      </c>
    </row>
    <row r="34" spans="1:10" hidden="1" outlineLevel="1">
      <c r="A34" s="3">
        <v>2404</v>
      </c>
      <c r="B34" s="1" t="s">
        <v>7</v>
      </c>
      <c r="C34" s="2">
        <v>15000</v>
      </c>
      <c r="D34" s="2">
        <f t="shared" si="3"/>
        <v>15000</v>
      </c>
      <c r="E34" s="2">
        <f t="shared" si="3"/>
        <v>15000</v>
      </c>
      <c r="H34" s="41">
        <f t="shared" si="0"/>
        <v>15000</v>
      </c>
    </row>
    <row r="35" spans="1:10" hidden="1" outlineLevel="1">
      <c r="A35" s="3">
        <v>2405</v>
      </c>
      <c r="B35" s="1" t="s">
        <v>8</v>
      </c>
      <c r="C35" s="2">
        <v>600</v>
      </c>
      <c r="D35" s="2">
        <f t="shared" si="3"/>
        <v>600</v>
      </c>
      <c r="E35" s="2">
        <f t="shared" si="3"/>
        <v>600</v>
      </c>
      <c r="H35" s="41">
        <f t="shared" si="0"/>
        <v>600</v>
      </c>
    </row>
    <row r="36" spans="1:10" hidden="1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hidden="1" outlineLevel="1">
      <c r="A37" s="3">
        <v>2499</v>
      </c>
      <c r="B37" s="1" t="s">
        <v>10</v>
      </c>
      <c r="C37" s="15">
        <v>2600</v>
      </c>
      <c r="D37" s="2">
        <f t="shared" si="3"/>
        <v>2600</v>
      </c>
      <c r="E37" s="2">
        <f t="shared" si="3"/>
        <v>2600</v>
      </c>
      <c r="H37" s="41">
        <f t="shared" si="0"/>
        <v>2600</v>
      </c>
    </row>
    <row r="38" spans="1:10" collapsed="1">
      <c r="A38" s="180" t="s">
        <v>145</v>
      </c>
      <c r="B38" s="181"/>
      <c r="C38" s="21">
        <f>SUM(C39:C60)</f>
        <v>96100</v>
      </c>
      <c r="D38" s="21">
        <f>SUM(D39:D60)</f>
        <v>96100</v>
      </c>
      <c r="E38" s="21">
        <f>SUM(E39:E60)</f>
        <v>96100</v>
      </c>
      <c r="G38" s="39" t="s">
        <v>55</v>
      </c>
      <c r="H38" s="41">
        <f t="shared" si="0"/>
        <v>96100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5000</v>
      </c>
      <c r="D39" s="2">
        <f>C39</f>
        <v>5000</v>
      </c>
      <c r="E39" s="2">
        <f>D39</f>
        <v>5000</v>
      </c>
      <c r="H39" s="41">
        <f t="shared" si="0"/>
        <v>5000</v>
      </c>
    </row>
    <row r="40" spans="1:10" hidden="1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hidden="1" outlineLevel="1">
      <c r="A41" s="20">
        <v>3103</v>
      </c>
      <c r="B41" s="20" t="s">
        <v>13</v>
      </c>
      <c r="C41" s="2">
        <v>3000</v>
      </c>
      <c r="D41" s="2">
        <f t="shared" si="4"/>
        <v>3000</v>
      </c>
      <c r="E41" s="2">
        <f t="shared" si="4"/>
        <v>3000</v>
      </c>
      <c r="H41" s="41">
        <f t="shared" si="0"/>
        <v>3000</v>
      </c>
    </row>
    <row r="42" spans="1:10" hidden="1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7000</v>
      </c>
      <c r="D44" s="2">
        <f t="shared" si="4"/>
        <v>7000</v>
      </c>
      <c r="E44" s="2">
        <f t="shared" si="4"/>
        <v>7000</v>
      </c>
      <c r="H44" s="41">
        <f t="shared" si="0"/>
        <v>7000</v>
      </c>
    </row>
    <row r="45" spans="1:10" hidden="1" outlineLevel="1">
      <c r="A45" s="20">
        <v>3203</v>
      </c>
      <c r="B45" s="20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1">
        <f t="shared" si="0"/>
        <v>3000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20000</v>
      </c>
      <c r="D48" s="2">
        <f t="shared" si="4"/>
        <v>20000</v>
      </c>
      <c r="E48" s="2">
        <f t="shared" si="4"/>
        <v>20000</v>
      </c>
      <c r="H48" s="41">
        <f t="shared" si="0"/>
        <v>20000</v>
      </c>
    </row>
    <row r="49" spans="1:10" hidden="1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hidden="1" outlineLevel="1">
      <c r="A50" s="20">
        <v>3208</v>
      </c>
      <c r="B50" s="20" t="s">
        <v>150</v>
      </c>
      <c r="C50" s="2">
        <v>100</v>
      </c>
      <c r="D50" s="2">
        <f t="shared" si="4"/>
        <v>100</v>
      </c>
      <c r="E50" s="2">
        <f t="shared" si="4"/>
        <v>100</v>
      </c>
      <c r="H50" s="41">
        <f t="shared" si="0"/>
        <v>100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500</v>
      </c>
      <c r="D52" s="2">
        <f t="shared" si="4"/>
        <v>500</v>
      </c>
      <c r="E52" s="2">
        <f t="shared" si="4"/>
        <v>500</v>
      </c>
      <c r="H52" s="41">
        <f t="shared" si="0"/>
        <v>500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4000</v>
      </c>
      <c r="D54" s="2">
        <f t="shared" si="4"/>
        <v>4000</v>
      </c>
      <c r="E54" s="2">
        <f t="shared" si="4"/>
        <v>4000</v>
      </c>
      <c r="H54" s="41">
        <f t="shared" si="0"/>
        <v>4000</v>
      </c>
    </row>
    <row r="55" spans="1:10" hidden="1" outlineLevel="1">
      <c r="A55" s="20">
        <v>3303</v>
      </c>
      <c r="B55" s="20" t="s">
        <v>153</v>
      </c>
      <c r="C55" s="2">
        <v>20000</v>
      </c>
      <c r="D55" s="2">
        <f t="shared" si="4"/>
        <v>20000</v>
      </c>
      <c r="E55" s="2">
        <f t="shared" si="4"/>
        <v>20000</v>
      </c>
      <c r="H55" s="41">
        <f t="shared" si="0"/>
        <v>20000</v>
      </c>
    </row>
    <row r="56" spans="1:10" hidden="1" outlineLevel="1">
      <c r="A56" s="20">
        <v>3303</v>
      </c>
      <c r="B56" s="20" t="s">
        <v>154</v>
      </c>
      <c r="C56" s="2">
        <v>20000</v>
      </c>
      <c r="D56" s="2">
        <f t="shared" ref="D56:E60" si="5">C56</f>
        <v>20000</v>
      </c>
      <c r="E56" s="2">
        <f t="shared" si="5"/>
        <v>20000</v>
      </c>
      <c r="H56" s="41">
        <f t="shared" si="0"/>
        <v>20000</v>
      </c>
    </row>
    <row r="57" spans="1:10" hidden="1" outlineLevel="1">
      <c r="A57" s="20">
        <v>3304</v>
      </c>
      <c r="B57" s="20" t="s">
        <v>155</v>
      </c>
      <c r="C57" s="2">
        <v>6000</v>
      </c>
      <c r="D57" s="2">
        <f t="shared" si="5"/>
        <v>6000</v>
      </c>
      <c r="E57" s="2">
        <f t="shared" si="5"/>
        <v>6000</v>
      </c>
      <c r="H57" s="41">
        <f t="shared" si="0"/>
        <v>6000</v>
      </c>
    </row>
    <row r="58" spans="1:10" hidden="1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1500</v>
      </c>
      <c r="D60" s="2">
        <f t="shared" si="5"/>
        <v>1500</v>
      </c>
      <c r="E60" s="2">
        <f t="shared" si="5"/>
        <v>1500</v>
      </c>
      <c r="H60" s="41">
        <f t="shared" si="0"/>
        <v>1500</v>
      </c>
    </row>
    <row r="61" spans="1:10" collapsed="1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 collapsed="1">
      <c r="A67" s="184" t="s">
        <v>579</v>
      </c>
      <c r="B67" s="184"/>
      <c r="C67" s="25">
        <f>C97+C68</f>
        <v>567500</v>
      </c>
      <c r="D67" s="25">
        <f>D97+D68</f>
        <v>567500</v>
      </c>
      <c r="E67" s="25">
        <f>E97+E68</f>
        <v>567500</v>
      </c>
      <c r="G67" s="39" t="s">
        <v>59</v>
      </c>
      <c r="H67" s="41">
        <f t="shared" ref="H67:H130" si="7">C67</f>
        <v>567500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78500</v>
      </c>
      <c r="D68" s="21">
        <f>SUM(D69:D96)</f>
        <v>78500</v>
      </c>
      <c r="E68" s="21">
        <f>SUM(E69:E96)</f>
        <v>78500</v>
      </c>
      <c r="G68" s="39" t="s">
        <v>56</v>
      </c>
      <c r="H68" s="41">
        <f t="shared" si="7"/>
        <v>78500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56000</v>
      </c>
      <c r="D79" s="2">
        <f t="shared" si="8"/>
        <v>56000</v>
      </c>
      <c r="E79" s="2">
        <f t="shared" si="8"/>
        <v>56000</v>
      </c>
      <c r="H79" s="41">
        <f t="shared" si="7"/>
        <v>56000</v>
      </c>
    </row>
    <row r="80" spans="1:10" ht="15" hidden="1" customHeight="1" outlineLevel="1">
      <c r="A80" s="3">
        <v>5202</v>
      </c>
      <c r="B80" s="2" t="s">
        <v>172</v>
      </c>
      <c r="C80" s="2">
        <v>10500</v>
      </c>
      <c r="D80" s="2">
        <f t="shared" si="8"/>
        <v>10500</v>
      </c>
      <c r="E80" s="2">
        <f t="shared" si="8"/>
        <v>10500</v>
      </c>
      <c r="H80" s="41">
        <f t="shared" si="7"/>
        <v>10500</v>
      </c>
    </row>
    <row r="81" spans="1:8" ht="15" hidden="1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>
        <v>12000</v>
      </c>
      <c r="D83" s="2">
        <f t="shared" si="8"/>
        <v>12000</v>
      </c>
      <c r="E83" s="2">
        <f t="shared" si="8"/>
        <v>12000</v>
      </c>
      <c r="H83" s="41">
        <f t="shared" si="7"/>
        <v>12000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489000</v>
      </c>
      <c r="D97" s="21">
        <f>SUM(D98:D113)</f>
        <v>489000</v>
      </c>
      <c r="E97" s="21">
        <f>SUM(E98:E113)</f>
        <v>489000</v>
      </c>
      <c r="G97" s="39" t="s">
        <v>58</v>
      </c>
      <c r="H97" s="41">
        <f t="shared" si="7"/>
        <v>489000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450000</v>
      </c>
      <c r="D98" s="2">
        <f>C98</f>
        <v>450000</v>
      </c>
      <c r="E98" s="2">
        <f>D98</f>
        <v>450000</v>
      </c>
      <c r="H98" s="41">
        <f t="shared" si="7"/>
        <v>450000</v>
      </c>
    </row>
    <row r="99" spans="1:10" ht="15" hidden="1" customHeight="1" outlineLevel="1">
      <c r="A99" s="3">
        <v>6002</v>
      </c>
      <c r="B99" s="1" t="s">
        <v>185</v>
      </c>
      <c r="C99" s="2">
        <v>32000</v>
      </c>
      <c r="D99" s="2">
        <f t="shared" ref="D99:E113" si="10">C99</f>
        <v>32000</v>
      </c>
      <c r="E99" s="2">
        <f t="shared" si="10"/>
        <v>32000</v>
      </c>
      <c r="H99" s="41">
        <f t="shared" si="7"/>
        <v>32000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hidden="1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hidden="1" outlineLevel="1">
      <c r="A106" s="3">
        <v>6009</v>
      </c>
      <c r="B106" s="1" t="s">
        <v>28</v>
      </c>
      <c r="C106" s="2">
        <v>4000</v>
      </c>
      <c r="D106" s="2">
        <f t="shared" si="10"/>
        <v>4000</v>
      </c>
      <c r="E106" s="2">
        <f t="shared" si="10"/>
        <v>4000</v>
      </c>
      <c r="H106" s="41">
        <f t="shared" si="7"/>
        <v>4000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 collapsed="1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  <c r="H119" s="41">
        <f t="shared" si="7"/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  <c r="H156" s="41">
        <f t="shared" si="11"/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79" t="s">
        <v>67</v>
      </c>
      <c r="B256" s="179"/>
      <c r="C256" s="179"/>
      <c r="D256" s="162" t="s">
        <v>853</v>
      </c>
      <c r="E256" s="162" t="s">
        <v>852</v>
      </c>
      <c r="G256" s="47" t="s">
        <v>589</v>
      </c>
      <c r="H256" s="48">
        <f>C257+C559</f>
        <v>946000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862000</v>
      </c>
      <c r="D257" s="37">
        <f>D258+D550</f>
        <v>832100</v>
      </c>
      <c r="E257" s="37">
        <f>E258+E550</f>
        <v>832100</v>
      </c>
      <c r="G257" s="39" t="s">
        <v>60</v>
      </c>
      <c r="H257" s="41">
        <f>C257</f>
        <v>862000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810000</v>
      </c>
      <c r="D258" s="36">
        <f>D259+D339+D483+D547</f>
        <v>780100</v>
      </c>
      <c r="E258" s="36">
        <f>E259+E339+E483+E547</f>
        <v>780100</v>
      </c>
      <c r="G258" s="39" t="s">
        <v>57</v>
      </c>
      <c r="H258" s="41">
        <f t="shared" ref="H258:H321" si="21">C258</f>
        <v>810000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481519</v>
      </c>
      <c r="D259" s="33">
        <f>D260+D263+D314</f>
        <v>451619</v>
      </c>
      <c r="E259" s="33">
        <f>E260+E263+E314</f>
        <v>451619</v>
      </c>
      <c r="G259" s="39" t="s">
        <v>590</v>
      </c>
      <c r="H259" s="41">
        <f t="shared" si="21"/>
        <v>481519</v>
      </c>
      <c r="I259" s="42"/>
      <c r="J259" s="40" t="b">
        <f>AND(H259=I259)</f>
        <v>0</v>
      </c>
    </row>
    <row r="260" spans="1:10" hidden="1" outlineLevel="1">
      <c r="A260" s="169" t="s">
        <v>268</v>
      </c>
      <c r="B260" s="170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hidden="1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hidden="1" outlineLevel="1">
      <c r="A263" s="169" t="s">
        <v>269</v>
      </c>
      <c r="B263" s="170"/>
      <c r="C263" s="32">
        <f>C264+C265+C289+C296+C298+C302+C305+C308+C313</f>
        <v>480559</v>
      </c>
      <c r="D263" s="32">
        <f>D264+D265+D289+D296+D298+D302+D305+D308+D313</f>
        <v>450659</v>
      </c>
      <c r="E263" s="32">
        <f>E264+E265+E289+E296+E298+E302+E305+E308+E313</f>
        <v>450659</v>
      </c>
      <c r="H263" s="41">
        <f t="shared" si="21"/>
        <v>480559</v>
      </c>
    </row>
    <row r="264" spans="1:10" hidden="1" outlineLevel="2">
      <c r="A264" s="6">
        <v>1101</v>
      </c>
      <c r="B264" s="4" t="s">
        <v>34</v>
      </c>
      <c r="C264" s="5">
        <v>139159</v>
      </c>
      <c r="D264" s="5">
        <f>C264</f>
        <v>139159</v>
      </c>
      <c r="E264" s="5">
        <f>D264</f>
        <v>139159</v>
      </c>
      <c r="H264" s="41">
        <f t="shared" si="21"/>
        <v>139159</v>
      </c>
    </row>
    <row r="265" spans="1:10" hidden="1" outlineLevel="2">
      <c r="A265" s="6">
        <v>1101</v>
      </c>
      <c r="B265" s="4" t="s">
        <v>35</v>
      </c>
      <c r="C265" s="5">
        <v>236500</v>
      </c>
      <c r="D265" s="5">
        <v>236500</v>
      </c>
      <c r="E265" s="5">
        <v>236500</v>
      </c>
      <c r="H265" s="41">
        <f t="shared" si="21"/>
        <v>236500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hidden="1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hidden="1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hidden="1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hidden="1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hidden="1" outlineLevel="2">
      <c r="A289" s="6">
        <v>1101</v>
      </c>
      <c r="B289" s="4" t="s">
        <v>36</v>
      </c>
      <c r="C289" s="5">
        <v>11500</v>
      </c>
      <c r="D289" s="5">
        <f>SUM(D290:D295)</f>
        <v>0</v>
      </c>
      <c r="E289" s="5">
        <f>SUM(E290:E295)</f>
        <v>0</v>
      </c>
      <c r="H289" s="41">
        <f t="shared" si="21"/>
        <v>11500</v>
      </c>
    </row>
    <row r="290" spans="1:8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hidden="1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hidden="1" outlineLevel="2">
      <c r="A296" s="6">
        <v>1101</v>
      </c>
      <c r="B296" s="4" t="s">
        <v>247</v>
      </c>
      <c r="C296" s="5">
        <v>700</v>
      </c>
      <c r="D296" s="5">
        <f>SUM(D297)</f>
        <v>0</v>
      </c>
      <c r="E296" s="5">
        <f>SUM(E297)</f>
        <v>0</v>
      </c>
      <c r="H296" s="41">
        <f t="shared" si="21"/>
        <v>700</v>
      </c>
    </row>
    <row r="297" spans="1:8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hidden="1" outlineLevel="2">
      <c r="A298" s="6">
        <v>1101</v>
      </c>
      <c r="B298" s="4" t="s">
        <v>37</v>
      </c>
      <c r="C298" s="5">
        <v>16500</v>
      </c>
      <c r="D298" s="5">
        <f>SUM(D299:D301)</f>
        <v>0</v>
      </c>
      <c r="E298" s="5">
        <f>SUM(E299:E301)</f>
        <v>0</v>
      </c>
      <c r="H298" s="41">
        <f t="shared" si="21"/>
        <v>16500</v>
      </c>
    </row>
    <row r="299" spans="1:8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hidden="1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v>1200</v>
      </c>
      <c r="D302" s="5">
        <f>SUM(D303:D304)</f>
        <v>0</v>
      </c>
      <c r="E302" s="5">
        <f>SUM(E303:E304)</f>
        <v>0</v>
      </c>
      <c r="H302" s="41">
        <f t="shared" si="21"/>
        <v>1200</v>
      </c>
    </row>
    <row r="303" spans="1:8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6000</v>
      </c>
      <c r="D305" s="5">
        <f>SUM(D306:D307)</f>
        <v>6000</v>
      </c>
      <c r="E305" s="5">
        <f>SUM(E306:E307)</f>
        <v>6000</v>
      </c>
      <c r="H305" s="41">
        <f t="shared" si="21"/>
        <v>6000</v>
      </c>
    </row>
    <row r="306" spans="1:8" hidden="1" outlineLevel="3">
      <c r="A306" s="29"/>
      <c r="B306" s="28" t="s">
        <v>254</v>
      </c>
      <c r="C306" s="30">
        <v>6000</v>
      </c>
      <c r="D306" s="30">
        <f>C306</f>
        <v>6000</v>
      </c>
      <c r="E306" s="30">
        <f>D306</f>
        <v>6000</v>
      </c>
      <c r="H306" s="41">
        <f t="shared" si="21"/>
        <v>6000</v>
      </c>
    </row>
    <row r="307" spans="1:8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hidden="1" outlineLevel="2">
      <c r="A308" s="6">
        <v>1101</v>
      </c>
      <c r="B308" s="4" t="s">
        <v>39</v>
      </c>
      <c r="C308" s="5">
        <v>69000</v>
      </c>
      <c r="D308" s="5">
        <v>69000</v>
      </c>
      <c r="E308" s="5">
        <v>69000</v>
      </c>
      <c r="H308" s="41">
        <f t="shared" si="21"/>
        <v>69000</v>
      </c>
    </row>
    <row r="309" spans="1:8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hidden="1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hidden="1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hidden="1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5" t="s">
        <v>270</v>
      </c>
      <c r="B339" s="166"/>
      <c r="C339" s="33">
        <f>C340+C444+C482</f>
        <v>293325</v>
      </c>
      <c r="D339" s="33">
        <f>D340+D444+D482</f>
        <v>293325</v>
      </c>
      <c r="E339" s="33">
        <f>E340+E444+E482</f>
        <v>293325</v>
      </c>
      <c r="G339" s="39" t="s">
        <v>591</v>
      </c>
      <c r="H339" s="41">
        <f t="shared" si="28"/>
        <v>293325</v>
      </c>
      <c r="I339" s="42"/>
      <c r="J339" s="40" t="b">
        <f>AND(H339=I339)</f>
        <v>0</v>
      </c>
    </row>
    <row r="340" spans="1:10" hidden="1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268025</v>
      </c>
      <c r="D340" s="32">
        <f>D341+D342+D343+D344+D347+D348+D353+D356+D357+D362+D367+BH290668+D371+D372+D373+D376+D377+D378+D382+D388+D391+D392+D395+D398+D399+D404+D407+D408+D409+D412+D415+D416+D419+D420+D421+D422+D429+D443</f>
        <v>268025</v>
      </c>
      <c r="E340" s="32">
        <f>E341+E342+E343+E344+E347+E348+E353+E356+E357+E362+E367+BI290668+E371+E372+E373+E376+E377+E378+E382+E388+E391+E392+E395+E398+E399+E404+E407+E408+E409+E412+E415+E416+E419+E420+E421+E422+E429+E443</f>
        <v>268025</v>
      </c>
      <c r="H340" s="41">
        <f t="shared" si="28"/>
        <v>268025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hidden="1" outlineLevel="2">
      <c r="A342" s="6">
        <v>2201</v>
      </c>
      <c r="B342" s="4" t="s">
        <v>40</v>
      </c>
      <c r="C342" s="5">
        <v>3200</v>
      </c>
      <c r="D342" s="5">
        <f t="shared" ref="D342:E343" si="31">C342</f>
        <v>3200</v>
      </c>
      <c r="E342" s="5">
        <f t="shared" si="31"/>
        <v>3200</v>
      </c>
      <c r="H342" s="41">
        <f t="shared" si="28"/>
        <v>3200</v>
      </c>
    </row>
    <row r="343" spans="1:10" hidden="1" outlineLevel="2">
      <c r="A343" s="6">
        <v>2201</v>
      </c>
      <c r="B343" s="4" t="s">
        <v>41</v>
      </c>
      <c r="C343" s="5">
        <v>80000</v>
      </c>
      <c r="D343" s="5">
        <f t="shared" si="31"/>
        <v>80000</v>
      </c>
      <c r="E343" s="5">
        <f t="shared" si="31"/>
        <v>80000</v>
      </c>
      <c r="H343" s="41">
        <f t="shared" si="28"/>
        <v>80000</v>
      </c>
    </row>
    <row r="344" spans="1:10" hidden="1" outlineLevel="2">
      <c r="A344" s="6">
        <v>2201</v>
      </c>
      <c r="B344" s="4" t="s">
        <v>273</v>
      </c>
      <c r="C344" s="5">
        <f>SUM(C345:C346)</f>
        <v>1500</v>
      </c>
      <c r="D344" s="5">
        <f>SUM(D345:D346)</f>
        <v>1500</v>
      </c>
      <c r="E344" s="5">
        <f>SUM(E345:E346)</f>
        <v>1500</v>
      </c>
      <c r="H344" s="41">
        <f t="shared" si="28"/>
        <v>1500</v>
      </c>
    </row>
    <row r="345" spans="1:10" hidden="1" outlineLevel="3">
      <c r="A345" s="29"/>
      <c r="B345" s="28" t="s">
        <v>274</v>
      </c>
      <c r="C345" s="30">
        <v>500</v>
      </c>
      <c r="D345" s="30">
        <f t="shared" ref="D345:E347" si="32">C345</f>
        <v>500</v>
      </c>
      <c r="E345" s="30">
        <f t="shared" si="32"/>
        <v>500</v>
      </c>
      <c r="H345" s="41">
        <f t="shared" si="28"/>
        <v>500</v>
      </c>
    </row>
    <row r="346" spans="1:10" hidden="1" outlineLevel="3">
      <c r="A346" s="29"/>
      <c r="B346" s="28" t="s">
        <v>275</v>
      </c>
      <c r="C346" s="30">
        <v>1000</v>
      </c>
      <c r="D346" s="30">
        <f t="shared" si="32"/>
        <v>1000</v>
      </c>
      <c r="E346" s="30">
        <f t="shared" si="32"/>
        <v>1000</v>
      </c>
      <c r="H346" s="41">
        <f t="shared" si="28"/>
        <v>1000</v>
      </c>
    </row>
    <row r="347" spans="1:10" hidden="1" outlineLevel="2">
      <c r="A347" s="6">
        <v>2201</v>
      </c>
      <c r="B347" s="4" t="s">
        <v>276</v>
      </c>
      <c r="C347" s="5">
        <v>2000</v>
      </c>
      <c r="D347" s="5">
        <f t="shared" si="32"/>
        <v>2000</v>
      </c>
      <c r="E347" s="5">
        <f t="shared" si="32"/>
        <v>2000</v>
      </c>
      <c r="H347" s="41">
        <f t="shared" si="28"/>
        <v>2000</v>
      </c>
    </row>
    <row r="348" spans="1:10" hidden="1" outlineLevel="2">
      <c r="A348" s="6">
        <v>2201</v>
      </c>
      <c r="B348" s="4" t="s">
        <v>277</v>
      </c>
      <c r="C348" s="5">
        <f>SUM(C349:C352)</f>
        <v>35000</v>
      </c>
      <c r="D348" s="5">
        <f>SUM(D349:D352)</f>
        <v>35000</v>
      </c>
      <c r="E348" s="5">
        <f>SUM(E349:E352)</f>
        <v>35000</v>
      </c>
      <c r="H348" s="41">
        <f t="shared" si="28"/>
        <v>35000</v>
      </c>
    </row>
    <row r="349" spans="1:10" hidden="1" outlineLevel="3">
      <c r="A349" s="29"/>
      <c r="B349" s="28" t="s">
        <v>278</v>
      </c>
      <c r="C349" s="30">
        <v>31000</v>
      </c>
      <c r="D349" s="30">
        <f>C349</f>
        <v>31000</v>
      </c>
      <c r="E349" s="30">
        <f>D349</f>
        <v>31000</v>
      </c>
      <c r="H349" s="41">
        <f t="shared" si="28"/>
        <v>31000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hidden="1" outlineLevel="3">
      <c r="A351" s="29"/>
      <c r="B351" s="28" t="s">
        <v>280</v>
      </c>
      <c r="C351" s="30">
        <v>4000</v>
      </c>
      <c r="D351" s="30">
        <f t="shared" si="33"/>
        <v>4000</v>
      </c>
      <c r="E351" s="30">
        <f t="shared" si="33"/>
        <v>4000</v>
      </c>
      <c r="H351" s="41">
        <f t="shared" si="28"/>
        <v>4000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hidden="1" outlineLevel="2">
      <c r="A353" s="6">
        <v>2201</v>
      </c>
      <c r="B353" s="4" t="s">
        <v>282</v>
      </c>
      <c r="C353" s="5">
        <f>SUM(C354:C355)</f>
        <v>100</v>
      </c>
      <c r="D353" s="5">
        <f>SUM(D354:D355)</f>
        <v>100</v>
      </c>
      <c r="E353" s="5">
        <f>SUM(E354:E355)</f>
        <v>100</v>
      </c>
      <c r="H353" s="41">
        <f t="shared" si="28"/>
        <v>100</v>
      </c>
    </row>
    <row r="354" spans="1:8" hidden="1" outlineLevel="3">
      <c r="A354" s="29"/>
      <c r="B354" s="28" t="s">
        <v>42</v>
      </c>
      <c r="C354" s="30">
        <v>100</v>
      </c>
      <c r="D354" s="30">
        <f t="shared" ref="D354:E356" si="34">C354</f>
        <v>100</v>
      </c>
      <c r="E354" s="30">
        <f t="shared" si="34"/>
        <v>100</v>
      </c>
      <c r="H354" s="41">
        <f t="shared" si="28"/>
        <v>100</v>
      </c>
    </row>
    <row r="355" spans="1:8" hidden="1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hidden="1" outlineLevel="2">
      <c r="A356" s="6">
        <v>2201</v>
      </c>
      <c r="B356" s="4" t="s">
        <v>284</v>
      </c>
      <c r="C356" s="5">
        <v>1500</v>
      </c>
      <c r="D356" s="5">
        <f t="shared" si="34"/>
        <v>1500</v>
      </c>
      <c r="E356" s="5">
        <f t="shared" si="34"/>
        <v>1500</v>
      </c>
      <c r="H356" s="41">
        <f t="shared" si="28"/>
        <v>1500</v>
      </c>
    </row>
    <row r="357" spans="1:8" hidden="1" outlineLevel="2">
      <c r="A357" s="6">
        <v>2201</v>
      </c>
      <c r="B357" s="4" t="s">
        <v>285</v>
      </c>
      <c r="C357" s="5">
        <f>SUM(C358:C361)</f>
        <v>9000</v>
      </c>
      <c r="D357" s="5">
        <f>SUM(D358:D361)</f>
        <v>9000</v>
      </c>
      <c r="E357" s="5">
        <f>SUM(E358:E361)</f>
        <v>9000</v>
      </c>
      <c r="H357" s="41">
        <f t="shared" si="28"/>
        <v>9000</v>
      </c>
    </row>
    <row r="358" spans="1:8" hidden="1" outlineLevel="3">
      <c r="A358" s="29"/>
      <c r="B358" s="28" t="s">
        <v>286</v>
      </c>
      <c r="C358" s="30">
        <v>6500</v>
      </c>
      <c r="D358" s="30">
        <f>C358</f>
        <v>6500</v>
      </c>
      <c r="E358" s="30">
        <f>D358</f>
        <v>6500</v>
      </c>
      <c r="H358" s="41">
        <f t="shared" si="28"/>
        <v>6500</v>
      </c>
    </row>
    <row r="359" spans="1:8" hidden="1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hidden="1" outlineLevel="3">
      <c r="A360" s="29"/>
      <c r="B360" s="28" t="s">
        <v>288</v>
      </c>
      <c r="C360" s="30">
        <v>2000</v>
      </c>
      <c r="D360" s="30">
        <f t="shared" si="35"/>
        <v>2000</v>
      </c>
      <c r="E360" s="30">
        <f t="shared" si="35"/>
        <v>2000</v>
      </c>
      <c r="H360" s="41">
        <f t="shared" si="28"/>
        <v>2000</v>
      </c>
    </row>
    <row r="361" spans="1:8" hidden="1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hidden="1" outlineLevel="2">
      <c r="A362" s="6">
        <v>2201</v>
      </c>
      <c r="B362" s="4" t="s">
        <v>290</v>
      </c>
      <c r="C362" s="5">
        <f>SUM(C363:C366)</f>
        <v>36500</v>
      </c>
      <c r="D362" s="5">
        <f>SUM(D363:D366)</f>
        <v>36500</v>
      </c>
      <c r="E362" s="5">
        <f>SUM(E363:E366)</f>
        <v>36500</v>
      </c>
      <c r="H362" s="41">
        <f t="shared" si="28"/>
        <v>36500</v>
      </c>
    </row>
    <row r="363" spans="1:8" hidden="1" outlineLevel="3">
      <c r="A363" s="29"/>
      <c r="B363" s="28" t="s">
        <v>291</v>
      </c>
      <c r="C363" s="30">
        <v>2500</v>
      </c>
      <c r="D363" s="30">
        <f>C363</f>
        <v>2500</v>
      </c>
      <c r="E363" s="30">
        <f>D363</f>
        <v>2500</v>
      </c>
      <c r="H363" s="41">
        <f t="shared" si="28"/>
        <v>2500</v>
      </c>
    </row>
    <row r="364" spans="1:8" hidden="1" outlineLevel="3">
      <c r="A364" s="29"/>
      <c r="B364" s="28" t="s">
        <v>292</v>
      </c>
      <c r="C364" s="30">
        <v>33000</v>
      </c>
      <c r="D364" s="30">
        <f t="shared" ref="D364:E366" si="36">C364</f>
        <v>33000</v>
      </c>
      <c r="E364" s="30">
        <f t="shared" si="36"/>
        <v>33000</v>
      </c>
      <c r="H364" s="41">
        <f t="shared" si="28"/>
        <v>33000</v>
      </c>
    </row>
    <row r="365" spans="1:8" hidden="1" outlineLevel="3">
      <c r="A365" s="29"/>
      <c r="B365" s="28" t="s">
        <v>293</v>
      </c>
      <c r="C365" s="30">
        <v>1000</v>
      </c>
      <c r="D365" s="30">
        <f t="shared" si="36"/>
        <v>1000</v>
      </c>
      <c r="E365" s="30">
        <f t="shared" si="36"/>
        <v>1000</v>
      </c>
      <c r="H365" s="41">
        <f t="shared" si="28"/>
        <v>1000</v>
      </c>
    </row>
    <row r="366" spans="1:8" hidden="1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hidden="1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1">
        <f t="shared" si="28"/>
        <v>1000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hidden="1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2200</v>
      </c>
      <c r="D371" s="5">
        <f t="shared" si="37"/>
        <v>2200</v>
      </c>
      <c r="E371" s="5">
        <f t="shared" si="37"/>
        <v>2200</v>
      </c>
      <c r="H371" s="41">
        <f t="shared" si="28"/>
        <v>2200</v>
      </c>
    </row>
    <row r="372" spans="1:8" hidden="1" outlineLevel="2">
      <c r="A372" s="6">
        <v>2201</v>
      </c>
      <c r="B372" s="4" t="s">
        <v>45</v>
      </c>
      <c r="C372" s="5">
        <v>2000</v>
      </c>
      <c r="D372" s="5">
        <f t="shared" si="37"/>
        <v>2000</v>
      </c>
      <c r="E372" s="5">
        <f t="shared" si="37"/>
        <v>2000</v>
      </c>
      <c r="H372" s="41">
        <f t="shared" si="28"/>
        <v>2000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500</v>
      </c>
      <c r="D373" s="5">
        <f>SUM(D374:D375)</f>
        <v>500</v>
      </c>
      <c r="E373" s="5">
        <f>SUM(E374:E375)</f>
        <v>500</v>
      </c>
      <c r="H373" s="41">
        <f t="shared" si="28"/>
        <v>500</v>
      </c>
    </row>
    <row r="374" spans="1:8" hidden="1" outlineLevel="3">
      <c r="A374" s="29"/>
      <c r="B374" s="28" t="s">
        <v>299</v>
      </c>
      <c r="C374" s="30">
        <v>500</v>
      </c>
      <c r="D374" s="30">
        <f t="shared" ref="D374:E377" si="38">C374</f>
        <v>500</v>
      </c>
      <c r="E374" s="30">
        <f t="shared" si="38"/>
        <v>500</v>
      </c>
      <c r="H374" s="41">
        <f t="shared" si="28"/>
        <v>500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hidden="1" outlineLevel="2" collapsed="1">
      <c r="A377" s="6">
        <v>2201</v>
      </c>
      <c r="B377" s="4" t="s">
        <v>302</v>
      </c>
      <c r="C377" s="5">
        <v>800</v>
      </c>
      <c r="D377" s="5">
        <f t="shared" si="38"/>
        <v>800</v>
      </c>
      <c r="E377" s="5">
        <f t="shared" si="38"/>
        <v>800</v>
      </c>
      <c r="H377" s="41">
        <f t="shared" si="28"/>
        <v>800</v>
      </c>
    </row>
    <row r="378" spans="1:8" hidden="1" outlineLevel="2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  <c r="H378" s="41">
        <f t="shared" si="28"/>
        <v>4000</v>
      </c>
    </row>
    <row r="379" spans="1:8" hidden="1" outlineLevel="3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  <c r="H379" s="41">
        <f t="shared" si="28"/>
        <v>3000</v>
      </c>
    </row>
    <row r="380" spans="1:8" hidden="1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hidden="1" outlineLevel="3">
      <c r="A381" s="29"/>
      <c r="B381" s="28" t="s">
        <v>47</v>
      </c>
      <c r="C381" s="30">
        <v>1000</v>
      </c>
      <c r="D381" s="30">
        <f t="shared" si="39"/>
        <v>1000</v>
      </c>
      <c r="E381" s="30">
        <f t="shared" si="39"/>
        <v>1000</v>
      </c>
      <c r="H381" s="41">
        <f t="shared" si="28"/>
        <v>1000</v>
      </c>
    </row>
    <row r="382" spans="1:8" hidden="1" outlineLevel="2">
      <c r="A382" s="6">
        <v>2201</v>
      </c>
      <c r="B382" s="4" t="s">
        <v>114</v>
      </c>
      <c r="C382" s="5">
        <f>SUM(C383:C387)</f>
        <v>1500</v>
      </c>
      <c r="D382" s="5">
        <f>SUM(D383:D387)</f>
        <v>1500</v>
      </c>
      <c r="E382" s="5">
        <f>SUM(E383:E387)</f>
        <v>1500</v>
      </c>
      <c r="H382" s="41">
        <f t="shared" si="28"/>
        <v>1500</v>
      </c>
    </row>
    <row r="383" spans="1:8" hidden="1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hidden="1" outlineLevel="3">
      <c r="A384" s="29"/>
      <c r="B384" s="28" t="s">
        <v>305</v>
      </c>
      <c r="C384" s="30">
        <v>500</v>
      </c>
      <c r="D384" s="30">
        <f t="shared" ref="D384:E387" si="40">C384</f>
        <v>500</v>
      </c>
      <c r="E384" s="30">
        <f t="shared" si="40"/>
        <v>500</v>
      </c>
      <c r="H384" s="41">
        <f t="shared" si="28"/>
        <v>500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500</v>
      </c>
      <c r="D386" s="30">
        <f t="shared" si="40"/>
        <v>500</v>
      </c>
      <c r="E386" s="30">
        <f t="shared" si="40"/>
        <v>500</v>
      </c>
      <c r="H386" s="41">
        <f t="shared" ref="H386:H449" si="41">C386</f>
        <v>500</v>
      </c>
    </row>
    <row r="387" spans="1:8" hidden="1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hidden="1" outlineLevel="2">
      <c r="A388" s="6">
        <v>2201</v>
      </c>
      <c r="B388" s="4" t="s">
        <v>309</v>
      </c>
      <c r="C388" s="5">
        <f>SUM(C389:C390)</f>
        <v>600</v>
      </c>
      <c r="D388" s="5">
        <f>SUM(D389:D390)</f>
        <v>600</v>
      </c>
      <c r="E388" s="5">
        <f>SUM(E389:E390)</f>
        <v>600</v>
      </c>
      <c r="H388" s="41">
        <f t="shared" si="41"/>
        <v>600</v>
      </c>
    </row>
    <row r="389" spans="1:8" hidden="1" outlineLevel="3">
      <c r="A389" s="29"/>
      <c r="B389" s="28" t="s">
        <v>48</v>
      </c>
      <c r="C389" s="30">
        <v>600</v>
      </c>
      <c r="D389" s="30">
        <f t="shared" ref="D389:E391" si="42">C389</f>
        <v>600</v>
      </c>
      <c r="E389" s="30">
        <f t="shared" si="42"/>
        <v>600</v>
      </c>
      <c r="H389" s="41">
        <f t="shared" si="41"/>
        <v>600</v>
      </c>
    </row>
    <row r="390" spans="1:8" hidden="1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hidden="1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  <c r="H392" s="41">
        <f t="shared" si="41"/>
        <v>5000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  <c r="H394" s="41">
        <f t="shared" si="41"/>
        <v>5000</v>
      </c>
    </row>
    <row r="395" spans="1:8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hidden="1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hidden="1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hidden="1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hidden="1" outlineLevel="2">
      <c r="A404" s="6">
        <v>2201</v>
      </c>
      <c r="B404" s="4" t="s">
        <v>322</v>
      </c>
      <c r="C404" s="5">
        <f>SUM(C405:C406)</f>
        <v>2000</v>
      </c>
      <c r="D404" s="5">
        <f>SUM(D405:D406)</f>
        <v>2000</v>
      </c>
      <c r="E404" s="5">
        <f>SUM(E405:E406)</f>
        <v>2000</v>
      </c>
      <c r="H404" s="41">
        <f t="shared" si="41"/>
        <v>2000</v>
      </c>
    </row>
    <row r="405" spans="1:8" hidden="1" outlineLevel="3">
      <c r="A405" s="29"/>
      <c r="B405" s="28" t="s">
        <v>323</v>
      </c>
      <c r="C405" s="30">
        <v>1000</v>
      </c>
      <c r="D405" s="30">
        <f t="shared" ref="D405:E408" si="45">C405</f>
        <v>1000</v>
      </c>
      <c r="E405" s="30">
        <f t="shared" si="45"/>
        <v>1000</v>
      </c>
      <c r="H405" s="41">
        <f t="shared" si="41"/>
        <v>1000</v>
      </c>
    </row>
    <row r="406" spans="1:8" hidden="1" outlineLevel="3">
      <c r="A406" s="29"/>
      <c r="B406" s="28" t="s">
        <v>324</v>
      </c>
      <c r="C406" s="30">
        <v>1000</v>
      </c>
      <c r="D406" s="30">
        <f t="shared" si="45"/>
        <v>1000</v>
      </c>
      <c r="E406" s="30">
        <f t="shared" si="45"/>
        <v>1000</v>
      </c>
      <c r="H406" s="41">
        <f t="shared" si="41"/>
        <v>1000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2000</v>
      </c>
      <c r="D409" s="5">
        <f>SUM(D410:D411)</f>
        <v>2000</v>
      </c>
      <c r="E409" s="5">
        <f>SUM(E410:E411)</f>
        <v>2000</v>
      </c>
      <c r="H409" s="41">
        <f t="shared" si="41"/>
        <v>2000</v>
      </c>
    </row>
    <row r="410" spans="1:8" hidden="1" outlineLevel="3" collapsed="1">
      <c r="A410" s="29"/>
      <c r="B410" s="28" t="s">
        <v>49</v>
      </c>
      <c r="C410" s="30">
        <v>1500</v>
      </c>
      <c r="D410" s="30">
        <f>C410</f>
        <v>1500</v>
      </c>
      <c r="E410" s="30">
        <f>D410</f>
        <v>1500</v>
      </c>
      <c r="H410" s="41">
        <f t="shared" si="41"/>
        <v>1500</v>
      </c>
    </row>
    <row r="411" spans="1:8" hidden="1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hidden="1" outlineLevel="2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  <c r="H412" s="41">
        <f t="shared" si="41"/>
        <v>1000</v>
      </c>
    </row>
    <row r="413" spans="1:8" hidden="1" outlineLevel="3" collapsed="1">
      <c r="A413" s="29"/>
      <c r="B413" s="28" t="s">
        <v>328</v>
      </c>
      <c r="C413" s="30">
        <v>1000</v>
      </c>
      <c r="D413" s="30">
        <f t="shared" ref="D413:E415" si="46">C413</f>
        <v>1000</v>
      </c>
      <c r="E413" s="30">
        <f t="shared" si="46"/>
        <v>1000</v>
      </c>
      <c r="H413" s="41">
        <f t="shared" si="41"/>
        <v>1000</v>
      </c>
    </row>
    <row r="414" spans="1:8" hidden="1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hidden="1" outlineLevel="2">
      <c r="A415" s="6">
        <v>2201</v>
      </c>
      <c r="B415" s="4" t="s">
        <v>118</v>
      </c>
      <c r="C415" s="5">
        <v>500</v>
      </c>
      <c r="D415" s="5">
        <f t="shared" si="46"/>
        <v>500</v>
      </c>
      <c r="E415" s="5">
        <f t="shared" si="46"/>
        <v>500</v>
      </c>
      <c r="H415" s="41">
        <f t="shared" si="41"/>
        <v>500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hidden="1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hidden="1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hidden="1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hidden="1" outlineLevel="2">
      <c r="A420" s="6">
        <v>2201</v>
      </c>
      <c r="B420" s="4" t="s">
        <v>334</v>
      </c>
      <c r="C420" s="5">
        <v>500</v>
      </c>
      <c r="D420" s="5">
        <f t="shared" si="47"/>
        <v>500</v>
      </c>
      <c r="E420" s="5">
        <f t="shared" si="47"/>
        <v>500</v>
      </c>
      <c r="H420" s="41">
        <f t="shared" si="41"/>
        <v>500</v>
      </c>
    </row>
    <row r="421" spans="1:8" hidden="1" outlineLevel="2" collapsed="1">
      <c r="A421" s="6">
        <v>2201</v>
      </c>
      <c r="B421" s="4" t="s">
        <v>335</v>
      </c>
      <c r="C421" s="5">
        <v>500</v>
      </c>
      <c r="D421" s="5">
        <f t="shared" si="47"/>
        <v>500</v>
      </c>
      <c r="E421" s="5">
        <f t="shared" si="47"/>
        <v>500</v>
      </c>
      <c r="H421" s="41">
        <f t="shared" si="41"/>
        <v>500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225</v>
      </c>
      <c r="D422" s="5">
        <f>SUM(D423:D428)</f>
        <v>225</v>
      </c>
      <c r="E422" s="5">
        <f>SUM(E423:E428)</f>
        <v>225</v>
      </c>
      <c r="H422" s="41">
        <f t="shared" si="41"/>
        <v>225</v>
      </c>
    </row>
    <row r="423" spans="1:8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hidden="1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hidden="1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225</v>
      </c>
      <c r="D427" s="30">
        <f t="shared" si="48"/>
        <v>225</v>
      </c>
      <c r="E427" s="30">
        <f t="shared" si="48"/>
        <v>225</v>
      </c>
      <c r="H427" s="41">
        <f t="shared" si="41"/>
        <v>225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74900</v>
      </c>
      <c r="D429" s="5">
        <f>SUM(D430:D442)</f>
        <v>74900</v>
      </c>
      <c r="E429" s="5">
        <f>SUM(E430:E442)</f>
        <v>74900</v>
      </c>
      <c r="H429" s="41">
        <f t="shared" si="41"/>
        <v>74900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50000</v>
      </c>
      <c r="D431" s="30">
        <f t="shared" ref="D431:E442" si="49">C431</f>
        <v>50000</v>
      </c>
      <c r="E431" s="30">
        <f t="shared" si="49"/>
        <v>50000</v>
      </c>
      <c r="H431" s="41">
        <f t="shared" si="41"/>
        <v>50000</v>
      </c>
    </row>
    <row r="432" spans="1:8" hidden="1" outlineLevel="3">
      <c r="A432" s="29"/>
      <c r="B432" s="28" t="s">
        <v>345</v>
      </c>
      <c r="C432" s="30">
        <v>500</v>
      </c>
      <c r="D432" s="30">
        <f t="shared" si="49"/>
        <v>500</v>
      </c>
      <c r="E432" s="30">
        <f t="shared" si="49"/>
        <v>500</v>
      </c>
      <c r="H432" s="41">
        <f t="shared" si="41"/>
        <v>500</v>
      </c>
    </row>
    <row r="433" spans="1:8" hidden="1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500</v>
      </c>
      <c r="D439" s="30">
        <f t="shared" si="49"/>
        <v>500</v>
      </c>
      <c r="E439" s="30">
        <f t="shared" si="49"/>
        <v>500</v>
      </c>
      <c r="H439" s="41">
        <f t="shared" si="41"/>
        <v>500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23900</v>
      </c>
      <c r="D441" s="30">
        <f t="shared" si="49"/>
        <v>23900</v>
      </c>
      <c r="E441" s="30">
        <f t="shared" si="49"/>
        <v>23900</v>
      </c>
      <c r="H441" s="41">
        <f t="shared" si="41"/>
        <v>23900</v>
      </c>
    </row>
    <row r="442" spans="1:8" hidden="1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hidden="1" outlineLevel="1">
      <c r="A444" s="169" t="s">
        <v>357</v>
      </c>
      <c r="B444" s="170"/>
      <c r="C444" s="32">
        <f>C445+C454+C455+C459+C462+C463+C468+C474+C477+C480+C481+C450</f>
        <v>25300</v>
      </c>
      <c r="D444" s="32">
        <f>D445+D454+D455+D459+D462+D463+D468+D474+D477+D480+D481+D450</f>
        <v>25300</v>
      </c>
      <c r="E444" s="32">
        <f>E445+E454+E455+E459+E462+E463+E468+E474+E477+E480+E481+E450</f>
        <v>25300</v>
      </c>
      <c r="H444" s="41">
        <f t="shared" si="41"/>
        <v>25300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7000</v>
      </c>
      <c r="D445" s="5">
        <f>SUM(D446:D449)</f>
        <v>7000</v>
      </c>
      <c r="E445" s="5">
        <f>SUM(E446:E449)</f>
        <v>7000</v>
      </c>
      <c r="H445" s="41">
        <f t="shared" si="41"/>
        <v>7000</v>
      </c>
    </row>
    <row r="446" spans="1:8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hidden="1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hidden="1" customHeight="1" outlineLevel="3">
      <c r="A448" s="28"/>
      <c r="B448" s="28" t="s">
        <v>361</v>
      </c>
      <c r="C448" s="30">
        <v>3000</v>
      </c>
      <c r="D448" s="30">
        <f t="shared" si="50"/>
        <v>3000</v>
      </c>
      <c r="E448" s="30">
        <f t="shared" si="50"/>
        <v>3000</v>
      </c>
      <c r="H448" s="41">
        <f t="shared" si="41"/>
        <v>3000</v>
      </c>
    </row>
    <row r="449" spans="1:8" ht="15" hidden="1" customHeight="1" outlineLevel="3">
      <c r="A449" s="28"/>
      <c r="B449" s="28" t="s">
        <v>362</v>
      </c>
      <c r="C449" s="30">
        <v>4000</v>
      </c>
      <c r="D449" s="30">
        <f t="shared" si="50"/>
        <v>4000</v>
      </c>
      <c r="E449" s="30">
        <f t="shared" si="50"/>
        <v>4000</v>
      </c>
      <c r="H449" s="41">
        <f t="shared" si="41"/>
        <v>4000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7000</v>
      </c>
      <c r="D454" s="5">
        <f>C454</f>
        <v>7000</v>
      </c>
      <c r="E454" s="5">
        <f>D454</f>
        <v>7000</v>
      </c>
      <c r="H454" s="41">
        <f t="shared" si="51"/>
        <v>7000</v>
      </c>
    </row>
    <row r="455" spans="1:8" hidden="1" outlineLevel="2">
      <c r="A455" s="6">
        <v>2202</v>
      </c>
      <c r="B455" s="4" t="s">
        <v>120</v>
      </c>
      <c r="C455" s="5">
        <f>SUM(C456:C458)</f>
        <v>7000</v>
      </c>
      <c r="D455" s="5">
        <f>SUM(D456:D458)</f>
        <v>7000</v>
      </c>
      <c r="E455" s="5">
        <f>SUM(E456:E458)</f>
        <v>7000</v>
      </c>
      <c r="H455" s="41">
        <f t="shared" si="51"/>
        <v>7000</v>
      </c>
    </row>
    <row r="456" spans="1:8" ht="15" hidden="1" customHeight="1" outlineLevel="3">
      <c r="A456" s="28"/>
      <c r="B456" s="28" t="s">
        <v>367</v>
      </c>
      <c r="C456" s="30">
        <v>5000</v>
      </c>
      <c r="D456" s="30">
        <f>C456</f>
        <v>5000</v>
      </c>
      <c r="E456" s="30">
        <f>D456</f>
        <v>5000</v>
      </c>
      <c r="H456" s="41">
        <f t="shared" si="51"/>
        <v>5000</v>
      </c>
    </row>
    <row r="457" spans="1:8" ht="15" hidden="1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hidden="1" customHeight="1" outlineLevel="3">
      <c r="A458" s="28"/>
      <c r="B458" s="28" t="s">
        <v>361</v>
      </c>
      <c r="C458" s="30">
        <v>2000</v>
      </c>
      <c r="D458" s="30">
        <f t="shared" si="53"/>
        <v>2000</v>
      </c>
      <c r="E458" s="30">
        <f t="shared" si="53"/>
        <v>2000</v>
      </c>
      <c r="H458" s="41">
        <f t="shared" si="51"/>
        <v>2000</v>
      </c>
    </row>
    <row r="459" spans="1:8" hidden="1" outlineLevel="2">
      <c r="A459" s="6">
        <v>2202</v>
      </c>
      <c r="B459" s="4" t="s">
        <v>121</v>
      </c>
      <c r="C459" s="5">
        <f>SUM(C460:C461)</f>
        <v>1600</v>
      </c>
      <c r="D459" s="5">
        <f>SUM(D460:D461)</f>
        <v>1600</v>
      </c>
      <c r="E459" s="5">
        <f>SUM(E460:E461)</f>
        <v>1600</v>
      </c>
      <c r="H459" s="41">
        <f t="shared" si="51"/>
        <v>1600</v>
      </c>
    </row>
    <row r="460" spans="1:8" ht="15" hidden="1" customHeight="1" outlineLevel="3">
      <c r="A460" s="28"/>
      <c r="B460" s="28" t="s">
        <v>369</v>
      </c>
      <c r="C460" s="30">
        <v>800</v>
      </c>
      <c r="D460" s="30">
        <f t="shared" ref="D460:E462" si="54">C460</f>
        <v>800</v>
      </c>
      <c r="E460" s="30">
        <f t="shared" si="54"/>
        <v>800</v>
      </c>
      <c r="H460" s="41">
        <f t="shared" si="51"/>
        <v>800</v>
      </c>
    </row>
    <row r="461" spans="1:8" ht="15" hidden="1" customHeight="1" outlineLevel="3">
      <c r="A461" s="28"/>
      <c r="B461" s="28" t="s">
        <v>370</v>
      </c>
      <c r="C461" s="30">
        <v>800</v>
      </c>
      <c r="D461" s="30">
        <f t="shared" si="54"/>
        <v>800</v>
      </c>
      <c r="E461" s="30">
        <f t="shared" si="54"/>
        <v>800</v>
      </c>
      <c r="H461" s="41">
        <f t="shared" si="51"/>
        <v>800</v>
      </c>
    </row>
    <row r="462" spans="1:8" hidden="1" outlineLevel="2">
      <c r="A462" s="6">
        <v>2202</v>
      </c>
      <c r="B462" s="4" t="s">
        <v>371</v>
      </c>
      <c r="C462" s="5">
        <v>200</v>
      </c>
      <c r="D462" s="5">
        <f t="shared" si="54"/>
        <v>200</v>
      </c>
      <c r="E462" s="5">
        <f t="shared" si="54"/>
        <v>200</v>
      </c>
      <c r="H462" s="41">
        <f t="shared" si="51"/>
        <v>200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hidden="1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1500</v>
      </c>
      <c r="D474" s="5">
        <f>SUM(D475:D476)</f>
        <v>1500</v>
      </c>
      <c r="E474" s="5">
        <f>SUM(E475:E476)</f>
        <v>1500</v>
      </c>
      <c r="H474" s="41">
        <f t="shared" si="51"/>
        <v>1500</v>
      </c>
    </row>
    <row r="475" spans="1:8" ht="15" hidden="1" customHeight="1" outlineLevel="3">
      <c r="A475" s="28"/>
      <c r="B475" s="28" t="s">
        <v>383</v>
      </c>
      <c r="C475" s="30">
        <v>1500</v>
      </c>
      <c r="D475" s="30">
        <f>C475</f>
        <v>1500</v>
      </c>
      <c r="E475" s="30">
        <f>D475</f>
        <v>1500</v>
      </c>
      <c r="H475" s="41">
        <f t="shared" si="51"/>
        <v>1500</v>
      </c>
    </row>
    <row r="476" spans="1:8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1000</v>
      </c>
      <c r="D480" s="5">
        <f t="shared" si="57"/>
        <v>1000</v>
      </c>
      <c r="E480" s="5">
        <f t="shared" si="57"/>
        <v>1000</v>
      </c>
      <c r="H480" s="41">
        <f t="shared" si="51"/>
        <v>1000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5" t="s">
        <v>389</v>
      </c>
      <c r="B483" s="176"/>
      <c r="C483" s="35">
        <f>C484+C504+C509+C522+C528+C538</f>
        <v>34650</v>
      </c>
      <c r="D483" s="35">
        <f>D484+D504+D509+D522+D528+D538</f>
        <v>34650</v>
      </c>
      <c r="E483" s="35">
        <f>E484+E504+E509+E522+E528+E538</f>
        <v>34650</v>
      </c>
      <c r="G483" s="39" t="s">
        <v>592</v>
      </c>
      <c r="H483" s="41">
        <f t="shared" si="51"/>
        <v>34650</v>
      </c>
      <c r="I483" s="42"/>
      <c r="J483" s="40" t="b">
        <f>AND(H483=I483)</f>
        <v>0</v>
      </c>
    </row>
    <row r="484" spans="1:10" hidden="1" outlineLevel="1">
      <c r="A484" s="169" t="s">
        <v>390</v>
      </c>
      <c r="B484" s="170"/>
      <c r="C484" s="32">
        <f>C485+C486+C490+C491+C494+C497+C500+C501+C502+C503</f>
        <v>15500</v>
      </c>
      <c r="D484" s="32">
        <f>D485+D486+D490+D491+D494+D497+D500+D501+D502+D503</f>
        <v>15500</v>
      </c>
      <c r="E484" s="32">
        <f>E485+E486+E490+E491+E494+E497+E500+E501+E502+E503</f>
        <v>15500</v>
      </c>
      <c r="H484" s="41">
        <f t="shared" si="51"/>
        <v>15500</v>
      </c>
    </row>
    <row r="485" spans="1:10" hidden="1" outlineLevel="2">
      <c r="A485" s="6">
        <v>3302</v>
      </c>
      <c r="B485" s="4" t="s">
        <v>391</v>
      </c>
      <c r="C485" s="5">
        <v>10000</v>
      </c>
      <c r="D485" s="5">
        <f>C485</f>
        <v>10000</v>
      </c>
      <c r="E485" s="5">
        <f>D485</f>
        <v>10000</v>
      </c>
      <c r="H485" s="41">
        <f t="shared" si="51"/>
        <v>10000</v>
      </c>
    </row>
    <row r="486" spans="1:10" hidden="1" outlineLevel="2">
      <c r="A486" s="6">
        <v>3302</v>
      </c>
      <c r="B486" s="4" t="s">
        <v>392</v>
      </c>
      <c r="C486" s="5">
        <f>SUM(C487:C489)</f>
        <v>1500</v>
      </c>
      <c r="D486" s="5">
        <f>SUM(D487:D489)</f>
        <v>1500</v>
      </c>
      <c r="E486" s="5">
        <f>SUM(E487:E489)</f>
        <v>1500</v>
      </c>
      <c r="H486" s="41">
        <f t="shared" si="51"/>
        <v>1500</v>
      </c>
    </row>
    <row r="487" spans="1:10" ht="15" hidden="1" customHeight="1" outlineLevel="3">
      <c r="A487" s="28"/>
      <c r="B487" s="28" t="s">
        <v>393</v>
      </c>
      <c r="C487" s="30">
        <v>500</v>
      </c>
      <c r="D487" s="30">
        <f>C487</f>
        <v>500</v>
      </c>
      <c r="E487" s="30">
        <f>D487</f>
        <v>500</v>
      </c>
      <c r="H487" s="41">
        <f t="shared" si="51"/>
        <v>500</v>
      </c>
    </row>
    <row r="488" spans="1:10" ht="15" hidden="1" customHeight="1" outlineLevel="3">
      <c r="A488" s="28"/>
      <c r="B488" s="28" t="s">
        <v>394</v>
      </c>
      <c r="C488" s="30">
        <v>1000</v>
      </c>
      <c r="D488" s="30">
        <f t="shared" ref="D488:E489" si="58">C488</f>
        <v>1000</v>
      </c>
      <c r="E488" s="30">
        <f t="shared" si="58"/>
        <v>1000</v>
      </c>
      <c r="H488" s="41">
        <f t="shared" si="51"/>
        <v>1000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  <c r="H494" s="41">
        <f t="shared" si="51"/>
        <v>2000</v>
      </c>
    </row>
    <row r="495" spans="1:10" ht="15" hidden="1" customHeight="1" outlineLevel="3">
      <c r="A495" s="28"/>
      <c r="B495" s="28" t="s">
        <v>401</v>
      </c>
      <c r="C495" s="30">
        <v>2000</v>
      </c>
      <c r="D495" s="30">
        <f>C495</f>
        <v>2000</v>
      </c>
      <c r="E495" s="30">
        <f>D495</f>
        <v>2000</v>
      </c>
      <c r="H495" s="41">
        <f t="shared" si="51"/>
        <v>2000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1">
        <f t="shared" si="51"/>
        <v>2000</v>
      </c>
    </row>
    <row r="498" spans="1:12" ht="15" hidden="1" customHeight="1" outlineLevel="3">
      <c r="A498" s="28"/>
      <c r="B498" s="28" t="s">
        <v>404</v>
      </c>
      <c r="C498" s="30">
        <v>2000</v>
      </c>
      <c r="D498" s="30">
        <f t="shared" ref="D498:E503" si="59">C498</f>
        <v>2000</v>
      </c>
      <c r="E498" s="30">
        <f t="shared" si="59"/>
        <v>2000</v>
      </c>
      <c r="H498" s="41">
        <f t="shared" si="51"/>
        <v>2000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hidden="1" outlineLevel="1">
      <c r="A504" s="169" t="s">
        <v>410</v>
      </c>
      <c r="B504" s="170"/>
      <c r="C504" s="32">
        <f>SUM(C505:C508)</f>
        <v>1300</v>
      </c>
      <c r="D504" s="32">
        <f>SUM(D505:D508)</f>
        <v>1300</v>
      </c>
      <c r="E504" s="32">
        <f>SUM(E505:E508)</f>
        <v>1300</v>
      </c>
      <c r="H504" s="41">
        <f t="shared" si="51"/>
        <v>1300</v>
      </c>
    </row>
    <row r="505" spans="1:12" hidden="1" outlineLevel="2" collapsed="1">
      <c r="A505" s="6">
        <v>3303</v>
      </c>
      <c r="B505" s="4" t="s">
        <v>411</v>
      </c>
      <c r="C505" s="5">
        <v>500</v>
      </c>
      <c r="D505" s="5">
        <f>C505</f>
        <v>500</v>
      </c>
      <c r="E505" s="5">
        <f>D505</f>
        <v>500</v>
      </c>
      <c r="H505" s="41">
        <f t="shared" si="51"/>
        <v>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800</v>
      </c>
      <c r="D507" s="5">
        <f t="shared" si="60"/>
        <v>800</v>
      </c>
      <c r="E507" s="5">
        <f t="shared" si="60"/>
        <v>800</v>
      </c>
      <c r="H507" s="41">
        <f t="shared" si="51"/>
        <v>800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9" t="s">
        <v>414</v>
      </c>
      <c r="B509" s="170"/>
      <c r="C509" s="32">
        <f>C510+C511+C512+C513+C517+C518+C519+C520+C521</f>
        <v>17450</v>
      </c>
      <c r="D509" s="32">
        <f>D510+D511+D512+D513+D517+D518+D519+D520+D521</f>
        <v>17450</v>
      </c>
      <c r="E509" s="32">
        <f>E510+E511+E512+E513+E517+E518+E519+E520+E521</f>
        <v>17450</v>
      </c>
      <c r="F509" s="51"/>
      <c r="H509" s="41">
        <f t="shared" si="51"/>
        <v>17450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hidden="1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250</v>
      </c>
      <c r="D517" s="5">
        <f t="shared" si="62"/>
        <v>250</v>
      </c>
      <c r="E517" s="5">
        <f t="shared" si="62"/>
        <v>250</v>
      </c>
      <c r="H517" s="41">
        <f t="shared" si="63"/>
        <v>250</v>
      </c>
    </row>
    <row r="518" spans="1:8" hidden="1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hidden="1" outlineLevel="2">
      <c r="A519" s="6">
        <v>3305</v>
      </c>
      <c r="B519" s="4" t="s">
        <v>424</v>
      </c>
      <c r="C519" s="5">
        <v>200</v>
      </c>
      <c r="D519" s="5">
        <f t="shared" si="62"/>
        <v>200</v>
      </c>
      <c r="E519" s="5">
        <f t="shared" si="62"/>
        <v>200</v>
      </c>
      <c r="H519" s="41">
        <f t="shared" si="63"/>
        <v>200</v>
      </c>
    </row>
    <row r="520" spans="1:8" hidden="1" outlineLevel="2">
      <c r="A520" s="6">
        <v>3305</v>
      </c>
      <c r="B520" s="4" t="s">
        <v>425</v>
      </c>
      <c r="C520" s="5">
        <v>17000</v>
      </c>
      <c r="D520" s="5">
        <f t="shared" si="62"/>
        <v>17000</v>
      </c>
      <c r="E520" s="5">
        <f t="shared" si="62"/>
        <v>17000</v>
      </c>
      <c r="H520" s="41">
        <f t="shared" si="63"/>
        <v>17000</v>
      </c>
    </row>
    <row r="521" spans="1:8" hidden="1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hidden="1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9" t="s">
        <v>441</v>
      </c>
      <c r="B538" s="170"/>
      <c r="C538" s="32">
        <f>SUM(C539:C544)</f>
        <v>400</v>
      </c>
      <c r="D538" s="32">
        <f>SUM(D539:D544)</f>
        <v>400</v>
      </c>
      <c r="E538" s="32">
        <f>SUM(E539:E544)</f>
        <v>400</v>
      </c>
      <c r="H538" s="41">
        <f t="shared" si="63"/>
        <v>400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400</v>
      </c>
      <c r="D540" s="5">
        <f t="shared" ref="D540:E543" si="66">C540</f>
        <v>400</v>
      </c>
      <c r="E540" s="5">
        <f t="shared" si="66"/>
        <v>400</v>
      </c>
      <c r="H540" s="41">
        <f t="shared" si="63"/>
        <v>400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3" t="s">
        <v>449</v>
      </c>
      <c r="B547" s="174"/>
      <c r="C547" s="35">
        <f>C548+C549</f>
        <v>506</v>
      </c>
      <c r="D547" s="35">
        <f>D548+D549</f>
        <v>506</v>
      </c>
      <c r="E547" s="35">
        <f>E548+E549</f>
        <v>506</v>
      </c>
      <c r="G547" s="39" t="s">
        <v>593</v>
      </c>
      <c r="H547" s="41">
        <f t="shared" si="63"/>
        <v>506</v>
      </c>
      <c r="I547" s="42"/>
      <c r="J547" s="40" t="b">
        <f>AND(H547=I547)</f>
        <v>0</v>
      </c>
    </row>
    <row r="548" spans="1:10" hidden="1" outlineLevel="1">
      <c r="A548" s="169" t="s">
        <v>450</v>
      </c>
      <c r="B548" s="170"/>
      <c r="C548" s="32">
        <v>506</v>
      </c>
      <c r="D548" s="32">
        <f>C548</f>
        <v>506</v>
      </c>
      <c r="E548" s="32">
        <f>D548</f>
        <v>506</v>
      </c>
      <c r="H548" s="41">
        <f t="shared" si="63"/>
        <v>506</v>
      </c>
    </row>
    <row r="549" spans="1:10" hidden="1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7" t="s">
        <v>455</v>
      </c>
      <c r="B550" s="168"/>
      <c r="C550" s="36">
        <f>C551</f>
        <v>52000</v>
      </c>
      <c r="D550" s="36">
        <f>D551</f>
        <v>52000</v>
      </c>
      <c r="E550" s="36">
        <f>E551</f>
        <v>52000</v>
      </c>
      <c r="G550" s="39" t="s">
        <v>59</v>
      </c>
      <c r="H550" s="41">
        <f t="shared" si="63"/>
        <v>52000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52000</v>
      </c>
      <c r="D551" s="33">
        <f>D552+D556</f>
        <v>52000</v>
      </c>
      <c r="E551" s="33">
        <f>E552+E556</f>
        <v>52000</v>
      </c>
      <c r="G551" s="39" t="s">
        <v>594</v>
      </c>
      <c r="H551" s="41">
        <f t="shared" si="63"/>
        <v>52000</v>
      </c>
      <c r="I551" s="42"/>
      <c r="J551" s="40" t="b">
        <f>AND(H551=I551)</f>
        <v>0</v>
      </c>
    </row>
    <row r="552" spans="1:10" hidden="1" outlineLevel="1">
      <c r="A552" s="169" t="s">
        <v>457</v>
      </c>
      <c r="B552" s="170"/>
      <c r="C552" s="32">
        <f>SUM(C553:C555)</f>
        <v>52000</v>
      </c>
      <c r="D552" s="32">
        <f>SUM(D553:D555)</f>
        <v>52000</v>
      </c>
      <c r="E552" s="32">
        <f>SUM(E553:E555)</f>
        <v>52000</v>
      </c>
      <c r="H552" s="41">
        <f t="shared" si="63"/>
        <v>52000</v>
      </c>
    </row>
    <row r="553" spans="1:10" hidden="1" outlineLevel="2" collapsed="1">
      <c r="A553" s="6">
        <v>5500</v>
      </c>
      <c r="B553" s="4" t="s">
        <v>458</v>
      </c>
      <c r="C553" s="5">
        <v>52000</v>
      </c>
      <c r="D553" s="5">
        <f t="shared" ref="D553:E555" si="67">C553</f>
        <v>52000</v>
      </c>
      <c r="E553" s="5">
        <f t="shared" si="67"/>
        <v>52000</v>
      </c>
      <c r="H553" s="41">
        <f t="shared" si="63"/>
        <v>52000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1" t="s">
        <v>62</v>
      </c>
      <c r="B559" s="172"/>
      <c r="C559" s="37">
        <f>C560+C716+C725</f>
        <v>84000</v>
      </c>
      <c r="D559" s="37">
        <f>D560+D716+D725</f>
        <v>84000</v>
      </c>
      <c r="E559" s="37">
        <f>E560+E716+E725</f>
        <v>84000</v>
      </c>
      <c r="G559" s="39" t="s">
        <v>62</v>
      </c>
      <c r="H559" s="41">
        <f t="shared" si="63"/>
        <v>84000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hidden="1" outlineLevel="1">
      <c r="A562" s="169" t="s">
        <v>466</v>
      </c>
      <c r="B562" s="17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hidden="1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9" t="s">
        <v>473</v>
      </c>
      <c r="B569" s="17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9" t="s">
        <v>481</v>
      </c>
      <c r="B577" s="17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hidden="1" outlineLevel="1">
      <c r="A581" s="169" t="s">
        <v>485</v>
      </c>
      <c r="B581" s="17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9" t="s">
        <v>491</v>
      </c>
      <c r="B587" s="17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9" t="s">
        <v>503</v>
      </c>
      <c r="B599" s="170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9" t="s">
        <v>531</v>
      </c>
      <c r="B628" s="17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 collapsed="1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7" t="s">
        <v>570</v>
      </c>
      <c r="B716" s="168"/>
      <c r="C716" s="36">
        <f>C717</f>
        <v>84000</v>
      </c>
      <c r="D716" s="36">
        <f>D717</f>
        <v>84000</v>
      </c>
      <c r="E716" s="36">
        <f>E717</f>
        <v>84000</v>
      </c>
      <c r="G716" s="39" t="s">
        <v>66</v>
      </c>
      <c r="H716" s="41">
        <f t="shared" si="92"/>
        <v>84000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84000</v>
      </c>
      <c r="D717" s="33">
        <f>D718+D722</f>
        <v>84000</v>
      </c>
      <c r="E717" s="33">
        <f>E718+E722</f>
        <v>84000</v>
      </c>
      <c r="G717" s="39" t="s">
        <v>599</v>
      </c>
      <c r="H717" s="41">
        <f t="shared" si="92"/>
        <v>84000</v>
      </c>
      <c r="I717" s="42"/>
      <c r="J717" s="40" t="b">
        <f>AND(H717=I717)</f>
        <v>0</v>
      </c>
    </row>
    <row r="718" spans="1:10" hidden="1" outlineLevel="1" collapsed="1">
      <c r="A718" s="163" t="s">
        <v>851</v>
      </c>
      <c r="B718" s="164"/>
      <c r="C718" s="31">
        <f>SUM(C719:C721)</f>
        <v>84000</v>
      </c>
      <c r="D718" s="31">
        <f>SUM(D719:D721)</f>
        <v>84000</v>
      </c>
      <c r="E718" s="31">
        <f>SUM(E719:E721)</f>
        <v>84000</v>
      </c>
      <c r="H718" s="41">
        <f t="shared" si="92"/>
        <v>84000</v>
      </c>
    </row>
    <row r="719" spans="1:10" ht="15" hidden="1" customHeight="1" outlineLevel="2">
      <c r="A719" s="6">
        <v>10950</v>
      </c>
      <c r="B719" s="4" t="s">
        <v>572</v>
      </c>
      <c r="C719" s="5">
        <v>84000</v>
      </c>
      <c r="D719" s="5">
        <f>C719</f>
        <v>84000</v>
      </c>
      <c r="E719" s="5">
        <f>D719</f>
        <v>84000</v>
      </c>
      <c r="H719" s="41">
        <f t="shared" si="92"/>
        <v>84000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3" t="s">
        <v>848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82" zoomScale="75" zoomScaleNormal="75" workbookViewId="0">
      <selection activeCell="E285" sqref="E285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970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B14" workbookViewId="0">
      <selection activeCell="G34" sqref="G34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911</v>
      </c>
      <c r="B1" s="188" t="s">
        <v>912</v>
      </c>
      <c r="C1" s="188" t="s">
        <v>913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914</v>
      </c>
      <c r="G2" s="194" t="s">
        <v>915</v>
      </c>
      <c r="H2" s="196" t="s">
        <v>916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C5+C10+C13+C16+C26+C29+C32</f>
        <v>21775</v>
      </c>
      <c r="D4" s="143">
        <f t="shared" si="0"/>
        <v>59</v>
      </c>
      <c r="E4" s="143">
        <f t="shared" si="0"/>
        <v>0</v>
      </c>
      <c r="F4" s="143">
        <f t="shared" si="0"/>
        <v>0</v>
      </c>
      <c r="G4" s="143">
        <f t="shared" si="0"/>
        <v>800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H5" si="1">SUM(C6:C9)</f>
        <v>175</v>
      </c>
      <c r="D5" s="145">
        <f t="shared" si="1"/>
        <v>59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 t="s">
        <v>971</v>
      </c>
      <c r="B6" s="10">
        <v>2016</v>
      </c>
      <c r="C6" s="10">
        <v>175</v>
      </c>
      <c r="D6" s="10">
        <v>59</v>
      </c>
      <c r="E6" s="10"/>
      <c r="F6" s="10"/>
      <c r="G6" s="10">
        <v>116</v>
      </c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922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923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924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925</v>
      </c>
      <c r="B26" s="144"/>
      <c r="C26" s="144">
        <f t="shared" ref="C26" si="11">SUM(C27:C28)</f>
        <v>16800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10400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6400</v>
      </c>
      <c r="D28" s="10"/>
      <c r="E28" s="10"/>
      <c r="F28" s="10"/>
      <c r="G28" s="10"/>
      <c r="H28" s="10"/>
      <c r="I28" s="10"/>
    </row>
    <row r="29" spans="1:9">
      <c r="A29" s="144" t="s">
        <v>926</v>
      </c>
      <c r="B29" s="144"/>
      <c r="C29" s="144">
        <f t="shared" ref="C29" si="15">SUM(C30:C31)</f>
        <v>4000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2400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1600</v>
      </c>
      <c r="D31" s="10"/>
      <c r="E31" s="10"/>
      <c r="F31" s="10"/>
      <c r="G31" s="10"/>
      <c r="H31" s="10"/>
      <c r="I31" s="10"/>
    </row>
    <row r="32" spans="1:9">
      <c r="A32" s="144" t="s">
        <v>927</v>
      </c>
      <c r="B32" s="144"/>
      <c r="C32" s="144">
        <f t="shared" ref="C32" si="19">SUM(C33:C34)</f>
        <v>800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800</v>
      </c>
      <c r="H32" s="144">
        <f t="shared" si="20"/>
        <v>0</v>
      </c>
      <c r="I32" s="144">
        <f t="shared" si="20"/>
        <v>0</v>
      </c>
    </row>
    <row r="33" spans="1:9">
      <c r="A33" s="146" t="s">
        <v>928</v>
      </c>
      <c r="B33" s="146">
        <v>2016</v>
      </c>
      <c r="C33" s="146">
        <v>800</v>
      </c>
      <c r="D33" s="146">
        <f t="shared" ref="D33:I33" si="21">SUM(D34:D35)</f>
        <v>0</v>
      </c>
      <c r="E33" s="146">
        <f t="shared" si="21"/>
        <v>0</v>
      </c>
      <c r="F33" s="146">
        <f t="shared" si="21"/>
        <v>0</v>
      </c>
      <c r="G33" s="146">
        <v>800</v>
      </c>
      <c r="H33" s="146">
        <f t="shared" si="21"/>
        <v>0</v>
      </c>
      <c r="I33" s="146">
        <f t="shared" si="21"/>
        <v>0</v>
      </c>
    </row>
    <row r="34" spans="1:9">
      <c r="A34" s="10"/>
      <c r="B34" s="10"/>
      <c r="C34" s="10">
        <f t="shared" ref="C34" si="22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3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929</v>
      </c>
      <c r="B36" s="146"/>
      <c r="C36" s="146">
        <f t="shared" ref="C36" si="24">SUM(C37:C38)</f>
        <v>0</v>
      </c>
      <c r="D36" s="146"/>
      <c r="E36" s="146">
        <f t="shared" ref="E36:I36" si="25">SUM(E37:E38)</f>
        <v>0</v>
      </c>
      <c r="F36" s="146">
        <f t="shared" si="25"/>
        <v>0</v>
      </c>
      <c r="G36" s="146">
        <f t="shared" si="25"/>
        <v>0</v>
      </c>
      <c r="H36" s="146">
        <f t="shared" si="25"/>
        <v>0</v>
      </c>
      <c r="I36" s="146">
        <f t="shared" si="25"/>
        <v>0</v>
      </c>
    </row>
    <row r="37" spans="1:9">
      <c r="A37" s="10"/>
      <c r="B37" s="10"/>
      <c r="C37" s="10">
        <f t="shared" ref="C37" si="26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7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930</v>
      </c>
      <c r="B39" s="147"/>
      <c r="C39" s="147">
        <f t="shared" ref="C39" si="28">SUM(C40:C41)</f>
        <v>0</v>
      </c>
      <c r="D39" s="147">
        <f t="shared" ref="D39:I39" si="29">D40+D52+D55+D58+D61+D64+D67+D74+D77</f>
        <v>0</v>
      </c>
      <c r="E39" s="147">
        <f t="shared" si="29"/>
        <v>0</v>
      </c>
      <c r="F39" s="147">
        <f t="shared" si="29"/>
        <v>0</v>
      </c>
      <c r="G39" s="147">
        <f t="shared" si="29"/>
        <v>0</v>
      </c>
      <c r="H39" s="147">
        <f t="shared" si="29"/>
        <v>0</v>
      </c>
      <c r="I39" s="147">
        <f t="shared" si="29"/>
        <v>0</v>
      </c>
    </row>
    <row r="40" spans="1:9">
      <c r="A40" s="144" t="s">
        <v>920</v>
      </c>
      <c r="B40" s="144"/>
      <c r="C40" s="144">
        <f t="shared" ref="C40" si="30">SUM(C41:C42)</f>
        <v>0</v>
      </c>
      <c r="D40" s="144">
        <f t="shared" ref="D40:I40" si="31">SUM(D41:D51)</f>
        <v>0</v>
      </c>
      <c r="E40" s="144">
        <f t="shared" si="31"/>
        <v>0</v>
      </c>
      <c r="F40" s="144">
        <f t="shared" si="31"/>
        <v>0</v>
      </c>
      <c r="G40" s="144">
        <f t="shared" si="31"/>
        <v>0</v>
      </c>
      <c r="H40" s="144">
        <f t="shared" si="31"/>
        <v>0</v>
      </c>
      <c r="I40" s="144">
        <f t="shared" si="31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922</v>
      </c>
      <c r="B52" s="144"/>
      <c r="C52" s="144">
        <f t="shared" ref="C52" si="32">SUM(C53:C54)</f>
        <v>0</v>
      </c>
      <c r="D52" s="144">
        <f t="shared" ref="D52:I52" si="33">SUM(D53:D54)</f>
        <v>0</v>
      </c>
      <c r="E52" s="144">
        <f t="shared" si="33"/>
        <v>0</v>
      </c>
      <c r="F52" s="144">
        <f t="shared" si="33"/>
        <v>0</v>
      </c>
      <c r="G52" s="144">
        <f t="shared" si="33"/>
        <v>0</v>
      </c>
      <c r="H52" s="144">
        <f t="shared" si="33"/>
        <v>0</v>
      </c>
      <c r="I52" s="144">
        <f t="shared" si="33"/>
        <v>0</v>
      </c>
    </row>
    <row r="53" spans="1:9">
      <c r="A53" s="10"/>
      <c r="B53" s="10"/>
      <c r="C53" s="10">
        <f t="shared" ref="C53" si="34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5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923</v>
      </c>
      <c r="B55" s="144"/>
      <c r="C55" s="144">
        <f t="shared" ref="C55" si="36">SUM(C56:C57)</f>
        <v>0</v>
      </c>
      <c r="D55" s="144">
        <f t="shared" ref="D55:I55" si="37">SUM(D56:D57)</f>
        <v>0</v>
      </c>
      <c r="E55" s="144">
        <f t="shared" si="37"/>
        <v>0</v>
      </c>
      <c r="F55" s="144">
        <f t="shared" si="37"/>
        <v>0</v>
      </c>
      <c r="G55" s="144">
        <f t="shared" si="37"/>
        <v>0</v>
      </c>
      <c r="H55" s="144">
        <f t="shared" si="37"/>
        <v>0</v>
      </c>
      <c r="I55" s="144">
        <f t="shared" si="37"/>
        <v>0</v>
      </c>
    </row>
    <row r="56" spans="1:9">
      <c r="A56" s="10"/>
      <c r="B56" s="10"/>
      <c r="C56" s="10">
        <f t="shared" ref="C56" si="38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39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924</v>
      </c>
      <c r="B58" s="144"/>
      <c r="C58" s="144">
        <f t="shared" ref="C58" si="40">SUM(C59:C60)</f>
        <v>0</v>
      </c>
      <c r="D58" s="144">
        <f t="shared" ref="D58:I58" si="41">SUM(D59:D60)</f>
        <v>0</v>
      </c>
      <c r="E58" s="144">
        <f t="shared" si="41"/>
        <v>0</v>
      </c>
      <c r="F58" s="144">
        <f t="shared" si="41"/>
        <v>0</v>
      </c>
      <c r="G58" s="144">
        <f t="shared" si="41"/>
        <v>0</v>
      </c>
      <c r="H58" s="144">
        <f t="shared" si="41"/>
        <v>0</v>
      </c>
      <c r="I58" s="144">
        <f t="shared" si="41"/>
        <v>0</v>
      </c>
    </row>
    <row r="59" spans="1:9">
      <c r="A59" s="10"/>
      <c r="B59" s="10"/>
      <c r="C59" s="10">
        <f t="shared" ref="C59" si="42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3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925</v>
      </c>
      <c r="B61" s="144"/>
      <c r="C61" s="144">
        <f t="shared" ref="C61" si="44">SUM(C62:C63)</f>
        <v>0</v>
      </c>
      <c r="D61" s="144">
        <f t="shared" ref="D61:I61" si="45">SUM(D62:D63)</f>
        <v>0</v>
      </c>
      <c r="E61" s="144">
        <f t="shared" si="45"/>
        <v>0</v>
      </c>
      <c r="F61" s="144">
        <f t="shared" si="45"/>
        <v>0</v>
      </c>
      <c r="G61" s="144">
        <f t="shared" si="45"/>
        <v>0</v>
      </c>
      <c r="H61" s="144">
        <f t="shared" si="45"/>
        <v>0</v>
      </c>
      <c r="I61" s="144">
        <f t="shared" si="45"/>
        <v>0</v>
      </c>
    </row>
    <row r="62" spans="1:9">
      <c r="A62" s="10"/>
      <c r="B62" s="10"/>
      <c r="C62" s="10">
        <f t="shared" ref="C62" si="46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7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926</v>
      </c>
      <c r="B64" s="144"/>
      <c r="C64" s="144">
        <f t="shared" ref="C64" si="48">SUM(C65:C66)</f>
        <v>0</v>
      </c>
      <c r="D64" s="144">
        <f t="shared" ref="D64:H64" si="49">SUM(D65:D66)</f>
        <v>0</v>
      </c>
      <c r="E64" s="144">
        <f t="shared" si="49"/>
        <v>0</v>
      </c>
      <c r="F64" s="144">
        <f t="shared" si="49"/>
        <v>0</v>
      </c>
      <c r="G64" s="144">
        <f t="shared" si="49"/>
        <v>0</v>
      </c>
      <c r="H64" s="144">
        <f t="shared" si="49"/>
        <v>0</v>
      </c>
      <c r="I64" s="144"/>
    </row>
    <row r="65" spans="1:9">
      <c r="A65" s="10"/>
      <c r="B65" s="10"/>
      <c r="C65" s="10">
        <f t="shared" ref="C65" si="50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1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927</v>
      </c>
      <c r="B67" s="144"/>
      <c r="C67" s="144">
        <f t="shared" ref="C67" si="52">SUM(C68:C69)</f>
        <v>0</v>
      </c>
      <c r="D67" s="144">
        <f t="shared" ref="D67:I67" si="53">D68+D71</f>
        <v>0</v>
      </c>
      <c r="E67" s="144">
        <f t="shared" si="53"/>
        <v>0</v>
      </c>
      <c r="F67" s="144">
        <f t="shared" si="53"/>
        <v>0</v>
      </c>
      <c r="G67" s="144">
        <f t="shared" si="53"/>
        <v>0</v>
      </c>
      <c r="H67" s="144">
        <f t="shared" si="53"/>
        <v>0</v>
      </c>
      <c r="I67" s="144">
        <f t="shared" si="53"/>
        <v>0</v>
      </c>
    </row>
    <row r="68" spans="1:9">
      <c r="A68" s="146" t="s">
        <v>928</v>
      </c>
      <c r="B68" s="146"/>
      <c r="C68" s="146">
        <f t="shared" ref="C68" si="54">SUM(C69:C70)</f>
        <v>0</v>
      </c>
      <c r="D68" s="146">
        <f t="shared" ref="D68:I68" si="55">SUM(D69:D70)</f>
        <v>0</v>
      </c>
      <c r="E68" s="146">
        <f t="shared" si="55"/>
        <v>0</v>
      </c>
      <c r="F68" s="146">
        <f t="shared" si="55"/>
        <v>0</v>
      </c>
      <c r="G68" s="146">
        <f t="shared" si="55"/>
        <v>0</v>
      </c>
      <c r="H68" s="146">
        <f t="shared" si="55"/>
        <v>0</v>
      </c>
      <c r="I68" s="146">
        <f t="shared" si="55"/>
        <v>0</v>
      </c>
    </row>
    <row r="69" spans="1:9">
      <c r="A69" s="10"/>
      <c r="B69" s="10"/>
      <c r="C69" s="10">
        <f t="shared" ref="C69" si="56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7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929</v>
      </c>
      <c r="B71" s="146"/>
      <c r="C71" s="146">
        <f t="shared" ref="C71" si="58">SUM(C72:C73)</f>
        <v>0</v>
      </c>
      <c r="D71" s="146">
        <f t="shared" ref="D71:I71" si="59">SUM(D72:D73)</f>
        <v>0</v>
      </c>
      <c r="E71" s="146">
        <f t="shared" si="59"/>
        <v>0</v>
      </c>
      <c r="F71" s="146">
        <f t="shared" si="59"/>
        <v>0</v>
      </c>
      <c r="G71" s="146">
        <f t="shared" si="59"/>
        <v>0</v>
      </c>
      <c r="H71" s="146">
        <f t="shared" si="59"/>
        <v>0</v>
      </c>
      <c r="I71" s="146">
        <f t="shared" si="59"/>
        <v>0</v>
      </c>
    </row>
    <row r="72" spans="1:9">
      <c r="A72" s="10"/>
      <c r="B72" s="10"/>
      <c r="C72" s="10">
        <f t="shared" ref="C72" si="60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1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944</v>
      </c>
      <c r="B74" s="144"/>
      <c r="C74" s="144">
        <f t="shared" ref="C74" si="62">SUM(C75:C76)</f>
        <v>0</v>
      </c>
      <c r="D74" s="144">
        <f t="shared" ref="D74:I74" si="63">SUM(D75:D76)</f>
        <v>0</v>
      </c>
      <c r="E74" s="144">
        <f t="shared" si="63"/>
        <v>0</v>
      </c>
      <c r="F74" s="144">
        <f t="shared" si="63"/>
        <v>0</v>
      </c>
      <c r="G74" s="144">
        <f t="shared" si="63"/>
        <v>0</v>
      </c>
      <c r="H74" s="144">
        <f t="shared" si="63"/>
        <v>0</v>
      </c>
      <c r="I74" s="144">
        <f t="shared" si="63"/>
        <v>0</v>
      </c>
    </row>
    <row r="75" spans="1:9">
      <c r="A75" s="10"/>
      <c r="B75" s="10"/>
      <c r="C75" s="10">
        <f t="shared" ref="C75" si="64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5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945</v>
      </c>
      <c r="B77" s="144"/>
      <c r="C77" s="144">
        <f t="shared" ref="C77" si="66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946</v>
      </c>
      <c r="B78" s="144"/>
      <c r="C78" s="144">
        <f t="shared" ref="C78" si="67">SUM(C79:C80)</f>
        <v>0</v>
      </c>
      <c r="D78" s="144"/>
      <c r="E78" s="144"/>
      <c r="F78" s="144">
        <f t="shared" ref="F78" si="68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911</v>
      </c>
      <c r="B1" s="188" t="s">
        <v>912</v>
      </c>
      <c r="C1" s="188" t="s">
        <v>913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914</v>
      </c>
      <c r="G2" s="194" t="s">
        <v>915</v>
      </c>
      <c r="H2" s="196" t="s">
        <v>916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917</v>
      </c>
      <c r="I3" s="142" t="s">
        <v>918</v>
      </c>
    </row>
    <row r="4" spans="1:9">
      <c r="A4" s="143" t="s">
        <v>919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920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922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923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924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925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926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927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928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929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930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920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921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931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932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933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934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935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936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937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938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939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940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941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942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943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922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923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924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925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926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927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928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929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944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945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946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 </vt:lpstr>
      <vt:lpstr>ميزانية 2013</vt:lpstr>
      <vt:lpstr>ميزانية 2014</vt:lpstr>
      <vt:lpstr>ميزانية 2015 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2017-11-17T13:12:55Z</dcterms:modified>
</cp:coreProperties>
</file>