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B326FAFD-2ECF-4A90-A652-E04BB4B30CEA}" xr6:coauthVersionLast="47" xr6:coauthVersionMax="47" xr10:uidLastSave="{00000000-0000-0000-0000-000000000000}"/>
  <bookViews>
    <workbookView xWindow="22920" yWindow="-16320" windowWidth="29040" windowHeight="15840" firstSheet="1" activeTab="3" xr2:uid="{55AB93AF-FACF-4D5D-89B2-985490B15D04}"/>
  </bookViews>
  <sheets>
    <sheet name="A to dB" sheetId="1" r:id="rId1"/>
    <sheet name="Volume Ranges" sheetId="3" r:id="rId2"/>
    <sheet name="Frequency Ranges" sheetId="2" r:id="rId3"/>
    <sheet name="Driver_Volume_Met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5" l="1"/>
  <c r="C1" i="5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E3" i="3"/>
  <c r="E4" i="3"/>
  <c r="E5" i="3"/>
  <c r="E6" i="3"/>
  <c r="E7" i="3"/>
  <c r="E8" i="3"/>
  <c r="E9" i="3"/>
  <c r="E10" i="3"/>
  <c r="E11" i="3"/>
  <c r="E12" i="3"/>
  <c r="E2" i="3"/>
  <c r="D3" i="3"/>
  <c r="D4" i="3"/>
  <c r="D5" i="3"/>
  <c r="D6" i="3"/>
  <c r="D7" i="3"/>
  <c r="D8" i="3"/>
  <c r="D9" i="3"/>
  <c r="D10" i="3"/>
  <c r="D11" i="3"/>
  <c r="D12" i="3"/>
  <c r="D2" i="3"/>
  <c r="B22" i="1"/>
  <c r="C3" i="2"/>
  <c r="C4" i="2"/>
  <c r="C5" i="2"/>
  <c r="C6" i="2"/>
  <c r="C7" i="2"/>
  <c r="C8" i="2"/>
  <c r="C2" i="2"/>
  <c r="B21" i="1"/>
  <c r="B15" i="1"/>
  <c r="B16" i="1"/>
  <c r="B17" i="1"/>
  <c r="B18" i="1"/>
  <c r="B19" i="1"/>
  <c r="B20" i="1"/>
  <c r="B14" i="1"/>
  <c r="B13" i="1"/>
  <c r="B1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<sst xmlns="http://schemas.openxmlformats.org/spreadsheetml/2006/main" count="17" uniqueCount="17">
  <si>
    <t>A</t>
  </si>
  <si>
    <t>Db</t>
  </si>
  <si>
    <t>Sub Bass</t>
  </si>
  <si>
    <t>Bass</t>
  </si>
  <si>
    <t>Low Midrange</t>
  </si>
  <si>
    <t>Midrange</t>
  </si>
  <si>
    <t>Upper Midrange</t>
  </si>
  <si>
    <t>Presence</t>
  </si>
  <si>
    <t>Brilliance</t>
  </si>
  <si>
    <t>Low</t>
  </si>
  <si>
    <t>Center</t>
  </si>
  <si>
    <t>High</t>
  </si>
  <si>
    <t>Player Volume</t>
  </si>
  <si>
    <t>Peak-Peak Voltage (Speaker Volume = 100)</t>
  </si>
  <si>
    <t>Peak-Peak Voltage (Speaker Volume = 42)</t>
  </si>
  <si>
    <t>Voltage Amplitude (Speaker Volume = 42)</t>
  </si>
  <si>
    <t>Voltage amplitdue (Speaker Volume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</si>
</sst>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F918388-4C11-4DD5-9C8F-41E20D8C4F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DD4A-A0AA-45B9-9CF9-45A62F2B3A3A}">
  <dimension ref="A1:B22"/>
  <sheetViews>
    <sheetView workbookViewId="0">
      <selection activeCell="A23" sqref="A2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20*LOG10(A2)</f>
        <v>0</v>
      </c>
    </row>
    <row r="3" spans="1:2" x14ac:dyDescent="0.3">
      <c r="A3">
        <v>0.9</v>
      </c>
      <c r="B3">
        <f t="shared" ref="B3:B22" si="0">20*LOG10(A3)</f>
        <v>-0.91514981121350236</v>
      </c>
    </row>
    <row r="4" spans="1:2" x14ac:dyDescent="0.3">
      <c r="A4">
        <v>0.8</v>
      </c>
      <c r="B4">
        <f t="shared" si="0"/>
        <v>-1.9382002601611279</v>
      </c>
    </row>
    <row r="5" spans="1:2" x14ac:dyDescent="0.3">
      <c r="A5">
        <v>0.7</v>
      </c>
      <c r="B5">
        <f t="shared" si="0"/>
        <v>-3.0980391997148637</v>
      </c>
    </row>
    <row r="6" spans="1:2" x14ac:dyDescent="0.3">
      <c r="A6">
        <v>0.6</v>
      </c>
      <c r="B6">
        <f t="shared" si="0"/>
        <v>-4.4369749923271282</v>
      </c>
    </row>
    <row r="7" spans="1:2" x14ac:dyDescent="0.3">
      <c r="A7">
        <v>0.5</v>
      </c>
      <c r="B7">
        <f t="shared" si="0"/>
        <v>-6.0205999132796242</v>
      </c>
    </row>
    <row r="8" spans="1:2" x14ac:dyDescent="0.3">
      <c r="A8">
        <v>0.4</v>
      </c>
      <c r="B8">
        <f t="shared" si="0"/>
        <v>-7.9588001734407516</v>
      </c>
    </row>
    <row r="9" spans="1:2" x14ac:dyDescent="0.3">
      <c r="A9">
        <v>0.3</v>
      </c>
      <c r="B9">
        <f t="shared" si="0"/>
        <v>-10.457574905606752</v>
      </c>
    </row>
    <row r="10" spans="1:2" x14ac:dyDescent="0.3">
      <c r="A10">
        <v>0.2</v>
      </c>
      <c r="B10">
        <f t="shared" si="0"/>
        <v>-13.979400086720375</v>
      </c>
    </row>
    <row r="11" spans="1:2" x14ac:dyDescent="0.3">
      <c r="A11">
        <v>0.1</v>
      </c>
      <c r="B11">
        <f t="shared" si="0"/>
        <v>-20</v>
      </c>
    </row>
    <row r="12" spans="1:2" x14ac:dyDescent="0.3">
      <c r="A12">
        <v>0.09</v>
      </c>
      <c r="B12">
        <f t="shared" si="0"/>
        <v>-20.915149811213503</v>
      </c>
    </row>
    <row r="13" spans="1:2" x14ac:dyDescent="0.3">
      <c r="A13">
        <v>0.08</v>
      </c>
      <c r="B13">
        <f t="shared" si="0"/>
        <v>-21.938200260161128</v>
      </c>
    </row>
    <row r="14" spans="1:2" x14ac:dyDescent="0.3">
      <c r="A14">
        <v>7.0000000000000007E-2</v>
      </c>
      <c r="B14">
        <f t="shared" si="0"/>
        <v>-23.098039199714862</v>
      </c>
    </row>
    <row r="15" spans="1:2" x14ac:dyDescent="0.3">
      <c r="A15">
        <v>0.06</v>
      </c>
      <c r="B15">
        <f t="shared" si="0"/>
        <v>-24.436974992327126</v>
      </c>
    </row>
    <row r="16" spans="1:2" x14ac:dyDescent="0.3">
      <c r="A16">
        <v>0.05</v>
      </c>
      <c r="B16">
        <f t="shared" si="0"/>
        <v>-26.020599913279625</v>
      </c>
    </row>
    <row r="17" spans="1:2" x14ac:dyDescent="0.3">
      <c r="A17">
        <v>0.04</v>
      </c>
      <c r="B17">
        <f t="shared" si="0"/>
        <v>-27.95880017344075</v>
      </c>
    </row>
    <row r="18" spans="1:2" x14ac:dyDescent="0.3">
      <c r="A18">
        <v>0.03</v>
      </c>
      <c r="B18">
        <f t="shared" si="0"/>
        <v>-30.457574905606752</v>
      </c>
    </row>
    <row r="19" spans="1:2" x14ac:dyDescent="0.3">
      <c r="A19">
        <v>0.02</v>
      </c>
      <c r="B19">
        <f t="shared" si="0"/>
        <v>-33.979400086720375</v>
      </c>
    </row>
    <row r="20" spans="1:2" x14ac:dyDescent="0.3">
      <c r="A20">
        <v>0.01</v>
      </c>
      <c r="B20">
        <f t="shared" si="0"/>
        <v>-40</v>
      </c>
    </row>
    <row r="21" spans="1:2" x14ac:dyDescent="0.3">
      <c r="A21">
        <v>1E-3</v>
      </c>
      <c r="B21">
        <f t="shared" si="0"/>
        <v>-60</v>
      </c>
    </row>
    <row r="22" spans="1:2" x14ac:dyDescent="0.3">
      <c r="A22">
        <v>1E-4</v>
      </c>
      <c r="B22">
        <f t="shared" si="0"/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4943-BE01-4DDB-AD8D-7106FCEA46C4}">
  <dimension ref="A1:E12"/>
  <sheetViews>
    <sheetView workbookViewId="0">
      <selection activeCell="D24" sqref="D24"/>
    </sheetView>
  </sheetViews>
  <sheetFormatPr defaultRowHeight="14.4" x14ac:dyDescent="0.3"/>
  <cols>
    <col min="1" max="1" width="13.77734375" bestFit="1" customWidth="1"/>
    <col min="2" max="2" width="37.77734375" bestFit="1" customWidth="1"/>
    <col min="3" max="3" width="38.77734375" bestFit="1" customWidth="1"/>
    <col min="4" max="4" width="37.88671875" bestFit="1" customWidth="1"/>
    <col min="5" max="5" width="38.5546875" bestFit="1" customWidth="1"/>
  </cols>
  <sheetData>
    <row r="1" spans="1:5" x14ac:dyDescent="0.3">
      <c r="A1" t="s">
        <v>12</v>
      </c>
      <c r="B1" t="s">
        <v>14</v>
      </c>
      <c r="C1" t="s">
        <v>13</v>
      </c>
      <c r="D1" t="s">
        <v>15</v>
      </c>
      <c r="E1" t="s">
        <v>16</v>
      </c>
    </row>
    <row r="2" spans="1:5" x14ac:dyDescent="0.3">
      <c r="A2">
        <v>0</v>
      </c>
      <c r="B2">
        <v>0</v>
      </c>
      <c r="C2">
        <v>0</v>
      </c>
      <c r="D2">
        <f>B2/2</f>
        <v>0</v>
      </c>
      <c r="E2">
        <f>C2/2</f>
        <v>0</v>
      </c>
    </row>
    <row r="3" spans="1:5" x14ac:dyDescent="0.3">
      <c r="A3">
        <v>10</v>
      </c>
      <c r="B3">
        <v>3.3000000000000002E-2</v>
      </c>
      <c r="C3">
        <v>0.16500000000000001</v>
      </c>
      <c r="D3">
        <f t="shared" ref="D3:D12" si="0">B3/2</f>
        <v>1.6500000000000001E-2</v>
      </c>
      <c r="E3">
        <f t="shared" ref="E3:E12" si="1">C3/2</f>
        <v>8.2500000000000004E-2</v>
      </c>
    </row>
    <row r="4" spans="1:5" x14ac:dyDescent="0.3">
      <c r="A4">
        <v>20</v>
      </c>
      <c r="B4">
        <v>6.5000000000000002E-2</v>
      </c>
      <c r="C4">
        <v>0.316</v>
      </c>
      <c r="D4">
        <f t="shared" si="0"/>
        <v>3.2500000000000001E-2</v>
      </c>
      <c r="E4">
        <f t="shared" si="1"/>
        <v>0.158</v>
      </c>
    </row>
    <row r="5" spans="1:5" x14ac:dyDescent="0.3">
      <c r="A5">
        <v>30</v>
      </c>
      <c r="B5">
        <v>9.9000000000000005E-2</v>
      </c>
      <c r="C5">
        <v>0.46600000000000003</v>
      </c>
      <c r="D5">
        <f t="shared" si="0"/>
        <v>4.9500000000000002E-2</v>
      </c>
      <c r="E5">
        <f t="shared" si="1"/>
        <v>0.23300000000000001</v>
      </c>
    </row>
    <row r="6" spans="1:5" x14ac:dyDescent="0.3">
      <c r="A6">
        <v>40</v>
      </c>
      <c r="B6">
        <v>0.13300000000000001</v>
      </c>
      <c r="C6">
        <v>0.61899999999999999</v>
      </c>
      <c r="D6">
        <f t="shared" si="0"/>
        <v>6.6500000000000004E-2</v>
      </c>
      <c r="E6">
        <f t="shared" si="1"/>
        <v>0.3095</v>
      </c>
    </row>
    <row r="7" spans="1:5" x14ac:dyDescent="0.3">
      <c r="A7">
        <v>50</v>
      </c>
      <c r="B7">
        <v>0.16700000000000001</v>
      </c>
      <c r="C7">
        <v>0.76800000000000002</v>
      </c>
      <c r="D7">
        <f t="shared" si="0"/>
        <v>8.3500000000000005E-2</v>
      </c>
      <c r="E7">
        <f t="shared" si="1"/>
        <v>0.38400000000000001</v>
      </c>
    </row>
    <row r="8" spans="1:5" x14ac:dyDescent="0.3">
      <c r="A8">
        <v>60</v>
      </c>
      <c r="B8">
        <v>0.20899999999999999</v>
      </c>
      <c r="C8">
        <v>0.98299999999999998</v>
      </c>
      <c r="D8">
        <f t="shared" si="0"/>
        <v>0.1045</v>
      </c>
      <c r="E8">
        <f t="shared" si="1"/>
        <v>0.49149999999999999</v>
      </c>
    </row>
    <row r="9" spans="1:5" x14ac:dyDescent="0.3">
      <c r="A9">
        <v>70</v>
      </c>
      <c r="B9">
        <v>0.246</v>
      </c>
      <c r="C9">
        <v>1.1439999999999999</v>
      </c>
      <c r="D9">
        <f t="shared" si="0"/>
        <v>0.123</v>
      </c>
      <c r="E9">
        <f t="shared" si="1"/>
        <v>0.57199999999999995</v>
      </c>
    </row>
    <row r="10" spans="1:5" x14ac:dyDescent="0.3">
      <c r="A10">
        <v>80</v>
      </c>
      <c r="B10">
        <v>0.28000000000000003</v>
      </c>
      <c r="C10">
        <v>1.3</v>
      </c>
      <c r="D10">
        <f t="shared" si="0"/>
        <v>0.14000000000000001</v>
      </c>
      <c r="E10">
        <f t="shared" si="1"/>
        <v>0.65</v>
      </c>
    </row>
    <row r="11" spans="1:5" x14ac:dyDescent="0.3">
      <c r="A11">
        <v>90</v>
      </c>
      <c r="B11">
        <v>0.315</v>
      </c>
      <c r="C11">
        <v>1.4570000000000001</v>
      </c>
      <c r="D11">
        <f t="shared" si="0"/>
        <v>0.1575</v>
      </c>
      <c r="E11">
        <f t="shared" si="1"/>
        <v>0.72850000000000004</v>
      </c>
    </row>
    <row r="12" spans="1:5" x14ac:dyDescent="0.3">
      <c r="A12">
        <v>100</v>
      </c>
      <c r="B12">
        <v>0.34499999999999997</v>
      </c>
      <c r="C12">
        <v>1.6</v>
      </c>
      <c r="D12">
        <f t="shared" si="0"/>
        <v>0.17249999999999999</v>
      </c>
      <c r="E12">
        <f t="shared" si="1"/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73D8A-3589-4BED-918E-064D9FEE9FAE}">
  <dimension ref="A1:D8"/>
  <sheetViews>
    <sheetView workbookViewId="0">
      <selection activeCell="E17" sqref="E17"/>
    </sheetView>
  </sheetViews>
  <sheetFormatPr defaultRowHeight="14.4" x14ac:dyDescent="0.3"/>
  <cols>
    <col min="1" max="1" width="15" bestFit="1" customWidth="1"/>
  </cols>
  <sheetData>
    <row r="1" spans="1:4" x14ac:dyDescent="0.3">
      <c r="B1" t="s">
        <v>9</v>
      </c>
      <c r="C1" t="s">
        <v>10</v>
      </c>
      <c r="D1" t="s">
        <v>11</v>
      </c>
    </row>
    <row r="2" spans="1:4" x14ac:dyDescent="0.3">
      <c r="A2" t="s">
        <v>2</v>
      </c>
      <c r="B2">
        <v>20</v>
      </c>
      <c r="C2">
        <f>AVERAGE(B2,D2)</f>
        <v>40</v>
      </c>
      <c r="D2">
        <v>60</v>
      </c>
    </row>
    <row r="3" spans="1:4" x14ac:dyDescent="0.3">
      <c r="A3" t="s">
        <v>3</v>
      </c>
      <c r="B3">
        <v>60</v>
      </c>
      <c r="C3">
        <f t="shared" ref="C3:C8" si="0">AVERAGE(B3,D3)</f>
        <v>155</v>
      </c>
      <c r="D3">
        <v>250</v>
      </c>
    </row>
    <row r="4" spans="1:4" x14ac:dyDescent="0.3">
      <c r="A4" t="s">
        <v>4</v>
      </c>
      <c r="B4">
        <v>250</v>
      </c>
      <c r="C4">
        <f t="shared" si="0"/>
        <v>375</v>
      </c>
      <c r="D4">
        <v>500</v>
      </c>
    </row>
    <row r="5" spans="1:4" x14ac:dyDescent="0.3">
      <c r="A5" t="s">
        <v>5</v>
      </c>
      <c r="B5">
        <v>500</v>
      </c>
      <c r="C5">
        <f t="shared" si="0"/>
        <v>1250</v>
      </c>
      <c r="D5">
        <v>2000</v>
      </c>
    </row>
    <row r="6" spans="1:4" x14ac:dyDescent="0.3">
      <c r="A6" t="s">
        <v>6</v>
      </c>
      <c r="B6">
        <v>2000</v>
      </c>
      <c r="C6">
        <f t="shared" si="0"/>
        <v>3000</v>
      </c>
      <c r="D6">
        <v>4000</v>
      </c>
    </row>
    <row r="7" spans="1:4" x14ac:dyDescent="0.3">
      <c r="A7" t="s">
        <v>7</v>
      </c>
      <c r="B7">
        <v>4000</v>
      </c>
      <c r="C7">
        <f t="shared" si="0"/>
        <v>5000</v>
      </c>
      <c r="D7">
        <v>6000</v>
      </c>
    </row>
    <row r="8" spans="1:4" x14ac:dyDescent="0.3">
      <c r="A8" t="s">
        <v>8</v>
      </c>
      <c r="B8">
        <v>6000</v>
      </c>
      <c r="C8">
        <f t="shared" si="0"/>
        <v>13000</v>
      </c>
      <c r="D8">
        <v>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2221-B40B-4B27-A876-B419EC0EA3AA}">
  <dimension ref="A1:C10"/>
  <sheetViews>
    <sheetView tabSelected="1" workbookViewId="0">
      <selection activeCell="C19" sqref="C19"/>
    </sheetView>
  </sheetViews>
  <sheetFormatPr defaultRowHeight="14.4" x14ac:dyDescent="0.3"/>
  <sheetData>
    <row r="1" spans="1:3" x14ac:dyDescent="0.3">
      <c r="A1">
        <v>6.83</v>
      </c>
      <c r="B1">
        <f>SUM(A1:A10)/SUM(A1:A10)</f>
        <v>1</v>
      </c>
      <c r="C1">
        <f>20*LOG10(B1)</f>
        <v>0</v>
      </c>
    </row>
    <row r="2" spans="1:3" x14ac:dyDescent="0.3">
      <c r="A2">
        <v>4.6900000000000004</v>
      </c>
      <c r="B2">
        <f>SUM(A2:A10)/SUM(A1:A10)</f>
        <v>0.70083223828296104</v>
      </c>
      <c r="C2">
        <f>20*LOG10(B2)</f>
        <v>-3.0877185766862092</v>
      </c>
    </row>
    <row r="3" spans="1:3" x14ac:dyDescent="0.3">
      <c r="A3">
        <v>3.31</v>
      </c>
      <c r="B3">
        <f>SUM(A3:A10)/SUM(A1:A10)</f>
        <v>0.49540078843626811</v>
      </c>
      <c r="C3">
        <f>20*LOG10(B3)</f>
        <v>-6.1008661312955983</v>
      </c>
    </row>
    <row r="4" spans="1:3" x14ac:dyDescent="0.3">
      <c r="A4">
        <v>2.34</v>
      </c>
      <c r="B4">
        <f>SUM(A4:A10)/SUM(A1:A10)</f>
        <v>0.35041611914148052</v>
      </c>
      <c r="C4">
        <f>20*LOG10(B4)</f>
        <v>-9.1083184899658338</v>
      </c>
    </row>
    <row r="5" spans="1:3" x14ac:dyDescent="0.3">
      <c r="A5">
        <v>1.66</v>
      </c>
      <c r="B5">
        <f>SUM(A5:A10)/SUM(A1:A10)</f>
        <v>0.24791940429259748</v>
      </c>
      <c r="C5">
        <f>20*LOG10(B5)</f>
        <v>-12.113789606039276</v>
      </c>
    </row>
    <row r="6" spans="1:3" x14ac:dyDescent="0.3">
      <c r="A6">
        <v>1.17</v>
      </c>
      <c r="B6">
        <f>SUM(A6:A10)/SUM(A1:A10)</f>
        <v>0.17520805957074026</v>
      </c>
      <c r="C6">
        <f>20*LOG10(B6)</f>
        <v>-15.128918403245457</v>
      </c>
    </row>
    <row r="7" spans="1:3" x14ac:dyDescent="0.3">
      <c r="A7">
        <v>0.83</v>
      </c>
      <c r="B7">
        <f>SUM(A7:A10)/SUM(A1:A10)</f>
        <v>0.12395970214629874</v>
      </c>
      <c r="C7">
        <f>20*LOG10(B7)</f>
        <v>-18.134389519318898</v>
      </c>
    </row>
    <row r="8" spans="1:3" x14ac:dyDescent="0.3">
      <c r="A8">
        <v>0.59</v>
      </c>
      <c r="B8">
        <f>SUM(A8:A10)/SUM(A1:A10)</f>
        <v>8.760402978537013E-2</v>
      </c>
      <c r="C8">
        <f>20*LOG10(B8)</f>
        <v>-21.149518316525082</v>
      </c>
    </row>
    <row r="9" spans="1:3" x14ac:dyDescent="0.3">
      <c r="A9">
        <v>0.41</v>
      </c>
      <c r="B9">
        <f>SUM(A9:A10)/SUM(A1:A10)</f>
        <v>6.1760840998685944E-2</v>
      </c>
      <c r="C9">
        <f>20*LOG10(B9)</f>
        <v>-24.185735976697103</v>
      </c>
    </row>
    <row r="10" spans="1:3" x14ac:dyDescent="0.3">
      <c r="A10">
        <v>1</v>
      </c>
      <c r="B10">
        <f>SUM(A10)/SUM(A1:A10)</f>
        <v>4.3802014892685065E-2</v>
      </c>
      <c r="C10">
        <f>20*LOG10(B10)</f>
        <v>-27.170118229804704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 to dB</vt:lpstr>
      <vt:lpstr>Volume Ranges</vt:lpstr>
      <vt:lpstr>Frequency Ranges</vt:lpstr>
      <vt:lpstr>Driver_Volume_Meter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 Lawal</cp:lastModifiedBy>
  <dcterms:created xsi:type="dcterms:W3CDTF">2022-04-17T17:38:22Z</dcterms:created>
  <dcterms:modified xsi:type="dcterms:W3CDTF">2023-12-31T18:41:25Z</dcterms:modified>
</cp:coreProperties>
</file>