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13_ncr:1_{F9D97B15-C5C5-43AF-8C5B-6D610BF8BDB3}" xr6:coauthVersionLast="47" xr6:coauthVersionMax="47" xr10:uidLastSave="{00000000-0000-0000-0000-000000000000}"/>
  <bookViews>
    <workbookView xWindow="-3720" yWindow="1776" windowWidth="8856" windowHeight="4800" activeTab="1" xr2:uid="{1F4A7036-4694-4970-BB5D-7CBECC831452}"/>
  </bookViews>
  <sheets>
    <sheet name="Sub-Bass" sheetId="1" r:id="rId1"/>
    <sheet name="Bass" sheetId="2" r:id="rId2"/>
    <sheet name="LowMid" sheetId="3" r:id="rId3"/>
    <sheet name="Mid" sheetId="4" r:id="rId4"/>
    <sheet name="UpperMid" sheetId="5" r:id="rId5"/>
    <sheet name="Presence" sheetId="6" r:id="rId6"/>
    <sheet name="Brillia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7" l="1"/>
  <c r="E20" i="6"/>
  <c r="E11" i="6"/>
  <c r="E11" i="5"/>
  <c r="E20" i="5"/>
  <c r="E21" i="4"/>
  <c r="E12" i="4"/>
  <c r="E20" i="3"/>
  <c r="E11" i="3"/>
  <c r="E12" i="2"/>
  <c r="E21" i="2"/>
  <c r="E20" i="1"/>
  <c r="E11" i="1"/>
  <c r="D7" i="7"/>
  <c r="D3" i="7"/>
  <c r="D4" i="7"/>
  <c r="D5" i="7"/>
  <c r="D6" i="7"/>
  <c r="D8" i="7"/>
  <c r="D9" i="7"/>
  <c r="D10" i="7"/>
  <c r="D2" i="7"/>
  <c r="D4" i="6"/>
  <c r="D3" i="6"/>
  <c r="D5" i="6"/>
  <c r="D6" i="6"/>
  <c r="D7" i="6"/>
  <c r="D8" i="6"/>
  <c r="D9" i="6"/>
  <c r="D10" i="6"/>
  <c r="D2" i="6"/>
  <c r="D4" i="5"/>
  <c r="D5" i="5"/>
  <c r="D6" i="5"/>
  <c r="D7" i="5"/>
  <c r="D8" i="5"/>
  <c r="D9" i="5"/>
  <c r="D10" i="5"/>
  <c r="D3" i="5"/>
  <c r="D2" i="5"/>
  <c r="D2" i="3"/>
  <c r="D7" i="4"/>
  <c r="D8" i="4"/>
  <c r="D9" i="4"/>
  <c r="D10" i="4"/>
  <c r="D11" i="4"/>
  <c r="D6" i="4"/>
  <c r="D5" i="4"/>
  <c r="D4" i="4"/>
  <c r="D3" i="4"/>
  <c r="D2" i="4"/>
  <c r="D10" i="3"/>
  <c r="D9" i="3"/>
  <c r="D8" i="3"/>
  <c r="D7" i="3"/>
  <c r="D6" i="3"/>
  <c r="D5" i="3"/>
  <c r="D4" i="3"/>
  <c r="D3" i="3"/>
  <c r="D5" i="1"/>
  <c r="D3" i="2"/>
  <c r="D4" i="2"/>
  <c r="D5" i="2"/>
  <c r="D6" i="2"/>
  <c r="D7" i="2"/>
  <c r="D8" i="2"/>
  <c r="D9" i="2"/>
  <c r="D10" i="2"/>
  <c r="D11" i="2"/>
  <c r="D2" i="2"/>
  <c r="D8" i="1"/>
  <c r="D9" i="1"/>
  <c r="D10" i="1"/>
  <c r="D7" i="1"/>
  <c r="D6" i="1"/>
  <c r="D4" i="1"/>
  <c r="D3" i="1"/>
  <c r="D2" i="1"/>
  <c r="E23" i="4" l="1"/>
  <c r="E22" i="3"/>
  <c r="E22" i="1"/>
  <c r="E22" i="7"/>
  <c r="E22" i="6"/>
  <c r="E22" i="5"/>
  <c r="D11" i="3"/>
  <c r="E23" i="2"/>
  <c r="D11" i="7"/>
  <c r="D11" i="6"/>
  <c r="D11" i="5"/>
  <c r="D12" i="4"/>
  <c r="D12" i="2"/>
  <c r="D11" i="1"/>
</calcChain>
</file>

<file path=xl/sharedStrings.xml><?xml version="1.0" encoding="utf-8"?>
<sst xmlns="http://schemas.openxmlformats.org/spreadsheetml/2006/main" count="383" uniqueCount="102">
  <si>
    <t>Component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</si>
  <si>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</si>
  <si>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</si>
  <si>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</si>
  <si>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</si>
  <si>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</si>
  <si>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</si>
  <si>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</si>
  <si>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</si>
  <si>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</si>
  <si>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Percentage Diff</t>
  </si>
  <si>
    <t>Ideal Value (kOhms)</t>
  </si>
  <si>
    <t>Implemented Value (kOhms)</t>
  </si>
  <si>
    <t>R10</t>
  </si>
  <si>
    <t>Total</t>
  </si>
  <si>
    <t>Ideal Value (nF)</t>
  </si>
  <si>
    <t>Implemented Value (nF)</t>
  </si>
  <si>
    <t>C1</t>
  </si>
  <si>
    <t>C2</t>
  </si>
  <si>
    <t>C3</t>
  </si>
  <si>
    <t>C4</t>
  </si>
  <si>
    <t>C5</t>
  </si>
  <si>
    <t>C6</t>
  </si>
  <si>
    <t xml:space="preserve">Price </t>
  </si>
  <si>
    <t xml:space="preserve">Link </t>
  </si>
  <si>
    <t>https://www.mouser.ca/ProductDetail/Panasonic/ERJ-1GNF8452C?qs=nuXzIS8loXH90W30k0dNHQ%3D%3D</t>
  </si>
  <si>
    <t>https://www.mouser.ca/ProductDetail/YAGEO/RC0201FR-0748K7L?qs=Q4gDqC5t5%2FBg%252BbTLyGfzlg%3D%3D</t>
  </si>
  <si>
    <t>https://www.mouser.ca/ProductDetail/YAGEO/RC0201FR-0722K6L?qs=Q4gDqC5t5%2FDfKfQWyU4%252BiA%3D%3D</t>
  </si>
  <si>
    <t>https://www.mouser.ca/ProductDetail/KOA-Speer/RK73H1HTTC8061F?qs=Dja1%252By9mYNKiO6TQkm%2F1Qw%3D%3D</t>
  </si>
  <si>
    <t>https://www.mouser.ca/ProductDetail/YAGEO/RC0201FR-074K32L?qs=1s%252BlIcjv25vWx%252BqK4%252BbArw%3D%3D</t>
  </si>
  <si>
    <t>https://www.mouser.ca/ProductDetail/YAGEO/RC0201FR-0737K4L?qs=1s%252BlIcjv25v1ASuLT00nyQ%3D%3D</t>
  </si>
  <si>
    <t>https://www.mouser.ca/ProductDetail/YAGEO/RC0201FR-0719K6L?qs=Q4gDqC5t5%2FAXYnwJ%2F1LJ1w%3D%3D</t>
  </si>
  <si>
    <t>https://www.mouser.ca/ProductDetail/YAGEO/RC0201FR-0710K7L?qs=LWWr1WFOkdGbwvvDW%252BwafA%3D%3D</t>
  </si>
  <si>
    <t>https://www.mouser.ca/ProductDetail/KOA-Speer/RK73H1HTTC9092F?qs=K9FXhptayOvRgFqv3pmI9w%3D%3D</t>
  </si>
  <si>
    <t>https://www.mouser.ca/ProductDetail/YAGEO/RC0201FR-0784K5L?qs=1s%252BlIcjv25t7dHWc8JnGTg%3D%3D</t>
  </si>
  <si>
    <t>https://www.mouser.ca/ProductDetail/YAGEO/RC0201FR-07160KL?qs=NgbZBzc1CyGM1lealcn2TQ%3D%3D</t>
  </si>
  <si>
    <t>https://www.mouser.ca/ProductDetail/YAGEO/RC0201FR-07169KL?qs=Q4gDqC5t5%2FBd%252B5gHVZ%2FcRA%3D%3D</t>
  </si>
  <si>
    <t>https://www.mouser.ca/ProductDetail/YAGEO/RC0201FR-07402KL?qs=Q4gDqC5t5%2FDWgIVAW5QfCg%3D%3D</t>
  </si>
  <si>
    <t>https://www.mouser.ca/ProductDetail/Panasonic/ERJ-1GNF8662C?qs=nuXzIS8loXFlDwYbF78RCg%3D%3D</t>
  </si>
  <si>
    <t>https://www.mouser.ca/ProductDetail/Panasonic/ERJ-1GNF3572C?qs=nuXzIS8loXFaHLbgYRQyPw%3D%3D</t>
  </si>
  <si>
    <t>https://www.mouser.ca/ProductDetail/YAGEO/RC0201FR-07110KL?qs=Q4gDqC5t5%2FAYMQb655YGSA%3D%3D</t>
  </si>
  <si>
    <t>https://www.mouser.ca/ProductDetail/YAGEO/RC0201FR-07162KL?qs=Q4gDqC5t5%2FCzgdxtz4wrrA%3D%3D</t>
  </si>
  <si>
    <t>https://www.mouser.ca/ProductDetail/YAGEO/RC0201FR-07118KL?qs=1s%252BlIcjv25uY2DxzYONL5w%3D%3D</t>
  </si>
  <si>
    <t>https://www.mouser.ca/ProductDetail/YAGEO/RC0201FR-0763K4L?qs=1s%252BlIcjv25tcwt7EbFMNIQ%3D%3D</t>
  </si>
  <si>
    <t>https://www.mouser.ca/ProductDetail/YAGEO/RC0201FR-0762KL?qs=T5Xi1deG72hwzuQVNbjwYA%3D%3D</t>
  </si>
  <si>
    <t>https://www.mouser.ca/ProductDetail/YAGEO/RC0201FR-07309KL?qs=1s%252BlIcjv25t7XHsqr7bZEw%3D%3D</t>
  </si>
  <si>
    <t>https://www.mouser.ca/ProductDetail/YAGEO/RC0201FR-0764R9L?qs=Q4gDqC5t5%2FDobIVFw2xGCg%3D%3D</t>
  </si>
  <si>
    <t>https://www.mouser.ca/ProductDetail/YAGEO/RC0201FR-0766K5L?qs=1s%252BlIcjv25vToHi13h0JHg%3D%3D</t>
  </si>
  <si>
    <t>https://www.mouser.ca/ProductDetail/YAGEO/RC0201FR-07332KL?qs=HhvughMb5%252BURbSQZhHaoLw%3D%3D</t>
  </si>
  <si>
    <t>https://www.mouser.ca/ProductDetail/YAGEO/RC0201FR-07137KL?qs=1s%252BlIcjv25suoh06l3U6mg%3D%3D</t>
  </si>
  <si>
    <t>https://www.mouser.ca/ProductDetail/YAGEO/RC0201FR-0745R3L?qs=1s%252BlIcjv25saSg5DxZFouA%3D%3D</t>
  </si>
  <si>
    <t>https://www.mouser.ca/ProductDetail/YAGEO/RC0201FR-07270KL?qs=sxZXDnvRBEjqiXYlj%252BIzJA%3D%3D</t>
  </si>
  <si>
    <t>https://www.mouser.ca/ProductDetail/Panasonic/ERJ-1GNF1433C?qs=nuXzIS8loXHVPsmeBHcD%252BQ%3D%3D</t>
  </si>
  <si>
    <t>https://www.mouser.ca/ProductDetail/YAGEO/RC0201FR-0719K1L?qs=1s%252BlIcjv25vfzjam%2FKVxpA%3D%3D</t>
  </si>
  <si>
    <t>https://www.mouser.ca/ProductDetail/YAGEO/RC0201FR-07590KL?qs=Q4gDqC5t5%2FBLTR4MNkVktg%3D%3D</t>
  </si>
  <si>
    <t>https://www.mouser.ca/ProductDetail/Panasonic/ERJ-1GNF1403C?qs=nuXzIS8loXGdtW17oc3Kzw%3D%3D</t>
  </si>
  <si>
    <t>https://www.mouser.ca/ProductDetail/YAGEO/RC0201FR-07576KL?qs=1s%252BlIcjv25t%2FGP%252B8%2FDjPGA%3D%3D</t>
  </si>
  <si>
    <t>https://www.mouser.ca/ProductDetail/YAGEO/RC0201FR-07100KL?qs=H0f9D%252BN4ztJ6ZeeQPytEvw%3D%3D</t>
  </si>
  <si>
    <t>https://www.mouser.ca/ProductDetail/Panasonic/ERJ-1GNF3322C?qs=nuXzIS8loXHtnTwUK3SGyw%3D%3D</t>
  </si>
  <si>
    <t>https://www.mouser.ca/ProductDetail/YAGEO/RC0201FR-0756KL?qs=sxZXDnvRBEj4gOv2%252BGTV5g%3D%3D</t>
  </si>
  <si>
    <t>https://www.mouser.ca/ProductDetail/YAGEO/RC0201FR-0757K6L?qs=1s%252BlIcjv25uRlaWtBM4hww%3D%3D</t>
  </si>
  <si>
    <t>https://www.mouser.ca/ProductDetail/YAGEO/RC0201FR-07324KL?qs=1s%252BlIcjv25ufPeVyPisNow%3D%3D</t>
  </si>
  <si>
    <t>https://www.mouser.ca/ProductDetail/YAGEO/RC0201FR-0778K7L?qs=HhvughMb5%252BV89D4KqxZ6NQ%3D%3D</t>
  </si>
  <si>
    <t>https://www.mouser.ca/ProductDetail/KOA-Speer/RK73H1HTTC2672F?qs=Dja1%252By9mYNIHc8loCF4sQQ%3D%3D</t>
  </si>
  <si>
    <t>https://www.mouser.ca/ProductDetail/YAGEO/RC0201FR-0759KL?qs=Q4gDqC5t5%2FBHW0Rk%2FMhAYg%3D%3D</t>
  </si>
  <si>
    <t>https://www.mouser.ca/ProductDetail/YAGEO/RC0201FR-077K87L?qs=Q4gDqC5t5%2FA%252BVn2QozfPPQ%3D%3D</t>
  </si>
  <si>
    <t>https://www.mouser.ca/ProductDetail/YAGEO/RC0201FR-07243KL?qs=1s%252BlIcjv25u7f0t4i6xCgQ%3D%3D</t>
  </si>
  <si>
    <t>https://www.mouser.ca/ProductDetail/YAGEO/RC0201FR-07107KL?qs=LWWr1WFOkdHH5Rp94xr4Iw%3D%3D</t>
  </si>
  <si>
    <t>https://www.mouser.ca/ProductDetail/KOA-Speer/RK73H1HTTC1472F?qs=iMOwM72IGIthAR8zl912DA%3D%3D</t>
  </si>
  <si>
    <t>https://www.mouser.ca/ProductDetail/YAGEO/RC0201FR-07453KL?qs=1s%252BlIcjv25sZ2i87AF%252BnmQ%3D%3D</t>
  </si>
  <si>
    <t>https://www.mouser.ca/ProductDetail/YAGEO/RC0201FR-077K32L?qs=1s%252BlIcjv25uU326Z4WHoJw%3D%3D</t>
  </si>
  <si>
    <t>https://www.mouser.ca/ProductDetail/Vishay-Dale/CRCW02012K87FNED?qs=DyUWGjl%252BcVtI7guDtDR79g%3D%3D</t>
  </si>
  <si>
    <t>https://www.mouser.ca/ProductDetail/YAGEO/RC0201FR-0795K3L?qs=Q4gDqC5t5%2FBLLeKdNYvlFQ%3D%3D</t>
  </si>
  <si>
    <t>https://www.mouser.ca/ProductDetail/YAGEO/AC0201FR-074K02L?qs=NgbZBzc1CyFZdTchJUi9Lg%3D%3D</t>
  </si>
  <si>
    <t>https://www.mouser.ca/ProductDetail/YAGEO/RC0201FR-07383KL?qs=Q4gDqC5t5%2FDHT%2FrVRi5gbA%3D%3D</t>
  </si>
  <si>
    <t>https://www.mouser.ca/ProductDetail/Murata-Electronics/GRM033R60J473JE19D?qs=2W5sgKM%2F371oABOEgqyRPQ%3D%3D</t>
  </si>
  <si>
    <t>https://www.mouser.ca/ProductDetail/Murata-Electronics/GRM31M7U1H753JA01L?qs=MY6wChARw2ziD9B8PoiLnw%3D%3D</t>
  </si>
  <si>
    <t>https://www.mouser.ca/ProductDetail/Murata-Electronics/GRM155R71A273JA01J?qs=QzBtWTOodeUtk%252B%2FBGtTKUw%3D%3D</t>
  </si>
  <si>
    <t>https://www.mouser.ca/ProductDetail/Murata-Electronics/GRM155R71E133JA61D?qs=IPQhFcwEUOjuw1uZ1gniBw%3D%3D</t>
  </si>
  <si>
    <t>https://www.mouser.ca/ProductDetail/Murata-Electronics/GRM033R61A682JA01D?qs=2W5sgKM%2F3702xblnCTl4Dw%3D%3D</t>
  </si>
  <si>
    <t>https://www.mouser.ca/ProductDetail/Kyocera-AVX/08051C243JAT2A?qs=TmFcSEGKcGVzRC3S3hofTg%3D%3D</t>
  </si>
  <si>
    <t>https://www.mouser.ca/ProductDetail/Murata-Electronics/GRM033R71A472JA01D?qs=2W5sgKM%2F370cXAKpGxiVIg%3D%3D</t>
  </si>
  <si>
    <t>https://www.mouser.ca/ProductDetail/Murata-Electronics/GRM033R71A332JA01D?qs=2W5sgKM%2F370phi8a2ERuFA%3D%3D</t>
  </si>
  <si>
    <t>https://www.mouser.ca/ProductDetail/Murata-Electronics/GRM2195C1H622JA01D?qs=3Vu9ppaVHS7Zec7lWvNffA%3D%3D</t>
  </si>
  <si>
    <t>https://www.mouser.ca/ProductDetail/Murata-Electronics/GRM1885C1H162JA01D?qs=2YjXvJr3xvj9dMpk%252BcTsdg%3D%3D</t>
  </si>
  <si>
    <t>https://www.mouser.ca/ProductDetail/Murata-Electronics/GRM0335C1E102JA01D?qs=jHkklCh7amiSnRIIKCexXw%3D%3D</t>
  </si>
  <si>
    <t>https://www.mouser.ca/ProductDetail/Murata-Electronics/GRM155R71H302JA01D?qs=IPQhFcwEUOge2e%252BWJcpNPw%3D%3D</t>
  </si>
  <si>
    <t>Case Code (mm)</t>
  </si>
  <si>
    <t>Datasheet</t>
  </si>
  <si>
    <t>https://www.mouser.ca/datasheet/2/447/PYu_RC_Group_51_RoHS_L_10-1664068.pdf</t>
  </si>
  <si>
    <t>0603</t>
  </si>
  <si>
    <t>https://www.mouser.ca/datasheet/2/219/RK73H-1825326.pdf</t>
  </si>
  <si>
    <t>https://www.mouser.ca/datasheet/2/315/AOA0000C304-1149620.pdf</t>
  </si>
  <si>
    <t>https://www.mouser.ca/ProductDetail/KOA-Speer/RK73H1HTTC3903F?qs=sGAEpiMZZMvdGkrng054t%252BxQCaKQW4HiYbuNpmvjLME%3D</t>
  </si>
  <si>
    <t>https://www.mouser.ca/datasheet/2/281/1/GRM033R60J473JE19_01A-1981825.pdf</t>
  </si>
  <si>
    <t>https://www.mouser.ca/datasheet/2/281/1/GRM155R71A273JA01_02A-1983900.pdf</t>
  </si>
  <si>
    <t>https://www.mouser.ca/datasheet/2/281/1/GRM31M7U1H753JA01_01A-1987984.pdf</t>
  </si>
  <si>
    <t>https://www.mouser.ca/datasheet/2/447/PYu_AC_51_RoHS_L_7-1714230.pdf</t>
  </si>
  <si>
    <t>https://www.mouser.ca/datasheet/2/281/murata_03052018_GRM_Series_1-1310166.pdf</t>
  </si>
  <si>
    <t>https://www.mouser.ca/datasheet/2/281/1/GRM033R61A682JA01_01A-1981870.pdf</t>
  </si>
  <si>
    <t>2012</t>
  </si>
  <si>
    <t>https://www.mouser.ca/datasheet/2/40/X7RDielectric-777024.pdf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</si>
</sst>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0" xfId="1"/>
    <xf numFmtId="0" fontId="1" fillId="0" borderId="1" xfId="0" applyFon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3197A4E-3C68-4B4A-B3C5-65C5738A0A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a/ProductDetail/YAGEO/RC0201FR-07383KL?qs=Q4gDqC5t5%2FDHT%2FrVRi5gb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5C8-65E6-45FB-87E8-3A2215DAA9D2}">
  <dimension ref="A1:H22"/>
  <sheetViews>
    <sheetView workbookViewId="0">
      <selection activeCell="G2" sqref="G2:G9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76.3320312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87</v>
      </c>
      <c r="H1" s="4" t="s">
        <v>88</v>
      </c>
    </row>
    <row r="2" spans="1:8" x14ac:dyDescent="0.3">
      <c r="A2" t="s">
        <v>1</v>
      </c>
      <c r="B2">
        <v>84.6</v>
      </c>
      <c r="C2">
        <v>84.5</v>
      </c>
      <c r="D2">
        <f t="shared" ref="D2:D7" si="0">100*ABS(B2-C2)/B2</f>
        <v>0.11820330969266468</v>
      </c>
      <c r="E2" s="2">
        <v>0.16600000000000001</v>
      </c>
      <c r="F2" t="s">
        <v>34</v>
      </c>
      <c r="G2" s="5" t="s">
        <v>90</v>
      </c>
      <c r="H2" t="s">
        <v>89</v>
      </c>
    </row>
    <row r="3" spans="1:8" x14ac:dyDescent="0.3">
      <c r="A3" t="s">
        <v>2</v>
      </c>
      <c r="B3">
        <v>160</v>
      </c>
      <c r="C3">
        <v>160</v>
      </c>
      <c r="D3">
        <f t="shared" si="0"/>
        <v>0</v>
      </c>
      <c r="E3" s="2">
        <v>0.16600000000000001</v>
      </c>
      <c r="F3" t="s">
        <v>35</v>
      </c>
      <c r="G3" s="5" t="s">
        <v>90</v>
      </c>
      <c r="H3" t="s">
        <v>89</v>
      </c>
    </row>
    <row r="4" spans="1:8" x14ac:dyDescent="0.3">
      <c r="A4" t="s">
        <v>3</v>
      </c>
      <c r="B4">
        <v>169</v>
      </c>
      <c r="C4">
        <v>169</v>
      </c>
      <c r="D4">
        <f t="shared" si="0"/>
        <v>0</v>
      </c>
      <c r="E4" s="2">
        <v>0.16600000000000001</v>
      </c>
      <c r="F4" t="s">
        <v>36</v>
      </c>
      <c r="G4" s="5" t="s">
        <v>90</v>
      </c>
      <c r="H4" t="s">
        <v>89</v>
      </c>
    </row>
    <row r="5" spans="1:8" x14ac:dyDescent="0.3">
      <c r="A5" t="s">
        <v>4</v>
      </c>
      <c r="B5">
        <v>90</v>
      </c>
      <c r="C5">
        <v>90.9</v>
      </c>
      <c r="D5">
        <f t="shared" si="0"/>
        <v>1.0000000000000062</v>
      </c>
      <c r="E5" s="2">
        <v>0.13800000000000001</v>
      </c>
      <c r="F5" t="s">
        <v>33</v>
      </c>
      <c r="G5" s="5" t="s">
        <v>90</v>
      </c>
      <c r="H5" t="s">
        <v>91</v>
      </c>
    </row>
    <row r="6" spans="1:8" x14ac:dyDescent="0.3">
      <c r="A6" t="s">
        <v>5</v>
      </c>
      <c r="B6">
        <v>37</v>
      </c>
      <c r="C6">
        <v>37.4</v>
      </c>
      <c r="D6">
        <f t="shared" si="0"/>
        <v>1.0810810810810771</v>
      </c>
      <c r="E6" s="2">
        <v>0.13800000000000001</v>
      </c>
      <c r="F6" t="s">
        <v>30</v>
      </c>
      <c r="G6" s="5" t="s">
        <v>90</v>
      </c>
      <c r="H6" t="s">
        <v>89</v>
      </c>
    </row>
    <row r="7" spans="1:8" x14ac:dyDescent="0.3">
      <c r="A7" t="s">
        <v>6</v>
      </c>
      <c r="B7">
        <v>405</v>
      </c>
      <c r="C7">
        <v>402</v>
      </c>
      <c r="D7">
        <f t="shared" si="0"/>
        <v>0.7407407407407407</v>
      </c>
      <c r="E7" s="2">
        <v>0.13800000000000001</v>
      </c>
      <c r="F7" t="s">
        <v>37</v>
      </c>
      <c r="G7" s="5" t="s">
        <v>90</v>
      </c>
      <c r="H7" t="s">
        <v>89</v>
      </c>
    </row>
    <row r="8" spans="1:8" x14ac:dyDescent="0.3">
      <c r="A8" t="s">
        <v>7</v>
      </c>
      <c r="B8">
        <v>86.7</v>
      </c>
      <c r="C8">
        <v>86.6</v>
      </c>
      <c r="D8">
        <f t="shared" ref="D8:D10" si="1">100*ABS(B8-C8)/B8</f>
        <v>0.11534025374856807</v>
      </c>
      <c r="E8" s="2">
        <v>0.16600000000000001</v>
      </c>
      <c r="F8" t="s">
        <v>38</v>
      </c>
      <c r="G8" s="5" t="s">
        <v>90</v>
      </c>
      <c r="H8" t="s">
        <v>92</v>
      </c>
    </row>
    <row r="9" spans="1:8" x14ac:dyDescent="0.3">
      <c r="A9" t="s">
        <v>8</v>
      </c>
      <c r="B9">
        <v>35.6</v>
      </c>
      <c r="C9">
        <v>35.700000000000003</v>
      </c>
      <c r="D9">
        <f t="shared" si="1"/>
        <v>0.28089887640449834</v>
      </c>
      <c r="E9" s="2">
        <v>0.16600000000000001</v>
      </c>
      <c r="F9" t="s">
        <v>39</v>
      </c>
      <c r="G9" s="5" t="s">
        <v>90</v>
      </c>
      <c r="H9" t="s">
        <v>92</v>
      </c>
    </row>
    <row r="10" spans="1:8" x14ac:dyDescent="0.3">
      <c r="A10" t="s">
        <v>9</v>
      </c>
      <c r="B10">
        <v>390</v>
      </c>
      <c r="C10">
        <v>390</v>
      </c>
      <c r="D10">
        <f t="shared" si="1"/>
        <v>0</v>
      </c>
      <c r="E10" s="2">
        <v>0.152</v>
      </c>
      <c r="F10" t="s">
        <v>93</v>
      </c>
      <c r="G10" s="5" t="s">
        <v>90</v>
      </c>
      <c r="H10" t="s">
        <v>91</v>
      </c>
    </row>
    <row r="11" spans="1:8" x14ac:dyDescent="0.3">
      <c r="A11" t="s">
        <v>14</v>
      </c>
      <c r="D11">
        <f>SUM(D2:D10)</f>
        <v>3.3362642616675551</v>
      </c>
      <c r="E11" s="2">
        <f>SUM(E2:E10)</f>
        <v>1.3959999999999999</v>
      </c>
    </row>
    <row r="13" spans="1:8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  <c r="G13" s="1" t="s">
        <v>87</v>
      </c>
      <c r="H13" s="4" t="s">
        <v>88</v>
      </c>
    </row>
    <row r="14" spans="1:8" x14ac:dyDescent="0.3">
      <c r="A14" t="s">
        <v>17</v>
      </c>
      <c r="B14">
        <v>47</v>
      </c>
      <c r="E14" s="2">
        <v>0.13800000000000001</v>
      </c>
      <c r="F14" t="s">
        <v>75</v>
      </c>
      <c r="G14" s="5" t="s">
        <v>90</v>
      </c>
      <c r="H14" t="s">
        <v>94</v>
      </c>
    </row>
    <row r="15" spans="1:8" x14ac:dyDescent="0.3">
      <c r="A15" t="s">
        <v>18</v>
      </c>
      <c r="B15">
        <v>47</v>
      </c>
      <c r="E15" s="2">
        <v>0.13800000000000001</v>
      </c>
      <c r="F15" t="s">
        <v>75</v>
      </c>
      <c r="G15" s="5" t="s">
        <v>90</v>
      </c>
      <c r="H15" t="s">
        <v>94</v>
      </c>
    </row>
    <row r="16" spans="1:8" x14ac:dyDescent="0.3">
      <c r="A16" t="s">
        <v>19</v>
      </c>
      <c r="B16">
        <v>27</v>
      </c>
      <c r="E16" s="2">
        <v>0.152</v>
      </c>
      <c r="F16" t="s">
        <v>77</v>
      </c>
      <c r="G16" s="6">
        <v>1005</v>
      </c>
      <c r="H16" t="s">
        <v>95</v>
      </c>
    </row>
    <row r="17" spans="1:8" x14ac:dyDescent="0.3">
      <c r="A17" t="s">
        <v>20</v>
      </c>
      <c r="B17">
        <v>27</v>
      </c>
      <c r="E17" s="2">
        <v>0.152</v>
      </c>
      <c r="F17" t="s">
        <v>77</v>
      </c>
      <c r="G17" s="6">
        <v>1005</v>
      </c>
      <c r="H17" t="s">
        <v>95</v>
      </c>
    </row>
    <row r="18" spans="1:8" x14ac:dyDescent="0.3">
      <c r="A18" t="s">
        <v>21</v>
      </c>
      <c r="B18">
        <v>75</v>
      </c>
      <c r="E18" s="2">
        <v>0.75900000000000001</v>
      </c>
      <c r="F18" t="s">
        <v>76</v>
      </c>
      <c r="G18" s="6">
        <v>3216</v>
      </c>
      <c r="H18" t="s">
        <v>96</v>
      </c>
    </row>
    <row r="19" spans="1:8" x14ac:dyDescent="0.3">
      <c r="A19" t="s">
        <v>22</v>
      </c>
      <c r="B19">
        <v>75</v>
      </c>
      <c r="E19" s="2">
        <v>0.75900000000000001</v>
      </c>
      <c r="F19" t="s">
        <v>76</v>
      </c>
      <c r="G19" s="6">
        <v>3216</v>
      </c>
      <c r="H19" t="s">
        <v>96</v>
      </c>
    </row>
    <row r="20" spans="1:8" x14ac:dyDescent="0.3">
      <c r="A20" t="s">
        <v>14</v>
      </c>
      <c r="E20" s="2">
        <f>SUM(E14:E19)</f>
        <v>2.0979999999999999</v>
      </c>
    </row>
    <row r="22" spans="1:8" x14ac:dyDescent="0.3">
      <c r="A22" t="s">
        <v>14</v>
      </c>
      <c r="E22" s="2">
        <f>E11+E20</f>
        <v>3.4939999999999998</v>
      </c>
    </row>
  </sheetData>
  <phoneticPr fontId="3" type="noConversion"/>
  <pageMargins left="0.7" right="0.7" top="0.75" bottom="0.75" header="0.3" footer="0.3"/>
  <pageSetup orientation="portrait" r:id="rId1"/>
  <ignoredErrors>
    <ignoredError sqref="G2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A39E-4C3F-4E48-B877-A44E11CEB1FD}">
  <dimension ref="A1:H23"/>
  <sheetViews>
    <sheetView tabSelected="1" workbookViewId="0">
      <selection activeCell="H20" sqref="H20"/>
    </sheetView>
  </sheetViews>
  <sheetFormatPr defaultRowHeight="14.4" x14ac:dyDescent="0.3"/>
  <cols>
    <col min="1" max="1" width="11.109375" customWidth="1"/>
    <col min="2" max="2" width="18.77734375" bestFit="1" customWidth="1"/>
    <col min="3" max="3" width="26.5546875" bestFit="1" customWidth="1"/>
    <col min="4" max="4" width="14.44140625" bestFit="1" customWidth="1"/>
    <col min="7" max="7" width="15.109375" bestFit="1" customWidth="1"/>
    <col min="8" max="8" width="9.6640625" bestFit="1" customWidth="1"/>
  </cols>
  <sheetData>
    <row r="1" spans="1:8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 t="s">
        <v>87</v>
      </c>
      <c r="H1" s="4" t="s">
        <v>88</v>
      </c>
    </row>
    <row r="2" spans="1:8" x14ac:dyDescent="0.3">
      <c r="A2" t="s">
        <v>1</v>
      </c>
      <c r="B2">
        <v>111</v>
      </c>
      <c r="C2">
        <v>110</v>
      </c>
      <c r="D2">
        <f>100*ABS(B2-C2)/B2</f>
        <v>0.90090090090090091</v>
      </c>
      <c r="E2" s="2">
        <v>0.13800000000000001</v>
      </c>
      <c r="F2" t="s">
        <v>40</v>
      </c>
      <c r="G2" s="5" t="s">
        <v>90</v>
      </c>
      <c r="H2" t="s">
        <v>89</v>
      </c>
    </row>
    <row r="3" spans="1:8" x14ac:dyDescent="0.3">
      <c r="A3" t="s">
        <v>2</v>
      </c>
      <c r="B3">
        <v>90.7</v>
      </c>
      <c r="C3">
        <v>90.9</v>
      </c>
      <c r="D3">
        <f t="shared" ref="D3:D11" si="0">100*ABS(B3-C3)/B3</f>
        <v>0.22050716648291382</v>
      </c>
      <c r="E3" s="2">
        <v>0.13800000000000001</v>
      </c>
      <c r="F3" t="s">
        <v>33</v>
      </c>
      <c r="G3" s="5" t="s">
        <v>90</v>
      </c>
      <c r="H3" t="s">
        <v>91</v>
      </c>
    </row>
    <row r="4" spans="1:8" x14ac:dyDescent="0.3">
      <c r="A4" t="s">
        <v>3</v>
      </c>
      <c r="B4">
        <v>163</v>
      </c>
      <c r="C4">
        <v>162</v>
      </c>
      <c r="D4">
        <f t="shared" si="0"/>
        <v>0.61349693251533743</v>
      </c>
      <c r="E4" s="2">
        <v>0.13800000000000001</v>
      </c>
      <c r="F4" t="s">
        <v>41</v>
      </c>
      <c r="G4" s="5" t="s">
        <v>90</v>
      </c>
      <c r="H4" t="s">
        <v>89</v>
      </c>
    </row>
    <row r="5" spans="1:8" x14ac:dyDescent="0.3">
      <c r="A5" t="s">
        <v>4</v>
      </c>
      <c r="B5">
        <v>118</v>
      </c>
      <c r="C5">
        <v>118</v>
      </c>
      <c r="D5">
        <f t="shared" si="0"/>
        <v>0</v>
      </c>
      <c r="E5" s="2">
        <v>0.13800000000000001</v>
      </c>
      <c r="F5" s="3" t="s">
        <v>42</v>
      </c>
      <c r="G5" s="5" t="s">
        <v>90</v>
      </c>
      <c r="H5" t="s">
        <v>89</v>
      </c>
    </row>
    <row r="6" spans="1:8" x14ac:dyDescent="0.3">
      <c r="A6" t="s">
        <v>5</v>
      </c>
      <c r="B6">
        <v>63.5</v>
      </c>
      <c r="C6">
        <v>63.4</v>
      </c>
      <c r="D6">
        <f t="shared" si="0"/>
        <v>0.15748031496063217</v>
      </c>
      <c r="E6" s="2">
        <v>0.13800000000000001</v>
      </c>
      <c r="F6" t="s">
        <v>43</v>
      </c>
      <c r="G6" s="5" t="s">
        <v>90</v>
      </c>
      <c r="H6" t="s">
        <v>89</v>
      </c>
    </row>
    <row r="7" spans="1:8" x14ac:dyDescent="0.3">
      <c r="A7" t="s">
        <v>6</v>
      </c>
      <c r="B7">
        <v>62.2</v>
      </c>
      <c r="C7">
        <v>62</v>
      </c>
      <c r="D7">
        <f t="shared" si="0"/>
        <v>0.32154340836013318</v>
      </c>
      <c r="E7" s="2">
        <v>0.13800000000000001</v>
      </c>
      <c r="F7" t="s">
        <v>44</v>
      </c>
      <c r="G7" s="5" t="s">
        <v>90</v>
      </c>
      <c r="H7" t="s">
        <v>89</v>
      </c>
    </row>
    <row r="8" spans="1:8" x14ac:dyDescent="0.3">
      <c r="A8" t="s">
        <v>7</v>
      </c>
      <c r="B8">
        <v>312</v>
      </c>
      <c r="C8">
        <v>309</v>
      </c>
      <c r="D8">
        <f t="shared" si="0"/>
        <v>0.96153846153846156</v>
      </c>
      <c r="E8" s="2">
        <v>0.13800000000000001</v>
      </c>
      <c r="F8" t="s">
        <v>45</v>
      </c>
      <c r="G8" s="5" t="s">
        <v>90</v>
      </c>
      <c r="H8" t="s">
        <v>89</v>
      </c>
    </row>
    <row r="9" spans="1:8" x14ac:dyDescent="0.3">
      <c r="A9" t="s">
        <v>8</v>
      </c>
      <c r="B9">
        <v>67.599999999999994</v>
      </c>
      <c r="C9">
        <v>68</v>
      </c>
      <c r="D9">
        <f t="shared" si="0"/>
        <v>0.59171597633136941</v>
      </c>
      <c r="E9" s="2">
        <v>0.13800000000000001</v>
      </c>
      <c r="F9" t="s">
        <v>46</v>
      </c>
      <c r="G9" s="5" t="s">
        <v>90</v>
      </c>
      <c r="H9" t="s">
        <v>97</v>
      </c>
    </row>
    <row r="10" spans="1:8" x14ac:dyDescent="0.3">
      <c r="A10" t="s">
        <v>9</v>
      </c>
      <c r="B10">
        <v>66.2</v>
      </c>
      <c r="C10">
        <v>66.5</v>
      </c>
      <c r="D10">
        <f t="shared" si="0"/>
        <v>0.45317220543806214</v>
      </c>
      <c r="E10" s="2">
        <v>0.13800000000000001</v>
      </c>
      <c r="F10" t="s">
        <v>47</v>
      </c>
      <c r="G10" s="5" t="s">
        <v>90</v>
      </c>
      <c r="H10" t="s">
        <v>89</v>
      </c>
    </row>
    <row r="11" spans="1:8" x14ac:dyDescent="0.3">
      <c r="A11" t="s">
        <v>13</v>
      </c>
      <c r="B11">
        <v>332</v>
      </c>
      <c r="C11">
        <v>332</v>
      </c>
      <c r="D11">
        <f t="shared" si="0"/>
        <v>0</v>
      </c>
      <c r="E11" s="2">
        <v>0.13800000000000001</v>
      </c>
      <c r="F11" t="s">
        <v>48</v>
      </c>
      <c r="G11" s="5" t="s">
        <v>90</v>
      </c>
      <c r="H11" t="s">
        <v>89</v>
      </c>
    </row>
    <row r="12" spans="1:8" x14ac:dyDescent="0.3">
      <c r="A12" t="s">
        <v>14</v>
      </c>
      <c r="D12">
        <f>SUM(D2:D11)</f>
        <v>4.2203553665278104</v>
      </c>
      <c r="E12" s="2">
        <f>SUM(E2:E11)</f>
        <v>1.38</v>
      </c>
    </row>
    <row r="14" spans="1:8" ht="15" thickBot="1" x14ac:dyDescent="0.35">
      <c r="A14" s="1" t="s">
        <v>0</v>
      </c>
      <c r="B14" s="1" t="s">
        <v>15</v>
      </c>
      <c r="C14" s="1" t="s">
        <v>16</v>
      </c>
      <c r="D14" s="4" t="s">
        <v>10</v>
      </c>
      <c r="E14" s="1" t="s">
        <v>23</v>
      </c>
      <c r="F14" s="1" t="s">
        <v>24</v>
      </c>
      <c r="G14" s="1" t="s">
        <v>87</v>
      </c>
      <c r="H14" s="4" t="s">
        <v>88</v>
      </c>
    </row>
    <row r="15" spans="1:8" x14ac:dyDescent="0.3">
      <c r="A15" t="s">
        <v>17</v>
      </c>
      <c r="B15">
        <v>13</v>
      </c>
      <c r="E15" s="2">
        <v>0.13800000000000001</v>
      </c>
      <c r="F15" t="s">
        <v>78</v>
      </c>
      <c r="G15" s="6">
        <v>1005</v>
      </c>
      <c r="H15" t="s">
        <v>98</v>
      </c>
    </row>
    <row r="16" spans="1:8" x14ac:dyDescent="0.3">
      <c r="A16" t="s">
        <v>18</v>
      </c>
      <c r="B16">
        <v>13</v>
      </c>
      <c r="E16" s="2">
        <v>0.13800000000000001</v>
      </c>
      <c r="F16" t="s">
        <v>78</v>
      </c>
      <c r="G16" s="6">
        <v>1005</v>
      </c>
      <c r="H16" t="s">
        <v>98</v>
      </c>
    </row>
    <row r="17" spans="1:8" x14ac:dyDescent="0.3">
      <c r="A17" t="s">
        <v>19</v>
      </c>
      <c r="B17">
        <v>6.8</v>
      </c>
      <c r="E17" s="2">
        <v>0.13800000000000001</v>
      </c>
      <c r="F17" t="s">
        <v>79</v>
      </c>
      <c r="G17" s="5" t="s">
        <v>90</v>
      </c>
      <c r="H17" t="s">
        <v>99</v>
      </c>
    </row>
    <row r="18" spans="1:8" x14ac:dyDescent="0.3">
      <c r="A18" t="s">
        <v>20</v>
      </c>
      <c r="B18">
        <v>6.8</v>
      </c>
      <c r="E18" s="2">
        <v>0.13800000000000001</v>
      </c>
      <c r="F18" t="s">
        <v>79</v>
      </c>
      <c r="G18" s="5" t="s">
        <v>90</v>
      </c>
      <c r="H18" t="s">
        <v>99</v>
      </c>
    </row>
    <row r="19" spans="1:8" x14ac:dyDescent="0.3">
      <c r="A19" t="s">
        <v>21</v>
      </c>
      <c r="B19">
        <v>24</v>
      </c>
      <c r="E19" s="2">
        <v>0.45500000000000002</v>
      </c>
      <c r="F19" t="s">
        <v>80</v>
      </c>
      <c r="G19" s="5" t="s">
        <v>100</v>
      </c>
      <c r="H19" t="s">
        <v>101</v>
      </c>
    </row>
    <row r="20" spans="1:8" x14ac:dyDescent="0.3">
      <c r="A20" t="s">
        <v>22</v>
      </c>
      <c r="B20">
        <v>24</v>
      </c>
      <c r="E20" s="2">
        <v>0.45500000000000002</v>
      </c>
      <c r="F20" t="s">
        <v>80</v>
      </c>
      <c r="G20" s="5" t="s">
        <v>100</v>
      </c>
      <c r="H20" t="s">
        <v>101</v>
      </c>
    </row>
    <row r="21" spans="1:8" x14ac:dyDescent="0.3">
      <c r="A21" t="s">
        <v>14</v>
      </c>
      <c r="E21" s="2">
        <f>SUM(E15:E20)</f>
        <v>1.4620000000000002</v>
      </c>
    </row>
    <row r="23" spans="1:8" x14ac:dyDescent="0.3">
      <c r="A23" t="s">
        <v>14</v>
      </c>
      <c r="E23" s="2">
        <f>E12+E21</f>
        <v>2.8420000000000001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F869-6CDA-42B7-B92B-C65898560124}">
  <dimension ref="A1:G22"/>
  <sheetViews>
    <sheetView workbookViewId="0">
      <selection activeCell="E18" sqref="E18:E19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/>
    </row>
    <row r="2" spans="1:7" x14ac:dyDescent="0.3">
      <c r="A2" t="s">
        <v>1</v>
      </c>
      <c r="B2">
        <v>135</v>
      </c>
      <c r="C2">
        <v>137</v>
      </c>
      <c r="D2">
        <f t="shared" ref="D2:D10" si="0">100*ABS(B2-C2)/B2</f>
        <v>1.4814814814814814</v>
      </c>
      <c r="E2" s="2">
        <v>0.16600000000000001</v>
      </c>
      <c r="F2" t="s">
        <v>49</v>
      </c>
    </row>
    <row r="3" spans="1:7" x14ac:dyDescent="0.3">
      <c r="A3" t="s">
        <v>2</v>
      </c>
      <c r="B3">
        <v>45.1</v>
      </c>
      <c r="C3">
        <v>45.3</v>
      </c>
      <c r="D3">
        <f t="shared" si="0"/>
        <v>0.44345898004433643</v>
      </c>
      <c r="E3" s="2">
        <v>0.13800000000000001</v>
      </c>
      <c r="F3" t="s">
        <v>50</v>
      </c>
    </row>
    <row r="4" spans="1:7" x14ac:dyDescent="0.3">
      <c r="A4" t="s">
        <v>3</v>
      </c>
      <c r="B4">
        <v>271</v>
      </c>
      <c r="C4">
        <v>270</v>
      </c>
      <c r="D4">
        <f t="shared" si="0"/>
        <v>0.36900369003690037</v>
      </c>
      <c r="E4" s="2">
        <v>0.13800000000000001</v>
      </c>
      <c r="F4" t="s">
        <v>51</v>
      </c>
    </row>
    <row r="5" spans="1:7" x14ac:dyDescent="0.3">
      <c r="A5" t="s">
        <v>4</v>
      </c>
      <c r="B5">
        <v>142</v>
      </c>
      <c r="C5">
        <v>143</v>
      </c>
      <c r="D5">
        <f t="shared" si="0"/>
        <v>0.70422535211267601</v>
      </c>
      <c r="E5" s="2">
        <v>0.16600000000000001</v>
      </c>
      <c r="F5" t="s">
        <v>52</v>
      </c>
    </row>
    <row r="6" spans="1:7" x14ac:dyDescent="0.3">
      <c r="A6" t="s">
        <v>5</v>
      </c>
      <c r="B6">
        <v>19.2</v>
      </c>
      <c r="C6">
        <v>19.100000000000001</v>
      </c>
      <c r="D6">
        <f t="shared" si="0"/>
        <v>0.52083333333332227</v>
      </c>
      <c r="E6" s="2">
        <v>0.13800000000000001</v>
      </c>
      <c r="F6" t="s">
        <v>53</v>
      </c>
    </row>
    <row r="7" spans="1:7" x14ac:dyDescent="0.3">
      <c r="A7" t="s">
        <v>6</v>
      </c>
      <c r="B7">
        <v>595</v>
      </c>
      <c r="C7">
        <v>590</v>
      </c>
      <c r="D7">
        <f t="shared" si="0"/>
        <v>0.84033613445378152</v>
      </c>
      <c r="E7" s="2">
        <v>0.13800000000000001</v>
      </c>
      <c r="F7" t="s">
        <v>54</v>
      </c>
    </row>
    <row r="8" spans="1:7" x14ac:dyDescent="0.3">
      <c r="A8" t="s">
        <v>7</v>
      </c>
      <c r="B8">
        <v>139</v>
      </c>
      <c r="C8">
        <v>140</v>
      </c>
      <c r="D8">
        <f t="shared" si="0"/>
        <v>0.71942446043165464</v>
      </c>
      <c r="E8" s="2">
        <v>0.16600000000000001</v>
      </c>
      <c r="F8" t="s">
        <v>55</v>
      </c>
    </row>
    <row r="9" spans="1:7" x14ac:dyDescent="0.3">
      <c r="A9" t="s">
        <v>8</v>
      </c>
      <c r="B9">
        <v>18.899999999999999</v>
      </c>
      <c r="C9">
        <v>19.100000000000001</v>
      </c>
      <c r="D9">
        <f t="shared" si="0"/>
        <v>1.0582010582010732</v>
      </c>
      <c r="E9" s="2">
        <v>0.13800000000000001</v>
      </c>
      <c r="F9" t="s">
        <v>53</v>
      </c>
    </row>
    <row r="10" spans="1:7" x14ac:dyDescent="0.3">
      <c r="A10" t="s">
        <v>9</v>
      </c>
      <c r="B10">
        <v>583</v>
      </c>
      <c r="C10">
        <v>576</v>
      </c>
      <c r="D10">
        <f t="shared" si="0"/>
        <v>1.2006861063464838</v>
      </c>
      <c r="E10" s="2">
        <v>0.16600000000000001</v>
      </c>
      <c r="F10" t="s">
        <v>56</v>
      </c>
    </row>
    <row r="11" spans="1:7" x14ac:dyDescent="0.3">
      <c r="A11" t="s">
        <v>14</v>
      </c>
      <c r="D11">
        <f>SUM(D2:D10)</f>
        <v>7.3376505964417094</v>
      </c>
      <c r="E11" s="2">
        <f>SUM(E2:E10)</f>
        <v>1.3540000000000001</v>
      </c>
    </row>
    <row r="13" spans="1:7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  <c r="G13" s="1"/>
    </row>
    <row r="14" spans="1:7" x14ac:dyDescent="0.3">
      <c r="A14" t="s">
        <v>17</v>
      </c>
      <c r="B14">
        <v>4.7</v>
      </c>
      <c r="E14" s="2">
        <v>0.13800000000000001</v>
      </c>
      <c r="F14" t="s">
        <v>81</v>
      </c>
    </row>
    <row r="15" spans="1:7" x14ac:dyDescent="0.3">
      <c r="A15" t="s">
        <v>18</v>
      </c>
      <c r="B15">
        <v>4.7</v>
      </c>
      <c r="E15" s="2">
        <v>0.13800000000000001</v>
      </c>
      <c r="F15" t="s">
        <v>81</v>
      </c>
    </row>
    <row r="16" spans="1:7" x14ac:dyDescent="0.3">
      <c r="A16" t="s">
        <v>19</v>
      </c>
      <c r="B16">
        <v>3.3</v>
      </c>
      <c r="E16" s="2">
        <v>0.13800000000000001</v>
      </c>
      <c r="F16" t="s">
        <v>82</v>
      </c>
    </row>
    <row r="17" spans="1:6" x14ac:dyDescent="0.3">
      <c r="A17" t="s">
        <v>20</v>
      </c>
      <c r="B17">
        <v>3.3</v>
      </c>
      <c r="E17" s="2">
        <v>0.13800000000000001</v>
      </c>
      <c r="F17" t="s">
        <v>82</v>
      </c>
    </row>
    <row r="18" spans="1:6" x14ac:dyDescent="0.3">
      <c r="A18" t="s">
        <v>21</v>
      </c>
      <c r="B18">
        <v>6.2</v>
      </c>
      <c r="E18" s="2">
        <v>0.42799999999999999</v>
      </c>
      <c r="F18" t="s">
        <v>83</v>
      </c>
    </row>
    <row r="19" spans="1:6" x14ac:dyDescent="0.3">
      <c r="A19" t="s">
        <v>22</v>
      </c>
      <c r="B19">
        <v>6.2</v>
      </c>
      <c r="E19" s="2">
        <v>0.42799999999999999</v>
      </c>
      <c r="F19" t="s">
        <v>83</v>
      </c>
    </row>
    <row r="20" spans="1:6" x14ac:dyDescent="0.3">
      <c r="A20" t="s">
        <v>14</v>
      </c>
      <c r="E20" s="2">
        <f>SUM(E14:E19)</f>
        <v>1.4079999999999999</v>
      </c>
    </row>
    <row r="22" spans="1:6" x14ac:dyDescent="0.3">
      <c r="A22" t="s">
        <v>14</v>
      </c>
      <c r="E22" s="2">
        <f>E11+E20</f>
        <v>2.762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1FDB-D382-46BD-933E-AF5B2116BB53}">
  <dimension ref="A1:G23"/>
  <sheetViews>
    <sheetView workbookViewId="0">
      <selection activeCell="E17" sqref="E17:F18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/>
    </row>
    <row r="2" spans="1:7" x14ac:dyDescent="0.3">
      <c r="A2" t="s">
        <v>1</v>
      </c>
      <c r="B2">
        <v>99.7</v>
      </c>
      <c r="C2">
        <v>100</v>
      </c>
      <c r="D2">
        <f>100*ABS(B2-C2)/B2</f>
        <v>0.30090270812437026</v>
      </c>
      <c r="E2" s="2">
        <v>0.13800000000000001</v>
      </c>
      <c r="F2" t="s">
        <v>57</v>
      </c>
    </row>
    <row r="3" spans="1:7" x14ac:dyDescent="0.3">
      <c r="A3" t="s">
        <v>2</v>
      </c>
      <c r="B3">
        <v>99.2</v>
      </c>
      <c r="C3">
        <v>100</v>
      </c>
      <c r="D3">
        <f>100*ABS(B3-C3)/B3</f>
        <v>0.80645161290322287</v>
      </c>
      <c r="E3" s="2">
        <v>0.13800000000000001</v>
      </c>
      <c r="F3" t="s">
        <v>57</v>
      </c>
    </row>
    <row r="4" spans="1:7" x14ac:dyDescent="0.3">
      <c r="A4" t="s">
        <v>3</v>
      </c>
      <c r="B4">
        <v>65.8</v>
      </c>
      <c r="C4">
        <v>66.5</v>
      </c>
      <c r="D4">
        <f>100*ABS(B4-C4)/B4</f>
        <v>1.063829787234047</v>
      </c>
      <c r="E4" s="2">
        <v>0.13800000000000001</v>
      </c>
      <c r="F4" t="s">
        <v>47</v>
      </c>
    </row>
    <row r="5" spans="1:7" x14ac:dyDescent="0.3">
      <c r="A5" t="s">
        <v>4</v>
      </c>
      <c r="B5">
        <v>33.200000000000003</v>
      </c>
      <c r="C5">
        <v>33.200000000000003</v>
      </c>
      <c r="D5">
        <f>100*ABS(B5-C5)/B5</f>
        <v>0</v>
      </c>
      <c r="E5" s="2">
        <v>0.16600000000000001</v>
      </c>
      <c r="F5" t="s">
        <v>58</v>
      </c>
    </row>
    <row r="6" spans="1:7" x14ac:dyDescent="0.3">
      <c r="A6" t="s">
        <v>5</v>
      </c>
      <c r="B6">
        <v>55.9</v>
      </c>
      <c r="C6">
        <v>56</v>
      </c>
      <c r="D6">
        <f>100*ABS(B6-C6)/B6</f>
        <v>0.17889087656529773</v>
      </c>
      <c r="E6" s="2">
        <v>0.13800000000000001</v>
      </c>
      <c r="F6" t="s">
        <v>59</v>
      </c>
    </row>
    <row r="7" spans="1:7" x14ac:dyDescent="0.3">
      <c r="A7" t="s">
        <v>6</v>
      </c>
      <c r="B7">
        <v>48.6</v>
      </c>
      <c r="C7">
        <v>48.7</v>
      </c>
      <c r="D7">
        <f t="shared" ref="D7:D11" si="0">100*ABS(B7-C7)/B7</f>
        <v>0.2057613168724309</v>
      </c>
      <c r="E7" s="2">
        <v>0.13800000000000001</v>
      </c>
      <c r="F7" t="s">
        <v>26</v>
      </c>
    </row>
    <row r="8" spans="1:7" x14ac:dyDescent="0.3">
      <c r="A8" t="s">
        <v>7</v>
      </c>
      <c r="B8">
        <v>271</v>
      </c>
      <c r="C8">
        <v>270</v>
      </c>
      <c r="D8">
        <f t="shared" si="0"/>
        <v>0.36900369003690037</v>
      </c>
      <c r="E8" s="2">
        <v>0.13800000000000001</v>
      </c>
      <c r="F8" t="s">
        <v>51</v>
      </c>
    </row>
    <row r="9" spans="1:7" x14ac:dyDescent="0.3">
      <c r="A9" t="s">
        <v>8</v>
      </c>
      <c r="B9">
        <v>67</v>
      </c>
      <c r="C9">
        <v>66.5</v>
      </c>
      <c r="D9">
        <f t="shared" si="0"/>
        <v>0.74626865671641796</v>
      </c>
      <c r="E9" s="2">
        <v>0.13800000000000001</v>
      </c>
      <c r="F9" t="s">
        <v>47</v>
      </c>
    </row>
    <row r="10" spans="1:7" x14ac:dyDescent="0.3">
      <c r="A10" t="s">
        <v>9</v>
      </c>
      <c r="B10">
        <v>58.2</v>
      </c>
      <c r="C10">
        <v>57.6</v>
      </c>
      <c r="D10">
        <f t="shared" si="0"/>
        <v>1.0309278350515487</v>
      </c>
      <c r="E10" s="2">
        <v>0.13800000000000001</v>
      </c>
      <c r="F10" t="s">
        <v>60</v>
      </c>
    </row>
    <row r="11" spans="1:7" x14ac:dyDescent="0.3">
      <c r="A11" t="s">
        <v>13</v>
      </c>
      <c r="B11">
        <v>325</v>
      </c>
      <c r="C11">
        <v>324</v>
      </c>
      <c r="D11">
        <f t="shared" si="0"/>
        <v>0.30769230769230771</v>
      </c>
      <c r="E11" s="2">
        <v>0.13800000000000001</v>
      </c>
      <c r="F11" t="s">
        <v>61</v>
      </c>
    </row>
    <row r="12" spans="1:7" x14ac:dyDescent="0.3">
      <c r="A12" t="s">
        <v>14</v>
      </c>
      <c r="D12">
        <f>SUM(D2:D11)</f>
        <v>5.0097287911965429</v>
      </c>
      <c r="E12" s="2">
        <f>SUM(E2:E11)</f>
        <v>1.4079999999999999</v>
      </c>
    </row>
    <row r="14" spans="1:7" ht="15" thickBot="1" x14ac:dyDescent="0.35">
      <c r="A14" s="1" t="s">
        <v>0</v>
      </c>
      <c r="B14" s="1" t="s">
        <v>15</v>
      </c>
      <c r="C14" s="1" t="s">
        <v>16</v>
      </c>
      <c r="D14" s="4" t="s">
        <v>10</v>
      </c>
      <c r="E14" s="1" t="s">
        <v>23</v>
      </c>
      <c r="F14" s="1" t="s">
        <v>24</v>
      </c>
      <c r="G14" s="1"/>
    </row>
    <row r="15" spans="1:7" x14ac:dyDescent="0.3">
      <c r="A15" t="s">
        <v>17</v>
      </c>
      <c r="B15">
        <v>1.6</v>
      </c>
      <c r="E15" s="2">
        <v>0.17899999999999999</v>
      </c>
      <c r="F15" t="s">
        <v>84</v>
      </c>
    </row>
    <row r="16" spans="1:7" x14ac:dyDescent="0.3">
      <c r="A16" t="s">
        <v>18</v>
      </c>
      <c r="B16">
        <v>1.6</v>
      </c>
      <c r="E16" s="2">
        <v>0.17899999999999999</v>
      </c>
      <c r="F16" t="s">
        <v>84</v>
      </c>
    </row>
    <row r="17" spans="1:6" x14ac:dyDescent="0.3">
      <c r="A17" t="s">
        <v>19</v>
      </c>
      <c r="B17">
        <v>1</v>
      </c>
      <c r="E17" s="2">
        <v>0.13800000000000001</v>
      </c>
      <c r="F17" t="s">
        <v>85</v>
      </c>
    </row>
    <row r="18" spans="1:6" x14ac:dyDescent="0.3">
      <c r="A18" t="s">
        <v>20</v>
      </c>
      <c r="B18">
        <v>1</v>
      </c>
      <c r="E18" s="2">
        <v>0.13800000000000001</v>
      </c>
      <c r="F18" t="s">
        <v>85</v>
      </c>
    </row>
    <row r="19" spans="1:6" x14ac:dyDescent="0.3">
      <c r="A19" t="s">
        <v>21</v>
      </c>
      <c r="B19">
        <v>3</v>
      </c>
      <c r="E19" s="2">
        <v>0.13800000000000001</v>
      </c>
      <c r="F19" t="s">
        <v>86</v>
      </c>
    </row>
    <row r="20" spans="1:6" x14ac:dyDescent="0.3">
      <c r="A20" t="s">
        <v>22</v>
      </c>
      <c r="B20">
        <v>3</v>
      </c>
      <c r="E20" s="2">
        <v>0.13800000000000001</v>
      </c>
      <c r="F20" t="s">
        <v>86</v>
      </c>
    </row>
    <row r="21" spans="1:6" x14ac:dyDescent="0.3">
      <c r="A21" t="s">
        <v>14</v>
      </c>
      <c r="E21" s="2">
        <f>SUM(E15:E20)</f>
        <v>0.91</v>
      </c>
    </row>
    <row r="23" spans="1:6" x14ac:dyDescent="0.3">
      <c r="A23" t="s">
        <v>14</v>
      </c>
      <c r="E23" s="2">
        <f>E12+E21</f>
        <v>2.3180000000000001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D483-C574-49A8-A0EA-072A18CA1F90}">
  <dimension ref="A1:G22"/>
  <sheetViews>
    <sheetView workbookViewId="0">
      <selection activeCell="E14" sqref="E14:F19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/>
    </row>
    <row r="2" spans="1:7" x14ac:dyDescent="0.3">
      <c r="A2" t="s">
        <v>1</v>
      </c>
      <c r="B2">
        <v>79.5</v>
      </c>
      <c r="C2">
        <v>78.7</v>
      </c>
      <c r="D2">
        <f>100*ABS(B2-C2)/B2</f>
        <v>1.0062893081760971</v>
      </c>
      <c r="E2" s="2">
        <v>0.13800000000000001</v>
      </c>
      <c r="F2" t="s">
        <v>62</v>
      </c>
    </row>
    <row r="3" spans="1:7" x14ac:dyDescent="0.3">
      <c r="A3" t="s">
        <v>2</v>
      </c>
      <c r="B3">
        <v>26.5</v>
      </c>
      <c r="C3">
        <v>26.7</v>
      </c>
      <c r="D3">
        <f>100*ABS(B3-C3)/B3</f>
        <v>0.75471698113207275</v>
      </c>
      <c r="E3" s="2">
        <v>0.16600000000000001</v>
      </c>
      <c r="F3" t="s">
        <v>63</v>
      </c>
    </row>
    <row r="4" spans="1:7" x14ac:dyDescent="0.3">
      <c r="A4" t="s">
        <v>3</v>
      </c>
      <c r="B4">
        <v>159</v>
      </c>
      <c r="C4">
        <v>160</v>
      </c>
      <c r="D4">
        <f t="shared" ref="D4:D10" si="0">100*ABS(B4-C4)/B4</f>
        <v>0.62893081761006286</v>
      </c>
      <c r="E4" s="2">
        <v>0.13800000000000001</v>
      </c>
      <c r="F4" t="s">
        <v>35</v>
      </c>
    </row>
    <row r="5" spans="1:7" x14ac:dyDescent="0.3">
      <c r="A5" t="s">
        <v>4</v>
      </c>
      <c r="B5">
        <v>58.6</v>
      </c>
      <c r="C5">
        <v>59</v>
      </c>
      <c r="D5">
        <f t="shared" si="0"/>
        <v>0.68259385665528771</v>
      </c>
      <c r="E5" s="2">
        <v>0.13800000000000001</v>
      </c>
      <c r="F5" t="s">
        <v>64</v>
      </c>
    </row>
    <row r="6" spans="1:7" x14ac:dyDescent="0.3">
      <c r="A6" t="s">
        <v>5</v>
      </c>
      <c r="B6">
        <v>7.94</v>
      </c>
      <c r="C6">
        <v>7.87</v>
      </c>
      <c r="D6">
        <f t="shared" si="0"/>
        <v>0.88161209068010427</v>
      </c>
      <c r="E6" s="2">
        <v>0.13800000000000001</v>
      </c>
      <c r="F6" t="s">
        <v>65</v>
      </c>
    </row>
    <row r="7" spans="1:7" x14ac:dyDescent="0.3">
      <c r="A7" t="s">
        <v>6</v>
      </c>
      <c r="B7">
        <v>245</v>
      </c>
      <c r="C7">
        <v>243</v>
      </c>
      <c r="D7">
        <f t="shared" si="0"/>
        <v>0.81632653061224492</v>
      </c>
      <c r="E7" s="2">
        <v>0.13800000000000001</v>
      </c>
      <c r="F7" t="s">
        <v>66</v>
      </c>
    </row>
    <row r="8" spans="1:7" x14ac:dyDescent="0.3">
      <c r="A8" t="s">
        <v>7</v>
      </c>
      <c r="B8">
        <v>108</v>
      </c>
      <c r="C8">
        <v>107</v>
      </c>
      <c r="D8">
        <f t="shared" si="0"/>
        <v>0.92592592592592593</v>
      </c>
      <c r="E8" s="2">
        <v>0.13800000000000001</v>
      </c>
      <c r="F8" t="s">
        <v>67</v>
      </c>
    </row>
    <row r="9" spans="1:7" x14ac:dyDescent="0.3">
      <c r="A9" t="s">
        <v>8</v>
      </c>
      <c r="B9">
        <v>14.6</v>
      </c>
      <c r="C9">
        <v>14.7</v>
      </c>
      <c r="D9">
        <f t="shared" si="0"/>
        <v>0.6849315068493127</v>
      </c>
      <c r="E9" s="2">
        <v>0.13800000000000001</v>
      </c>
      <c r="F9" t="s">
        <v>68</v>
      </c>
    </row>
    <row r="10" spans="1:7" x14ac:dyDescent="0.3">
      <c r="A10" t="s">
        <v>9</v>
      </c>
      <c r="B10">
        <v>452</v>
      </c>
      <c r="C10">
        <v>453</v>
      </c>
      <c r="D10">
        <f t="shared" si="0"/>
        <v>0.22123893805309736</v>
      </c>
      <c r="E10" s="2">
        <v>0.13800000000000001</v>
      </c>
      <c r="F10" t="s">
        <v>69</v>
      </c>
    </row>
    <row r="11" spans="1:7" x14ac:dyDescent="0.3">
      <c r="A11" t="s">
        <v>14</v>
      </c>
      <c r="D11">
        <f>SUM(D2:D10)</f>
        <v>6.6025659556942049</v>
      </c>
      <c r="E11" s="2">
        <f>SUM(E2:E10)</f>
        <v>1.27</v>
      </c>
    </row>
    <row r="13" spans="1:7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  <c r="G13" s="1"/>
    </row>
    <row r="14" spans="1:7" x14ac:dyDescent="0.3">
      <c r="A14" t="s">
        <v>17</v>
      </c>
      <c r="B14">
        <v>1</v>
      </c>
      <c r="E14" s="2">
        <v>0.13800000000000001</v>
      </c>
      <c r="F14" t="s">
        <v>85</v>
      </c>
    </row>
    <row r="15" spans="1:7" x14ac:dyDescent="0.3">
      <c r="A15" t="s">
        <v>18</v>
      </c>
      <c r="B15">
        <v>1</v>
      </c>
      <c r="E15" s="2">
        <v>0.13800000000000001</v>
      </c>
      <c r="F15" t="s">
        <v>85</v>
      </c>
    </row>
    <row r="16" spans="1:7" x14ac:dyDescent="0.3">
      <c r="A16" t="s">
        <v>19</v>
      </c>
      <c r="B16">
        <v>1</v>
      </c>
      <c r="E16" s="2">
        <v>0.13800000000000001</v>
      </c>
      <c r="F16" t="s">
        <v>85</v>
      </c>
    </row>
    <row r="17" spans="1:6" x14ac:dyDescent="0.3">
      <c r="A17" t="s">
        <v>20</v>
      </c>
      <c r="B17">
        <v>1</v>
      </c>
      <c r="E17" s="2">
        <v>0.13800000000000001</v>
      </c>
      <c r="F17" t="s">
        <v>85</v>
      </c>
    </row>
    <row r="18" spans="1:6" x14ac:dyDescent="0.3">
      <c r="A18" t="s">
        <v>21</v>
      </c>
      <c r="B18">
        <v>1</v>
      </c>
      <c r="E18" s="2">
        <v>0.13800000000000001</v>
      </c>
      <c r="F18" t="s">
        <v>85</v>
      </c>
    </row>
    <row r="19" spans="1:6" x14ac:dyDescent="0.3">
      <c r="A19" t="s">
        <v>22</v>
      </c>
      <c r="B19">
        <v>1</v>
      </c>
      <c r="E19" s="2">
        <v>0.13800000000000001</v>
      </c>
      <c r="F19" t="s">
        <v>85</v>
      </c>
    </row>
    <row r="20" spans="1:6" x14ac:dyDescent="0.3">
      <c r="A20" t="s">
        <v>14</v>
      </c>
      <c r="E20" s="2">
        <f>SUM(E14:E19)</f>
        <v>0.82800000000000007</v>
      </c>
    </row>
    <row r="22" spans="1:6" x14ac:dyDescent="0.3">
      <c r="A22" t="s">
        <v>14</v>
      </c>
      <c r="E22" s="2">
        <f>E11+E20</f>
        <v>2.0979999999999999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C8D0-3F9E-42A4-A7A9-47E7E9623942}">
  <dimension ref="A1:G22"/>
  <sheetViews>
    <sheetView workbookViewId="0">
      <selection activeCell="E14" sqref="E14:F19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/>
    </row>
    <row r="2" spans="1:7" x14ac:dyDescent="0.3">
      <c r="A2" t="s">
        <v>1</v>
      </c>
      <c r="B2">
        <v>79.5</v>
      </c>
      <c r="C2">
        <v>78.7</v>
      </c>
      <c r="D2">
        <f t="shared" ref="D2:D10" si="0">100*ABS(B2-C2)/B2</f>
        <v>1.0062893081760971</v>
      </c>
      <c r="E2" s="2">
        <v>0.13800000000000001</v>
      </c>
      <c r="F2" t="s">
        <v>62</v>
      </c>
    </row>
    <row r="3" spans="1:7" x14ac:dyDescent="0.3">
      <c r="A3" t="s">
        <v>2</v>
      </c>
      <c r="B3">
        <v>7.24</v>
      </c>
      <c r="C3">
        <v>7.32</v>
      </c>
      <c r="D3">
        <f t="shared" si="0"/>
        <v>1.1049723756906087</v>
      </c>
      <c r="E3" s="2">
        <v>0.13800000000000001</v>
      </c>
      <c r="F3" t="s">
        <v>70</v>
      </c>
    </row>
    <row r="4" spans="1:7" x14ac:dyDescent="0.3">
      <c r="A4" t="s">
        <v>3</v>
      </c>
      <c r="B4">
        <v>159</v>
      </c>
      <c r="C4">
        <v>160</v>
      </c>
      <c r="D4">
        <f t="shared" si="0"/>
        <v>0.62893081761006286</v>
      </c>
      <c r="E4" s="2">
        <v>0.16600000000000001</v>
      </c>
      <c r="F4" t="s">
        <v>35</v>
      </c>
    </row>
    <row r="5" spans="1:7" x14ac:dyDescent="0.3">
      <c r="A5" t="s">
        <v>4</v>
      </c>
      <c r="B5">
        <v>66.599999999999994</v>
      </c>
      <c r="C5">
        <v>66.5</v>
      </c>
      <c r="D5">
        <f t="shared" si="0"/>
        <v>0.15015015015014163</v>
      </c>
      <c r="E5" s="2">
        <v>0.13800000000000001</v>
      </c>
      <c r="F5" t="s">
        <v>47</v>
      </c>
    </row>
    <row r="6" spans="1:7" x14ac:dyDescent="0.3">
      <c r="A6" t="s">
        <v>5</v>
      </c>
      <c r="B6">
        <v>2.85</v>
      </c>
      <c r="C6">
        <v>2.87</v>
      </c>
      <c r="D6">
        <f t="shared" si="0"/>
        <v>0.70175438596491291</v>
      </c>
      <c r="E6" s="2">
        <v>0.16600000000000001</v>
      </c>
      <c r="F6" t="s">
        <v>71</v>
      </c>
    </row>
    <row r="7" spans="1:7" x14ac:dyDescent="0.3">
      <c r="A7" t="s">
        <v>6</v>
      </c>
      <c r="B7">
        <v>271</v>
      </c>
      <c r="C7">
        <v>270</v>
      </c>
      <c r="D7">
        <f t="shared" si="0"/>
        <v>0.36900369003690037</v>
      </c>
      <c r="E7" s="2">
        <v>0.13800000000000001</v>
      </c>
      <c r="F7" t="s">
        <v>51</v>
      </c>
    </row>
    <row r="8" spans="1:7" x14ac:dyDescent="0.3">
      <c r="A8" t="s">
        <v>7</v>
      </c>
      <c r="B8">
        <v>94.9</v>
      </c>
      <c r="C8">
        <v>95.3</v>
      </c>
      <c r="D8">
        <f t="shared" si="0"/>
        <v>0.42149631190726178</v>
      </c>
      <c r="E8" s="2">
        <v>0.13800000000000001</v>
      </c>
      <c r="F8" t="s">
        <v>72</v>
      </c>
    </row>
    <row r="9" spans="1:7" x14ac:dyDescent="0.3">
      <c r="A9" t="s">
        <v>8</v>
      </c>
      <c r="B9">
        <v>4.0599999999999996</v>
      </c>
      <c r="C9">
        <v>4.0199999999999996</v>
      </c>
      <c r="D9">
        <f t="shared" si="0"/>
        <v>0.98522167487684831</v>
      </c>
      <c r="E9" s="2">
        <v>0.13800000000000001</v>
      </c>
      <c r="F9" t="s">
        <v>73</v>
      </c>
    </row>
    <row r="10" spans="1:7" x14ac:dyDescent="0.3">
      <c r="A10" t="s">
        <v>9</v>
      </c>
      <c r="B10">
        <v>386</v>
      </c>
      <c r="C10">
        <v>383</v>
      </c>
      <c r="D10">
        <f t="shared" si="0"/>
        <v>0.77720207253886009</v>
      </c>
      <c r="E10" s="2">
        <v>0.13800000000000001</v>
      </c>
      <c r="F10" s="3" t="s">
        <v>74</v>
      </c>
    </row>
    <row r="11" spans="1:7" x14ac:dyDescent="0.3">
      <c r="A11" t="s">
        <v>14</v>
      </c>
      <c r="D11">
        <f>SUM(D2:D10)</f>
        <v>6.1450207869516928</v>
      </c>
      <c r="E11" s="2">
        <f>SUM(E2:E10)</f>
        <v>1.298</v>
      </c>
    </row>
    <row r="13" spans="1:7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</row>
    <row r="14" spans="1:7" x14ac:dyDescent="0.3">
      <c r="A14" t="s">
        <v>17</v>
      </c>
      <c r="B14">
        <v>1</v>
      </c>
      <c r="E14" s="2">
        <v>0.13800000000000001</v>
      </c>
      <c r="F14" t="s">
        <v>85</v>
      </c>
    </row>
    <row r="15" spans="1:7" x14ac:dyDescent="0.3">
      <c r="A15" t="s">
        <v>18</v>
      </c>
      <c r="B15">
        <v>1</v>
      </c>
      <c r="E15" s="2">
        <v>0.13800000000000001</v>
      </c>
      <c r="F15" t="s">
        <v>85</v>
      </c>
    </row>
    <row r="16" spans="1:7" x14ac:dyDescent="0.3">
      <c r="A16" t="s">
        <v>19</v>
      </c>
      <c r="B16">
        <v>1</v>
      </c>
      <c r="E16" s="2">
        <v>0.13800000000000001</v>
      </c>
      <c r="F16" t="s">
        <v>85</v>
      </c>
    </row>
    <row r="17" spans="1:6" x14ac:dyDescent="0.3">
      <c r="A17" t="s">
        <v>20</v>
      </c>
      <c r="B17">
        <v>1</v>
      </c>
      <c r="E17" s="2">
        <v>0.13800000000000001</v>
      </c>
      <c r="F17" t="s">
        <v>85</v>
      </c>
    </row>
    <row r="18" spans="1:6" x14ac:dyDescent="0.3">
      <c r="A18" t="s">
        <v>21</v>
      </c>
      <c r="B18">
        <v>1</v>
      </c>
      <c r="E18" s="2">
        <v>0.13800000000000001</v>
      </c>
      <c r="F18" t="s">
        <v>85</v>
      </c>
    </row>
    <row r="19" spans="1:6" x14ac:dyDescent="0.3">
      <c r="A19" t="s">
        <v>22</v>
      </c>
      <c r="B19">
        <v>1</v>
      </c>
      <c r="E19" s="2">
        <v>0.13800000000000001</v>
      </c>
      <c r="F19" t="s">
        <v>85</v>
      </c>
    </row>
    <row r="20" spans="1:6" x14ac:dyDescent="0.3">
      <c r="A20" t="s">
        <v>14</v>
      </c>
      <c r="E20" s="2">
        <f>SUM(E14:E19)</f>
        <v>0.82800000000000007</v>
      </c>
    </row>
    <row r="22" spans="1:6" x14ac:dyDescent="0.3">
      <c r="A22" t="s">
        <v>14</v>
      </c>
      <c r="E22" s="2">
        <f>E11+E20</f>
        <v>2.1260000000000003</v>
      </c>
    </row>
  </sheetData>
  <hyperlinks>
    <hyperlink ref="F10" r:id="rId1" xr:uid="{F4013F7B-2BF5-48F6-B2FD-018004F879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22C9-9046-40B7-9C8A-21A255598059}">
  <dimension ref="A1:G22"/>
  <sheetViews>
    <sheetView workbookViewId="0">
      <selection activeCell="F24" sqref="F24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11</v>
      </c>
      <c r="C1" s="1" t="s">
        <v>12</v>
      </c>
      <c r="D1" s="4" t="s">
        <v>10</v>
      </c>
      <c r="E1" s="1" t="s">
        <v>23</v>
      </c>
      <c r="F1" s="1" t="s">
        <v>24</v>
      </c>
      <c r="G1" s="1"/>
    </row>
    <row r="2" spans="1:7" x14ac:dyDescent="0.3">
      <c r="A2" t="s">
        <v>1</v>
      </c>
      <c r="B2">
        <v>11.4</v>
      </c>
      <c r="C2">
        <v>11.5</v>
      </c>
      <c r="D2">
        <f t="shared" ref="D2:D10" si="0">100*ABS(B2-C2)/B2</f>
        <v>0.87719298245613719</v>
      </c>
      <c r="E2" s="2">
        <v>0.16600000000000001</v>
      </c>
      <c r="F2" t="s">
        <v>25</v>
      </c>
    </row>
    <row r="3" spans="1:7" x14ac:dyDescent="0.3">
      <c r="A3" t="s">
        <v>2</v>
      </c>
      <c r="B3">
        <v>48.8</v>
      </c>
      <c r="C3">
        <v>48.7</v>
      </c>
      <c r="D3">
        <f t="shared" si="0"/>
        <v>0.20491803278687362</v>
      </c>
      <c r="E3" s="2">
        <v>0.13800000000000001</v>
      </c>
      <c r="F3" t="s">
        <v>26</v>
      </c>
    </row>
    <row r="4" spans="1:7" x14ac:dyDescent="0.3">
      <c r="A4" t="s">
        <v>3</v>
      </c>
      <c r="B4">
        <v>22.7</v>
      </c>
      <c r="C4">
        <v>22.6</v>
      </c>
      <c r="D4">
        <f t="shared" si="0"/>
        <v>0.44052863436122408</v>
      </c>
      <c r="E4" s="2">
        <v>0.13800000000000001</v>
      </c>
      <c r="F4" t="s">
        <v>27</v>
      </c>
    </row>
    <row r="5" spans="1:7" x14ac:dyDescent="0.3">
      <c r="A5" t="s">
        <v>4</v>
      </c>
      <c r="B5">
        <v>8.02</v>
      </c>
      <c r="C5">
        <v>8.06</v>
      </c>
      <c r="D5">
        <f t="shared" si="0"/>
        <v>0.49875311720699411</v>
      </c>
      <c r="E5" s="2">
        <v>0.13800000000000001</v>
      </c>
      <c r="F5" t="s">
        <v>28</v>
      </c>
    </row>
    <row r="6" spans="1:7" x14ac:dyDescent="0.3">
      <c r="A6" t="s">
        <v>5</v>
      </c>
      <c r="B6">
        <v>4.3499999999999996</v>
      </c>
      <c r="C6">
        <v>4.32</v>
      </c>
      <c r="D6">
        <f t="shared" si="0"/>
        <v>0.68965517241377849</v>
      </c>
      <c r="E6" s="2">
        <v>0.13800000000000001</v>
      </c>
      <c r="F6" t="s">
        <v>29</v>
      </c>
    </row>
    <row r="7" spans="1:7" x14ac:dyDescent="0.3">
      <c r="A7" t="s">
        <v>6</v>
      </c>
      <c r="B7">
        <v>37</v>
      </c>
      <c r="C7">
        <v>37.4</v>
      </c>
      <c r="D7">
        <f t="shared" si="0"/>
        <v>1.0810810810810771</v>
      </c>
      <c r="E7" s="2">
        <v>0.13800000000000001</v>
      </c>
      <c r="F7" t="s">
        <v>30</v>
      </c>
    </row>
    <row r="8" spans="1:7" x14ac:dyDescent="0.3">
      <c r="A8" t="s">
        <v>7</v>
      </c>
      <c r="B8">
        <v>19.600000000000001</v>
      </c>
      <c r="C8">
        <v>19.600000000000001</v>
      </c>
      <c r="D8">
        <f t="shared" si="0"/>
        <v>0</v>
      </c>
      <c r="E8" s="2">
        <v>0.13800000000000001</v>
      </c>
      <c r="F8" t="s">
        <v>31</v>
      </c>
    </row>
    <row r="9" spans="1:7" x14ac:dyDescent="0.3">
      <c r="A9" t="s">
        <v>8</v>
      </c>
      <c r="B9">
        <v>10.6</v>
      </c>
      <c r="C9">
        <v>10.7</v>
      </c>
      <c r="D9">
        <f t="shared" si="0"/>
        <v>0.94339622641509102</v>
      </c>
      <c r="E9" s="2">
        <v>0.13800000000000001</v>
      </c>
      <c r="F9" t="s">
        <v>32</v>
      </c>
    </row>
    <row r="10" spans="1:7" x14ac:dyDescent="0.3">
      <c r="A10" t="s">
        <v>9</v>
      </c>
      <c r="B10">
        <v>90.5</v>
      </c>
      <c r="C10">
        <v>90.9</v>
      </c>
      <c r="D10">
        <f t="shared" si="0"/>
        <v>0.44198895027624935</v>
      </c>
      <c r="E10" s="2">
        <v>0.13800000000000001</v>
      </c>
      <c r="F10" t="s">
        <v>33</v>
      </c>
    </row>
    <row r="11" spans="1:7" x14ac:dyDescent="0.3">
      <c r="A11" t="s">
        <v>14</v>
      </c>
      <c r="D11">
        <f>SUM(D2:D10)</f>
        <v>5.177514196997425</v>
      </c>
      <c r="E11" s="2">
        <f>SUM(E2:E10)</f>
        <v>1.27</v>
      </c>
    </row>
    <row r="13" spans="1:7" ht="15" thickBot="1" x14ac:dyDescent="0.35">
      <c r="A13" s="1" t="s">
        <v>0</v>
      </c>
      <c r="B13" s="1" t="s">
        <v>15</v>
      </c>
      <c r="C13" s="1" t="s">
        <v>16</v>
      </c>
      <c r="D13" s="4" t="s">
        <v>10</v>
      </c>
      <c r="E13" s="1" t="s">
        <v>23</v>
      </c>
      <c r="F13" s="1" t="s">
        <v>24</v>
      </c>
    </row>
    <row r="14" spans="1:7" x14ac:dyDescent="0.3">
      <c r="A14" t="s">
        <v>17</v>
      </c>
      <c r="B14">
        <v>1</v>
      </c>
      <c r="E14" s="2">
        <v>0.13800000000000001</v>
      </c>
      <c r="F14" t="s">
        <v>85</v>
      </c>
    </row>
    <row r="15" spans="1:7" x14ac:dyDescent="0.3">
      <c r="A15" t="s">
        <v>18</v>
      </c>
      <c r="B15">
        <v>1</v>
      </c>
      <c r="E15" s="2">
        <v>0.13800000000000001</v>
      </c>
      <c r="F15" t="s">
        <v>85</v>
      </c>
    </row>
    <row r="16" spans="1:7" x14ac:dyDescent="0.3">
      <c r="A16" t="s">
        <v>19</v>
      </c>
      <c r="B16">
        <v>1</v>
      </c>
      <c r="E16" s="2">
        <v>0.13800000000000001</v>
      </c>
      <c r="F16" t="s">
        <v>85</v>
      </c>
    </row>
    <row r="17" spans="1:6" x14ac:dyDescent="0.3">
      <c r="A17" t="s">
        <v>20</v>
      </c>
      <c r="B17">
        <v>1</v>
      </c>
      <c r="E17" s="2">
        <v>0.13800000000000001</v>
      </c>
      <c r="F17" t="s">
        <v>85</v>
      </c>
    </row>
    <row r="18" spans="1:6" x14ac:dyDescent="0.3">
      <c r="A18" t="s">
        <v>21</v>
      </c>
      <c r="B18">
        <v>1</v>
      </c>
      <c r="E18" s="2">
        <v>0.13800000000000001</v>
      </c>
      <c r="F18" t="s">
        <v>85</v>
      </c>
    </row>
    <row r="19" spans="1:6" x14ac:dyDescent="0.3">
      <c r="A19" t="s">
        <v>22</v>
      </c>
      <c r="B19">
        <v>1</v>
      </c>
      <c r="E19" s="2">
        <v>0.13800000000000001</v>
      </c>
      <c r="F19" t="s">
        <v>85</v>
      </c>
    </row>
    <row r="20" spans="1:6" x14ac:dyDescent="0.3">
      <c r="A20" t="s">
        <v>14</v>
      </c>
      <c r="E20" s="2"/>
    </row>
    <row r="22" spans="1:6" x14ac:dyDescent="0.3">
      <c r="A22" t="s">
        <v>14</v>
      </c>
      <c r="E22" s="2">
        <f>E11+E20</f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Sub-Bass</vt:lpstr>
      <vt:lpstr>Bass</vt:lpstr>
      <vt:lpstr>LowMid</vt:lpstr>
      <vt:lpstr>Mid</vt:lpstr>
      <vt:lpstr>UpperMid</vt:lpstr>
      <vt:lpstr>Presence</vt:lpstr>
      <vt:lpstr>Brilliance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Ghani</cp:lastModifiedBy>
  <dcterms:created xsi:type="dcterms:W3CDTF">2022-05-21T22:13:43Z</dcterms:created>
  <dcterms:modified xsi:type="dcterms:W3CDTF">2022-06-07T23:59:13Z</dcterms:modified>
</cp:coreProperties>
</file>