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50382A14-6E1C-44C4-8369-A101FCB78335}" xr6:coauthVersionLast="47" xr6:coauthVersionMax="47" xr10:uidLastSave="{00000000-0000-0000-0000-000000000000}"/>
  <bookViews>
    <workbookView xWindow="-108" yWindow="-108" windowWidth="23256" windowHeight="12576" tabRatio="824" activeTab="13" xr2:uid="{1F4A7036-4694-4970-BB5D-7CBECC831452}"/>
  </bookViews>
  <sheets>
    <sheet name="Sub-Bass" sheetId="1" r:id="rId1"/>
    <sheet name="Bass" sheetId="2" r:id="rId2"/>
    <sheet name="LowMid" sheetId="3" r:id="rId3"/>
    <sheet name="Mid" sheetId="4" r:id="rId4"/>
    <sheet name="UpperMid" sheetId="5" r:id="rId5"/>
    <sheet name="Presence" sheetId="6" r:id="rId6"/>
    <sheet name="Brilliance" sheetId="7" r:id="rId7"/>
    <sheet name="AllPassives" sheetId="8" r:id="rId8"/>
    <sheet name="Sheet1" sheetId="15" r:id="rId9"/>
    <sheet name="FilterAmps" sheetId="12" r:id="rId10"/>
    <sheet name="PowerV1" sheetId="9" r:id="rId11"/>
    <sheet name="PowerV2" sheetId="13" r:id="rId12"/>
    <sheet name="Audio Input" sheetId="10" r:id="rId13"/>
    <sheet name="Audio Input  V2" sheetId="14" r:id="rId14"/>
    <sheet name="LED" sheetId="1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1" l="1"/>
  <c r="C7" i="14"/>
  <c r="C16" i="13"/>
  <c r="C8" i="12"/>
  <c r="C151" i="8"/>
  <c r="C21" i="9"/>
  <c r="C20" i="9"/>
  <c r="E11" i="7"/>
  <c r="E20" i="6"/>
  <c r="E11" i="6"/>
  <c r="E11" i="5"/>
  <c r="E20" i="5"/>
  <c r="E21" i="4"/>
  <c r="E12" i="4"/>
  <c r="E20" i="3"/>
  <c r="E11" i="3"/>
  <c r="E12" i="2"/>
  <c r="E21" i="2"/>
  <c r="E20" i="1"/>
  <c r="E11" i="1"/>
  <c r="D7" i="7"/>
  <c r="D3" i="7"/>
  <c r="D4" i="7"/>
  <c r="D5" i="7"/>
  <c r="D6" i="7"/>
  <c r="D8" i="7"/>
  <c r="D9" i="7"/>
  <c r="D10" i="7"/>
  <c r="D2" i="7"/>
  <c r="D4" i="6"/>
  <c r="D3" i="6"/>
  <c r="D5" i="6"/>
  <c r="D6" i="6"/>
  <c r="D7" i="6"/>
  <c r="D8" i="6"/>
  <c r="D9" i="6"/>
  <c r="D10" i="6"/>
  <c r="D2" i="6"/>
  <c r="D4" i="5"/>
  <c r="D5" i="5"/>
  <c r="D6" i="5"/>
  <c r="D7" i="5"/>
  <c r="D8" i="5"/>
  <c r="D9" i="5"/>
  <c r="D10" i="5"/>
  <c r="D3" i="5"/>
  <c r="D2" i="5"/>
  <c r="D2" i="3"/>
  <c r="D7" i="4"/>
  <c r="D8" i="4"/>
  <c r="D9" i="4"/>
  <c r="D10" i="4"/>
  <c r="D11" i="4"/>
  <c r="D6" i="4"/>
  <c r="D5" i="4"/>
  <c r="D4" i="4"/>
  <c r="D3" i="4"/>
  <c r="D2" i="4"/>
  <c r="D10" i="3"/>
  <c r="D9" i="3"/>
  <c r="D8" i="3"/>
  <c r="D7" i="3"/>
  <c r="D6" i="3"/>
  <c r="D5" i="3"/>
  <c r="D4" i="3"/>
  <c r="D3" i="3"/>
  <c r="D5" i="1"/>
  <c r="D3" i="2"/>
  <c r="D4" i="2"/>
  <c r="D5" i="2"/>
  <c r="D6" i="2"/>
  <c r="D7" i="2"/>
  <c r="D8" i="2"/>
  <c r="D9" i="2"/>
  <c r="D10" i="2"/>
  <c r="D11" i="2"/>
  <c r="D2" i="2"/>
  <c r="D8" i="1"/>
  <c r="D9" i="1"/>
  <c r="D10" i="1"/>
  <c r="D7" i="1"/>
  <c r="D6" i="1"/>
  <c r="D4" i="1"/>
  <c r="D3" i="1"/>
  <c r="D2" i="1"/>
  <c r="E23" i="4" l="1"/>
  <c r="E22" i="3"/>
  <c r="E22" i="1"/>
  <c r="E22" i="7"/>
  <c r="E22" i="6"/>
  <c r="E22" i="5"/>
  <c r="D11" i="3"/>
  <c r="E23" i="2"/>
  <c r="D11" i="7"/>
  <c r="D11" i="6"/>
  <c r="D11" i="5"/>
  <c r="D12" i="4"/>
  <c r="D12" i="2"/>
  <c r="D11" i="1"/>
</calcChain>
</file>

<file path=xl/sharedStrings.xml><?xml version="1.0" encoding="utf-8"?>
<sst xmlns="http://schemas.openxmlformats.org/spreadsheetml/2006/main" count="1537" uniqueCount="451">
  <si>
    <t>Component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</si>
  <si>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</si>
  <si>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</si>
  <si>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</si>
  <si>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</si>
  <si>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</si>
  <si>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</si>
  <si>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</si>
  <si>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</si>
  <si>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</si>
  <si>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Percentage Diff</t>
  </si>
  <si>
    <t>Ideal Value (kOhms)</t>
  </si>
  <si>
    <t>Implemented Value (kOhms)</t>
  </si>
  <si>
    <t>R10</t>
  </si>
  <si>
    <t>Total</t>
  </si>
  <si>
    <t>Ideal Value (nF)</t>
  </si>
  <si>
    <t>Implemented Value (nF)</t>
  </si>
  <si>
    <t>C1</t>
  </si>
  <si>
    <t>C2</t>
  </si>
  <si>
    <t>C3</t>
  </si>
  <si>
    <t>C4</t>
  </si>
  <si>
    <t>C5</t>
  </si>
  <si>
    <t>C6</t>
  </si>
  <si>
    <t xml:space="preserve">Price </t>
  </si>
  <si>
    <t xml:space="preserve">Link </t>
  </si>
  <si>
    <t>https://www.mouser.ca/ProductDetail/YAGEO/RC0201FR-0748K7L?qs=Q4gDqC5t5%2FBg%252BbTLyGfzlg%3D%3D</t>
  </si>
  <si>
    <t>https://www.mouser.ca/ProductDetail/YAGEO/RC0201FR-0722K6L?qs=Q4gDqC5t5%2FDfKfQWyU4%252BiA%3D%3D</t>
  </si>
  <si>
    <t>https://www.mouser.ca/ProductDetail/KOA-Speer/RK73H1HTTC8061F?qs=Dja1%252By9mYNKiO6TQkm%2F1Qw%3D%3D</t>
  </si>
  <si>
    <t>https://www.mouser.ca/ProductDetail/YAGEO/RC0201FR-074K32L?qs=1s%252BlIcjv25vWx%252BqK4%252BbArw%3D%3D</t>
  </si>
  <si>
    <t>https://www.mouser.ca/ProductDetail/YAGEO/RC0201FR-0737K4L?qs=1s%252BlIcjv25v1ASuLT00nyQ%3D%3D</t>
  </si>
  <si>
    <t>https://www.mouser.ca/ProductDetail/YAGEO/RC0201FR-0719K6L?qs=Q4gDqC5t5%2FAXYnwJ%2F1LJ1w%3D%3D</t>
  </si>
  <si>
    <t>https://www.mouser.ca/ProductDetail/YAGEO/RC0201FR-0710K7L?qs=LWWr1WFOkdGbwvvDW%252BwafA%3D%3D</t>
  </si>
  <si>
    <t>https://www.mouser.ca/ProductDetail/KOA-Speer/RK73H1HTTC9092F?qs=K9FXhptayOvRgFqv3pmI9w%3D%3D</t>
  </si>
  <si>
    <t>https://www.mouser.ca/ProductDetail/YAGEO/RC0201FR-0784K5L?qs=1s%252BlIcjv25t7dHWc8JnGTg%3D%3D</t>
  </si>
  <si>
    <t>https://www.mouser.ca/ProductDetail/YAGEO/RC0201FR-07160KL?qs=NgbZBzc1CyGM1lealcn2TQ%3D%3D</t>
  </si>
  <si>
    <t>https://www.mouser.ca/ProductDetail/YAGEO/RC0201FR-07169KL?qs=Q4gDqC5t5%2FBd%252B5gHVZ%2FcRA%3D%3D</t>
  </si>
  <si>
    <t>https://www.mouser.ca/ProductDetail/YAGEO/RC0201FR-07402KL?qs=Q4gDqC5t5%2FDWgIVAW5QfCg%3D%3D</t>
  </si>
  <si>
    <t>https://www.mouser.ca/ProductDetail/Panasonic/ERJ-1GNF8662C?qs=nuXzIS8loXFlDwYbF78RCg%3D%3D</t>
  </si>
  <si>
    <t>https://www.mouser.ca/ProductDetail/Panasonic/ERJ-1GNF3572C?qs=nuXzIS8loXFaHLbgYRQyPw%3D%3D</t>
  </si>
  <si>
    <t>https://www.mouser.ca/ProductDetail/YAGEO/RC0201FR-07110KL?qs=Q4gDqC5t5%2FAYMQb655YGSA%3D%3D</t>
  </si>
  <si>
    <t>https://www.mouser.ca/ProductDetail/YAGEO/RC0201FR-07162KL?qs=Q4gDqC5t5%2FCzgdxtz4wrrA%3D%3D</t>
  </si>
  <si>
    <t>https://www.mouser.ca/ProductDetail/YAGEO/RC0201FR-07118KL?qs=1s%252BlIcjv25uY2DxzYONL5w%3D%3D</t>
  </si>
  <si>
    <t>https://www.mouser.ca/ProductDetail/YAGEO/RC0201FR-0763K4L?qs=1s%252BlIcjv25tcwt7EbFMNIQ%3D%3D</t>
  </si>
  <si>
    <t>https://www.mouser.ca/ProductDetail/YAGEO/RC0201FR-0762KL?qs=T5Xi1deG72hwzuQVNbjwYA%3D%3D</t>
  </si>
  <si>
    <t>https://www.mouser.ca/ProductDetail/YAGEO/RC0201FR-07309KL?qs=1s%252BlIcjv25t7XHsqr7bZEw%3D%3D</t>
  </si>
  <si>
    <t>https://www.mouser.ca/ProductDetail/YAGEO/RC0201FR-0764R9L?qs=Q4gDqC5t5%2FDobIVFw2xGCg%3D%3D</t>
  </si>
  <si>
    <t>https://www.mouser.ca/ProductDetail/YAGEO/RC0201FR-0766K5L?qs=1s%252BlIcjv25vToHi13h0JHg%3D%3D</t>
  </si>
  <si>
    <t>https://www.mouser.ca/ProductDetail/YAGEO/RC0201FR-07332KL?qs=HhvughMb5%252BURbSQZhHaoLw%3D%3D</t>
  </si>
  <si>
    <t>https://www.mouser.ca/ProductDetail/YAGEO/RC0201FR-07137KL?qs=1s%252BlIcjv25suoh06l3U6mg%3D%3D</t>
  </si>
  <si>
    <t>https://www.mouser.ca/ProductDetail/YAGEO/RC0201FR-0745R3L?qs=1s%252BlIcjv25saSg5DxZFouA%3D%3D</t>
  </si>
  <si>
    <t>https://www.mouser.ca/ProductDetail/YAGEO/RC0201FR-07270KL?qs=sxZXDnvRBEjqiXYlj%252BIzJA%3D%3D</t>
  </si>
  <si>
    <t>https://www.mouser.ca/ProductDetail/Panasonic/ERJ-1GNF1433C?qs=nuXzIS8loXHVPsmeBHcD%252BQ%3D%3D</t>
  </si>
  <si>
    <t>https://www.mouser.ca/ProductDetail/YAGEO/RC0201FR-0719K1L?qs=1s%252BlIcjv25vfzjam%2FKVxpA%3D%3D</t>
  </si>
  <si>
    <t>https://www.mouser.ca/ProductDetail/YAGEO/RC0201FR-07590KL?qs=Q4gDqC5t5%2FBLTR4MNkVktg%3D%3D</t>
  </si>
  <si>
    <t>https://www.mouser.ca/ProductDetail/Panasonic/ERJ-1GNF1403C?qs=nuXzIS8loXGdtW17oc3Kzw%3D%3D</t>
  </si>
  <si>
    <t>https://www.mouser.ca/ProductDetail/YAGEO/RC0201FR-07576KL?qs=1s%252BlIcjv25t%2FGP%252B8%2FDjPGA%3D%3D</t>
  </si>
  <si>
    <t>https://www.mouser.ca/ProductDetail/YAGEO/RC0201FR-07100KL?qs=H0f9D%252BN4ztJ6ZeeQPytEvw%3D%3D</t>
  </si>
  <si>
    <t>https://www.mouser.ca/ProductDetail/Panasonic/ERJ-1GNF3322C?qs=nuXzIS8loXHtnTwUK3SGyw%3D%3D</t>
  </si>
  <si>
    <t>https://www.mouser.ca/ProductDetail/YAGEO/RC0201FR-0756KL?qs=sxZXDnvRBEj4gOv2%252BGTV5g%3D%3D</t>
  </si>
  <si>
    <t>https://www.mouser.ca/ProductDetail/YAGEO/RC0201FR-0757K6L?qs=1s%252BlIcjv25uRlaWtBM4hww%3D%3D</t>
  </si>
  <si>
    <t>https://www.mouser.ca/ProductDetail/YAGEO/RC0201FR-07324KL?qs=1s%252BlIcjv25ufPeVyPisNow%3D%3D</t>
  </si>
  <si>
    <t>https://www.mouser.ca/ProductDetail/YAGEO/RC0201FR-0778K7L?qs=HhvughMb5%252BV89D4KqxZ6NQ%3D%3D</t>
  </si>
  <si>
    <t>https://www.mouser.ca/ProductDetail/KOA-Speer/RK73H1HTTC2672F?qs=Dja1%252By9mYNIHc8loCF4sQQ%3D%3D</t>
  </si>
  <si>
    <t>https://www.mouser.ca/ProductDetail/YAGEO/RC0201FR-0759KL?qs=Q4gDqC5t5%2FBHW0Rk%2FMhAYg%3D%3D</t>
  </si>
  <si>
    <t>https://www.mouser.ca/ProductDetail/YAGEO/RC0201FR-077K87L?qs=Q4gDqC5t5%2FA%252BVn2QozfPPQ%3D%3D</t>
  </si>
  <si>
    <t>https://www.mouser.ca/ProductDetail/YAGEO/RC0201FR-07243KL?qs=1s%252BlIcjv25u7f0t4i6xCgQ%3D%3D</t>
  </si>
  <si>
    <t>https://www.mouser.ca/ProductDetail/YAGEO/RC0201FR-07107KL?qs=LWWr1WFOkdHH5Rp94xr4Iw%3D%3D</t>
  </si>
  <si>
    <t>https://www.mouser.ca/ProductDetail/KOA-Speer/RK73H1HTTC1472F?qs=iMOwM72IGIthAR8zl912DA%3D%3D</t>
  </si>
  <si>
    <t>https://www.mouser.ca/ProductDetail/YAGEO/RC0201FR-07453KL?qs=1s%252BlIcjv25sZ2i87AF%252BnmQ%3D%3D</t>
  </si>
  <si>
    <t>https://www.mouser.ca/ProductDetail/YAGEO/RC0201FR-077K32L?qs=1s%252BlIcjv25uU326Z4WHoJw%3D%3D</t>
  </si>
  <si>
    <t>https://www.mouser.ca/ProductDetail/Vishay-Dale/CRCW02012K87FNED?qs=DyUWGjl%252BcVtI7guDtDR79g%3D%3D</t>
  </si>
  <si>
    <t>https://www.mouser.ca/ProductDetail/YAGEO/RC0201FR-0795K3L?qs=Q4gDqC5t5%2FBLLeKdNYvlFQ%3D%3D</t>
  </si>
  <si>
    <t>https://www.mouser.ca/ProductDetail/YAGEO/AC0201FR-074K02L?qs=NgbZBzc1CyFZdTchJUi9Lg%3D%3D</t>
  </si>
  <si>
    <t>https://www.mouser.ca/ProductDetail/YAGEO/RC0201FR-07383KL?qs=Q4gDqC5t5%2FDHT%2FrVRi5gbA%3D%3D</t>
  </si>
  <si>
    <t>https://www.mouser.ca/ProductDetail/Murata-Electronics/GRM033R60J473JE19D?qs=2W5sgKM%2F371oABOEgqyRPQ%3D%3D</t>
  </si>
  <si>
    <t>https://www.mouser.ca/ProductDetail/Murata-Electronics/GRM31M7U1H753JA01L?qs=MY6wChARw2ziD9B8PoiLnw%3D%3D</t>
  </si>
  <si>
    <t>https://www.mouser.ca/ProductDetail/Murata-Electronics/GRM155R71A273JA01J?qs=QzBtWTOodeUtk%252B%2FBGtTKUw%3D%3D</t>
  </si>
  <si>
    <t>https://www.mouser.ca/ProductDetail/Murata-Electronics/GRM155R71E133JA61D?qs=IPQhFcwEUOjuw1uZ1gniBw%3D%3D</t>
  </si>
  <si>
    <t>https://www.mouser.ca/ProductDetail/Murata-Electronics/GRM033R61A682JA01D?qs=2W5sgKM%2F3702xblnCTl4Dw%3D%3D</t>
  </si>
  <si>
    <t>https://www.mouser.ca/ProductDetail/Kyocera-AVX/08051C243JAT2A?qs=TmFcSEGKcGVzRC3S3hofTg%3D%3D</t>
  </si>
  <si>
    <t>https://www.mouser.ca/ProductDetail/Murata-Electronics/GRM033R71A472JA01D?qs=2W5sgKM%2F370cXAKpGxiVIg%3D%3D</t>
  </si>
  <si>
    <t>https://www.mouser.ca/ProductDetail/Murata-Electronics/GRM033R71A332JA01D?qs=2W5sgKM%2F370phi8a2ERuFA%3D%3D</t>
  </si>
  <si>
    <t>https://www.mouser.ca/ProductDetail/Murata-Electronics/GRM2195C1H622JA01D?qs=3Vu9ppaVHS7Zec7lWvNffA%3D%3D</t>
  </si>
  <si>
    <t>https://www.mouser.ca/ProductDetail/Murata-Electronics/GRM1885C1H162JA01D?qs=2YjXvJr3xvj9dMpk%252BcTsdg%3D%3D</t>
  </si>
  <si>
    <t>https://www.mouser.ca/ProductDetail/Murata-Electronics/GRM0335C1E102JA01D?qs=jHkklCh7amiSnRIIKCexXw%3D%3D</t>
  </si>
  <si>
    <t>https://www.mouser.ca/ProductDetail/Murata-Electronics/GRM155R71H302JA01D?qs=IPQhFcwEUOge2e%252BWJcpNPw%3D%3D</t>
  </si>
  <si>
    <t>Case Code (mm)</t>
  </si>
  <si>
    <t>Datasheet</t>
  </si>
  <si>
    <t>https://www.mouser.ca/datasheet/2/447/PYu_RC_Group_51_RoHS_L_10-1664068.pdf</t>
  </si>
  <si>
    <t>0603</t>
  </si>
  <si>
    <t>https://www.mouser.ca/datasheet/2/219/RK73H-1825326.pdf</t>
  </si>
  <si>
    <t>https://www.mouser.ca/datasheet/2/315/AOA0000C304-1149620.pdf</t>
  </si>
  <si>
    <t>https://www.mouser.ca/ProductDetail/KOA-Speer/RK73H1HTTC3903F?qs=sGAEpiMZZMvdGkrng054t%252BxQCaKQW4HiYbuNpmvjLME%3D</t>
  </si>
  <si>
    <t>https://www.mouser.ca/datasheet/2/281/1/GRM033R60J473JE19_01A-1981825.pdf</t>
  </si>
  <si>
    <t>https://www.mouser.ca/datasheet/2/281/1/GRM155R71A273JA01_02A-1983900.pdf</t>
  </si>
  <si>
    <t>https://www.mouser.ca/datasheet/2/281/1/GRM31M7U1H753JA01_01A-1987984.pdf</t>
  </si>
  <si>
    <t>https://www.mouser.ca/datasheet/2/447/PYu_AC_51_RoHS_L_7-1714230.pdf</t>
  </si>
  <si>
    <t>https://www.mouser.ca/datasheet/2/281/murata_03052018_GRM_Series_1-1310166.pdf</t>
  </si>
  <si>
    <t>https://www.mouser.ca/datasheet/2/281/1/GRM033R61A682JA01_01A-1981870.pdf</t>
  </si>
  <si>
    <t>2012</t>
  </si>
  <si>
    <t>https://www.mouser.ca/datasheet/2/40/X7RDielectric-777024.pdf</t>
  </si>
  <si>
    <t> RC0201FR-07137KL Datasheet (PDF)</t>
  </si>
  <si>
    <t> RC0201FR-0745R3L Datasheet (PDF)</t>
  </si>
  <si>
    <t> RC0201FR-07270KL Datasheet (PDF)</t>
  </si>
  <si>
    <t>ERJ-1GNF1433C Datasheet (PDF)</t>
  </si>
  <si>
    <t>RC0201FR-0719K1L Datasheet (PDF)</t>
  </si>
  <si>
    <t>RC0201FR-07590KL Datasheet (PDF)</t>
  </si>
  <si>
    <t>ERJ-1GNF1403C Datasheet (PDF)</t>
  </si>
  <si>
    <t>RC0201FR-07576KL Datasheet (PDF)</t>
  </si>
  <si>
    <t> GRM033R71A472JA01D Datasheet (PDF)</t>
  </si>
  <si>
    <t>GRM033R71A332JA01D Datasheet (PDF)</t>
  </si>
  <si>
    <t>GRM2195C1H622JA01D Datasheet (PDF)</t>
  </si>
  <si>
    <t>RC0201FR-07100KL Datasheet (PDF)</t>
  </si>
  <si>
    <t>RC0201FR-0766K5L Datasheet (PDF)</t>
  </si>
  <si>
    <t>ERJ-1GNF3322C Datasheet (PDF)</t>
  </si>
  <si>
    <t>RC0201FR-0756KL Datasheet (PDF)</t>
  </si>
  <si>
    <t>RC0201FR-0748K7L Datasheet (PDF)</t>
  </si>
  <si>
    <t>RC0201FR-07270KL Datasheet (PDF)</t>
  </si>
  <si>
    <t>RC0201FR-0757K6L Datasheet (PDF)</t>
  </si>
  <si>
    <t>RC0201FR-07324KL Datasheet (PDF)</t>
  </si>
  <si>
    <t>1005</t>
  </si>
  <si>
    <t>1608</t>
  </si>
  <si>
    <t>GRM1885C1H162JA01D Datasheet (PDF)</t>
  </si>
  <si>
    <t>GRM0335C1E102JA01D Datasheet (PDF)</t>
  </si>
  <si>
    <t>GRM155R71H302JA01D Datasheet (PDF)</t>
  </si>
  <si>
    <t>RC0201FR-0778K7L Datasheet (PDF)</t>
  </si>
  <si>
    <t>RK73H1HTTC2672F Datasheet (PDF)</t>
  </si>
  <si>
    <t>RC0201FR-07160KL Datasheet (PDF)</t>
  </si>
  <si>
    <t>RC0201FR-0759KL Datasheet (PDF)</t>
  </si>
  <si>
    <t>RC0201FR-077K87L Datasheet (PDF)</t>
  </si>
  <si>
    <t>RC0201FR-07243KL Datasheet (PDF)</t>
  </si>
  <si>
    <t>RC0201FR-07107KL Datasheet (PDF)</t>
  </si>
  <si>
    <t>RK73H1HTTC1472F Datasheet (PDF)</t>
  </si>
  <si>
    <t>RC0201FR-07453KL Datasheet (PDF)</t>
  </si>
  <si>
    <t>RC0201FR-077K32L Datasheet (PDF)</t>
  </si>
  <si>
    <t>CRCW02012K87FNED Datasheet (PDF)</t>
  </si>
  <si>
    <t>RC0201FR-0795K3L Datasheet (PDF)</t>
  </si>
  <si>
    <t>AC0201FR-074K02L Datasheet (PDF)</t>
  </si>
  <si>
    <t>RC0201FR-07383KL Datasheet (PDF)</t>
  </si>
  <si>
    <t>https://www.mouser.ca/ProductDetail/YAGEO/RC0805FR-0711K5L?qs=8Y8p%252BasKcI6PCsTI4Jd5ZA%3D%3D</t>
  </si>
  <si>
    <t>RC0805FR-0711K5L Datasheet (PDF)</t>
  </si>
  <si>
    <t>RC0201FR-0722K6L Datasheet (PDF)</t>
  </si>
  <si>
    <t>RK73H1HTTC8061F Datasheet (PDF)</t>
  </si>
  <si>
    <t>RC0201FR-074K32L Datasheet (PDF)</t>
  </si>
  <si>
    <t>RC0201FR-0737K4L Datasheet (PDF)</t>
  </si>
  <si>
    <t>RC0201FR-0719K6L Datasheet (PDF)</t>
  </si>
  <si>
    <t>RC0201FR-0710K7L Datasheet (PDF)</t>
  </si>
  <si>
    <t>RK73H1HTTC9092F Datasheet (PDF)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</si>
  <si>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</si>
  <si>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</si>
  <si>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</si>
  <si>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</si>
  <si>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</si>
  <si>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</si>
  <si>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</si>
  <si>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</si>
  <si>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</si>
  <si>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</si>
  <si>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</si>
  <si>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</si>
  <si>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</si>
  <si>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</si>
  <si>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</si>
  <si>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</si>
  <si>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</si>
  <si>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</si>
  <si>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</si>
  <si>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</si>
  <si>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</si>
  <si>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</si>
  <si>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</si>
  <si>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</si>
  <si>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</si>
  <si>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</si>
  <si>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</si>
  <si>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</si>
  <si>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</si>
  <si>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</si>
  <si>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</si>
  <si>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</si>
  <si>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</si>
  <si>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</si>
  <si>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</si>
  <si>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</si>
  <si>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</si>
  <si>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</si>
  <si>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</si>
  <si>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</si>
  <si>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</si>
  <si>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</si>
  <si>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</si>
  <si>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</si>
  <si>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</si>
  <si>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</si>
  <si>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</si>
  <si>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</si>
  <si>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</si>
  <si>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</si>
  <si>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</si>
  <si>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</si>
  <si>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</si>
  <si>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</si>
  <si>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</si>
  <si>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</si>
  <si>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</si>
  <si>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</si>
  <si>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</si>
  <si>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</si>
  <si>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</si>
  <si>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</si>
  <si>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</si>
  <si>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</si>
  <si>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</si>
  <si>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</si>
  <si>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</si>
  <si>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</si>
  <si>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</si>
  <si>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</si>
  <si>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</si>
  <si>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</si>
  <si>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</si>
  <si>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</si>
  <si>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</si>
  <si>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</si>
  <si>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</si>
  <si>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</si>
  <si>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</si>
  <si>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</si>
  <si>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</si>
  <si>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</si>
  <si>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</si>
  <si>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</si>
  <si>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</si>
  <si>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</si>
  <si>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</si>
  <si>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</si>
  <si>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</si>
  <si>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</si>
  <si>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</si>
  <si>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v</t>
  </si>
  <si>
    <t>Value /Purpose</t>
  </si>
  <si>
    <t>PJ-070BH-SMT-TR</t>
  </si>
  <si>
    <t>DC Power Jack</t>
  </si>
  <si>
    <t>https://www.mouser.ca/ProductDetail/CUI-Devices/PJ-070BH-SMT-TR?qs=WyjlAZoYn52QG%252BaAz33LnQ%3D%3D</t>
  </si>
  <si>
    <t>N/A</t>
  </si>
  <si>
    <t>PJ-070BH-SMT-TR Datasheet (PDF)</t>
  </si>
  <si>
    <t>https://www.mouser.ca/ProductDetail/onsemi/MC78L05ABDR2G?qs=%252B9%2Fcbd0IE0S6pmohSdZNkw%3D%3D</t>
  </si>
  <si>
    <t>MC78L05ABDR2G</t>
  </si>
  <si>
    <t>SOIC-8</t>
  </si>
  <si>
    <t>MC78L05ABDR2G Datasheet (PDF)</t>
  </si>
  <si>
    <t>MC79L05ACDR</t>
  </si>
  <si>
    <t>Neg 5V Regulator</t>
  </si>
  <si>
    <t>Pos 5V Regulator</t>
  </si>
  <si>
    <t>https://www.mouser.ca/ProductDetail/Texas-Instruments/MC79L05ACDR?qs=5BZzbFV4k2vE9gurfnXONg%3D%3D</t>
  </si>
  <si>
    <t>MC79L05ACDR Datasheet</t>
  </si>
  <si>
    <t>0.33uF</t>
  </si>
  <si>
    <t>0.1uF</t>
  </si>
  <si>
    <t>https://www.mouser.ca/ProductDetail/Wurth-Elektronik/885012206074?qs=sGAEpiMZZMsh%252B1woXyUXj4jKQI6sNRw6hUfYRzIL2Qg%3D</t>
  </si>
  <si>
    <t>885012206074 Datasheet (PDF)</t>
  </si>
  <si>
    <t>https://www.mouser.ca/ProductDetail/Samsung-Electro-Mechanics/CL21B104KACNNND?qs=sGAEpiMZZMsh%252B1woXyUXj9e2R%2FOkAO5oTPr84lvL%2FIA%3D</t>
  </si>
  <si>
    <t>CL21B104KACNNND Datasheet (PDF)</t>
  </si>
  <si>
    <t>Timer IC for Neg V</t>
  </si>
  <si>
    <t>NE555DRG4</t>
  </si>
  <si>
    <t>https://www.mouser.ca/ProductDetail/Texas-Instruments/NE555DRG4?qs=rLYyFdxB%2FmreBHawQCpQ0Q%3D%3D</t>
  </si>
  <si>
    <t>NE555DRG4 Datasheet</t>
  </si>
  <si>
    <t>Ra</t>
  </si>
  <si>
    <t>Rb</t>
  </si>
  <si>
    <t>1kohm</t>
  </si>
  <si>
    <t>https://www.mouser.ca/ProductDetail/Welwyn-Components-TT-Electronics/ASC0402-1K0FT10?qs=sGAEpiMZZMtlubZbdhIBING1Nf%252BWA64mzV6yVEFyGxo%3D</t>
  </si>
  <si>
    <t>ASC0402-1K0FT10 Datasheet (PDF)</t>
  </si>
  <si>
    <t>10kohm</t>
  </si>
  <si>
    <t>https://www.mouser.ca/ProductDetail/YAGEO/RC0402FR-1310KP?qs=sGAEpiMZZMtlubZbdhIBIAA5Rg%252BBqQHDc9Qj423b9VE%3D</t>
  </si>
  <si>
    <t>RC0402FR-1310KP Datasheet (PDF)</t>
  </si>
  <si>
    <t>Diode for Neg V</t>
  </si>
  <si>
    <t>https://www.mouser.ca/ProductDetail/Diodes-Incorporated/1N4001-T?qs=e%2FRqmsgwm9i%2FVrrtazegeg%3D%3D</t>
  </si>
  <si>
    <t>DO-41</t>
  </si>
  <si>
    <t>DO-42</t>
  </si>
  <si>
    <t>DO-43</t>
  </si>
  <si>
    <t>DO-44</t>
  </si>
  <si>
    <t>1N4001-T Datasheet (PDF)</t>
  </si>
  <si>
    <t>D1</t>
  </si>
  <si>
    <t>D2</t>
  </si>
  <si>
    <t>D3</t>
  </si>
  <si>
    <t>D4</t>
  </si>
  <si>
    <t>220uF</t>
  </si>
  <si>
    <t>https://www.mouser.ca/ProductDetail/Wurth-Elektronik/860020273009?qs=sGAEpiMZZMsh%252B1woXyUXj4jKQI6sNRw6c3%252BIcJMXhKw%3D</t>
  </si>
  <si>
    <t>2.5 mm</t>
  </si>
  <si>
    <t>860020273009 Datasheet (PDF)</t>
  </si>
  <si>
    <t>SP-3533-02</t>
  </si>
  <si>
    <t>Male Jack</t>
  </si>
  <si>
    <t>https://www.mouser.ca/ProductDetail/CUI-Devices/SP-3533-02?qs=%252BEew9%252B0nqrCkfyt%2FFhI%252B5A%3D%3D</t>
  </si>
  <si>
    <t>SP-3533-02 Datasheet (PDF)</t>
  </si>
  <si>
    <t>STX-3000</t>
  </si>
  <si>
    <t>https://www.mouser.ca/ProductDetail/Kycon/STX-3000?qs=kjZ2mQLP346Nbz1X9BOzfg%3D%3D</t>
  </si>
  <si>
    <t>STX-3000 Datasheet (PDF)</t>
  </si>
  <si>
    <t>Female Jack</t>
  </si>
  <si>
    <t>OS102011MS2QN1</t>
  </si>
  <si>
    <t>Slide Selector Switch</t>
  </si>
  <si>
    <t>https://www.mouser.ca/ProductDetail/CK/OS102011MS2QN1?qs=WtljUlYws5RvQ1hEv876nQ%3D%3D</t>
  </si>
  <si>
    <t>OS102011MS2QN1 Datasheet (PDF)</t>
  </si>
  <si>
    <t>RA11131123</t>
  </si>
  <si>
    <t>On/OFF switch</t>
  </si>
  <si>
    <t>https://www.mouser.ca/ProductDetail/E-Switch/RA11131123?qs=QtyuwXswaQhc6OwdGDJDiQ%3D%3D</t>
  </si>
  <si>
    <t>RA11131123 Datasheet (PDF)</t>
  </si>
  <si>
    <t>Multicolored LEDs</t>
  </si>
  <si>
    <t>Volume Display</t>
  </si>
  <si>
    <t>https://www.amazon.ca/gp/product/B07N2GVCYZ/ref=ppx_yo_dt_b_asin_title_o03_s00?ie=UTF8&amp;psc=1</t>
  </si>
  <si>
    <t>LM3915</t>
  </si>
  <si>
    <t>LED Driver</t>
  </si>
  <si>
    <t>https://www.amazon.ca/gp/product/B0839884KH/ref=ppx_yo_dt_b_asin_title_o05_s00?ie=UTF8&amp;psc=1</t>
  </si>
  <si>
    <t>https://www.electroschematics.com/wp-content/uploads/2010/02/LM3915.pdf</t>
  </si>
  <si>
    <t>https://cdn-shop.adafruit.com/datasheets/WP7113SRD-D.pdf</t>
  </si>
  <si>
    <t>680ohm</t>
  </si>
  <si>
    <t>https://www.mouser.ca/ProductDetail/YAGEO/RC0603FR-07680RL?qs=sGAEpiMZZMtlubZbdhIBIP1i7CT%2FCYQh9lCWD%252B01TEA%3D</t>
  </si>
  <si>
    <t>RC0603FR-07680RL Datasheet (PDF)</t>
  </si>
  <si>
    <t>https://www.mouser.ca/ProductDetail/Bourns/PTV09A-4020F-A502?qs=Qzws7J6gxqxBJ1n21bU9RA%3D%3D</t>
  </si>
  <si>
    <t>PTV09A-4020F-A502 Datasheet (PDF)</t>
  </si>
  <si>
    <t>NCS333ASQ3T2G</t>
  </si>
  <si>
    <t>Op-amp (voltage buffer)</t>
  </si>
  <si>
    <t>https://www.mouser.ca/ProductDetail/onsemi/NCS333ASQ3T2G?qs=F5EMLAvA7ICve3AOVqAtkg%3D%3D</t>
  </si>
  <si>
    <t>NCS333ASQ3T2G Datasheet (PDF)</t>
  </si>
  <si>
    <t>SC-70-5</t>
  </si>
  <si>
    <t>NCP161ASN350T1G</t>
  </si>
  <si>
    <t>LDO 3.5V Regulator</t>
  </si>
  <si>
    <t>https://www.mouser.ca/ProductDetail/onsemi/NCP161ASN350T1G?qs=vLWxofP3U2wUsLuPD6e2Og%3D%3D</t>
  </si>
  <si>
    <t>SOT-23-5</t>
  </si>
  <si>
    <t>NCP161ASN350T1G Datasheet (PDF)</t>
  </si>
  <si>
    <t>Potentiometer</t>
  </si>
  <si>
    <t>5k - LED Current Adjuster</t>
  </si>
  <si>
    <t>5k - LED Rhi Adjuster</t>
  </si>
  <si>
    <t>LM324DR2G</t>
  </si>
  <si>
    <t>Filter Op amps</t>
  </si>
  <si>
    <t>https://www.mouser.ca/ProductDetail/onsemi/LM324DR2G?qs=2OtswVQKCOEcq0L2uFhs6w%3D%3D</t>
  </si>
  <si>
    <t>SOIC-14</t>
  </si>
  <si>
    <t>LM324DR2G Datasheet (PDF)</t>
  </si>
  <si>
    <t>Negative V Circuit</t>
  </si>
  <si>
    <t>Negative V w Reg</t>
  </si>
  <si>
    <t>10uF</t>
  </si>
  <si>
    <t>100uF</t>
  </si>
  <si>
    <t>0.002uF</t>
  </si>
  <si>
    <t>20k</t>
  </si>
  <si>
    <t>102k</t>
  </si>
  <si>
    <t>1uF</t>
  </si>
  <si>
    <t>https://www.mouser.ca/ProductDetail/KEMET/C0402C101K8RACAUTO?qs=sGAEpiMZZMsh%252B1woXyUXj5aDdx2Hq%2F9OG0FkqlIM%252BR0%3D</t>
  </si>
  <si>
    <t>C0402C101K8RACAUTO Datasheet (PDF)</t>
  </si>
  <si>
    <t>https://www.mouser.ca/ProductDetail/Samsung-Electro-Mechanics/CL21A106MQFNNNE?qs=sGAEpiMZZMsh%252B1woXyUXj%252BV5GOLijFH83FB2x1Z8J88%3D</t>
  </si>
  <si>
    <t>CL21A106MQFNNNE Datasheet (PDF)</t>
  </si>
  <si>
    <t>https://www.mouser.ca/ProductDetail/Wurth-Elektronik/860010372006?qs=sGAEpiMZZMsh%252B1woXyUXj4jKQI6sNRw6f7foC99ndMU%3D</t>
  </si>
  <si>
    <t>T-H</t>
  </si>
  <si>
    <t>860010372006 Datasheet (PDF)</t>
  </si>
  <si>
    <t>https://www.mouser.ca/ProductDetail/YAGEO/CC0402KRX7R9BB202?qs=sGAEpiMZZMsh%252B1woXyUXj8PMfHfoZZHB4VPZkHtoXzE%3D</t>
  </si>
  <si>
    <t>CC0402KRX7R9BB202 Datasheet (PDF)</t>
  </si>
  <si>
    <t>https://www.mouser.ca/ProductDetail/YAGEO/RC0603FR-0720KL?qs=sGAEpiMZZMtlubZbdhIBIPpBVm91En7nVDpcdouZiz8%3D</t>
  </si>
  <si>
    <t>RC0603FR-0720KL Datasheet (PDF)</t>
  </si>
  <si>
    <t>https://www.mouser.ca/ProductDetail/YAGEO/AC0603FR-07102KL?qs=sGAEpiMZZMtlubZbdhIBIG07xJe44c5ATOIyMmimQ4I%3D</t>
  </si>
  <si>
    <t>AC0603FR-07102KL Datasheet (PDF)</t>
  </si>
  <si>
    <t>https://www.mouser.ca/ProductDetail/Texas-Instruments/LT1054IPE4?qs=paYhMW8qfivWYjyBPd45bA%3D%3D</t>
  </si>
  <si>
    <t>LT1054IPE4 Datasheet</t>
  </si>
  <si>
    <t xml:space="preserve"> +5V Regulator</t>
  </si>
  <si>
    <t xml:space="preserve"> -5V Conv &amp; Reg</t>
  </si>
  <si>
    <t>LT1054IPE4</t>
  </si>
  <si>
    <t>SJ-3523-SMT-TR</t>
  </si>
  <si>
    <t>https://www.mouser.ca/ProductDetail/CUI-Devices/SJ-3523-SMT-TR?qs=WyjlAZoYn51zOHzJ3r4ZRA%3D%3D</t>
  </si>
  <si>
    <t>SJ-3523-SMT-TR Datasheet (PDF)</t>
  </si>
  <si>
    <t>MC78L05ACPRAG</t>
  </si>
  <si>
    <t>Fitler</t>
  </si>
  <si>
    <t>Sub-Bass</t>
  </si>
  <si>
    <t>Bass</t>
  </si>
  <si>
    <t>Low-Midrange</t>
  </si>
  <si>
    <t>Midrange</t>
  </si>
  <si>
    <t>Upper-Midrange</t>
  </si>
  <si>
    <t>Presence</t>
  </si>
  <si>
    <t>Brillliance</t>
  </si>
  <si>
    <t>R67</t>
  </si>
  <si>
    <t>R68</t>
  </si>
  <si>
    <t>R69</t>
  </si>
  <si>
    <t>R70</t>
  </si>
  <si>
    <t>R71</t>
  </si>
  <si>
    <t>R72</t>
  </si>
  <si>
    <t>R73</t>
  </si>
  <si>
    <t>https://www.mouser.ca/ProductDetail/YAGEO/AC0201FR-071KL?qs=NgbZBzc1CyFptxFyv5rTAw%3D%3D</t>
  </si>
  <si>
    <t>AC0201FR-071KL Datasheet (PDF)</t>
  </si>
  <si>
    <t>Resistance of High pass RC filter to append to each spectrum filter</t>
  </si>
  <si>
    <t>C43</t>
  </si>
  <si>
    <t>C44</t>
  </si>
  <si>
    <t>C45</t>
  </si>
  <si>
    <t>C46</t>
  </si>
  <si>
    <t>C47</t>
  </si>
  <si>
    <t>C48</t>
  </si>
  <si>
    <t>C49</t>
  </si>
  <si>
    <t>C50</t>
  </si>
  <si>
    <t>Value (kOhms)/(nF)</t>
  </si>
  <si>
    <t>10u</t>
  </si>
  <si>
    <t>100u</t>
  </si>
  <si>
    <t>1u</t>
  </si>
  <si>
    <t>https://www.mouser.ca/ProductDetail/Samsung-Electro-Mechanics/CL31A107MQHNNWE?qs=sGAEpiMZZMsh%252B1woXyUXj9e2R%2FOkAO5onETgw2lqCWQ%3D</t>
  </si>
  <si>
    <t>3216</t>
  </si>
  <si>
    <t>CL31A107MQHNNWE Datasheet (PDF)</t>
  </si>
  <si>
    <t>Capacitance of High pass RC filter to append to each spectrum filter</t>
  </si>
  <si>
    <t>https://www.mouser.ca/ProductDetail/Samsung-Electro-Mechanics/CL21A106KOQNNNF?qs=sGAEpiMZZMsh%252B1woXyUXj%252BV5GOLijFH8pxknU5I2OYE%3D</t>
  </si>
  <si>
    <t>CL21A106KOQNNNF Datasheet (PDF)</t>
  </si>
  <si>
    <t>R66</t>
  </si>
  <si>
    <t>Smoothing Caps for Power Circuitry</t>
  </si>
  <si>
    <t>C51</t>
  </si>
  <si>
    <t>C52</t>
  </si>
  <si>
    <t>C53</t>
  </si>
  <si>
    <t>C54</t>
  </si>
  <si>
    <t>C55</t>
  </si>
  <si>
    <t>C56</t>
  </si>
  <si>
    <t>R74</t>
  </si>
  <si>
    <t>Feedback Resistors for LT1054</t>
  </si>
  <si>
    <t>R75</t>
  </si>
  <si>
    <t>R76</t>
  </si>
  <si>
    <t>R77</t>
  </si>
  <si>
    <t>R78</t>
  </si>
  <si>
    <t>R79</t>
  </si>
  <si>
    <t>R80</t>
  </si>
  <si>
    <t>R81</t>
  </si>
  <si>
    <t>680 ohm</t>
  </si>
  <si>
    <t>C57</t>
  </si>
  <si>
    <t>C58</t>
  </si>
  <si>
    <t>C59</t>
  </si>
  <si>
    <t>M20-9990246</t>
  </si>
  <si>
    <t>https://www.mouser.ca/ProductDetail/Harwin/M20-9990246?qs=Jph8NoUxIfWjw4WmyRvzag%3D%3D</t>
  </si>
  <si>
    <t>2.54 mm header for jumper</t>
  </si>
  <si>
    <t>M20-9990246 Datasheet (PDF)</t>
  </si>
  <si>
    <t>Rv1</t>
  </si>
  <si>
    <t>Rv2</t>
  </si>
  <si>
    <t>5k pot</t>
  </si>
  <si>
    <t>330 ohm</t>
  </si>
  <si>
    <t>https://www.mouser.ca/ProductDetail/ROHM-Semiconductor/SDR03EZPD3300?qs=sGAEpiMZZMtlubZbdhIBIK8AeiPKd8jICi7j%252BlRYMkQ%3D</t>
  </si>
  <si>
    <t>SDR03EZPD3300 Datasheet (PDF)</t>
  </si>
  <si>
    <t>R82</t>
  </si>
  <si>
    <t xml:space="preserve">9V Indicator R </t>
  </si>
  <si>
    <t>RR511D1121</t>
  </si>
  <si>
    <t>On/Off E-switch</t>
  </si>
  <si>
    <t>https://www.mouser.ca/ProductDetail/E-Switch/RR511D1121?qs=vOb5o%2F429vO6kE%2F8XITwgA%3D%3D</t>
  </si>
  <si>
    <t>RR511D1121 Datasheet (PDF)</t>
  </si>
  <si>
    <t>https://www.mouser.ca/ProductDetail/Wurth-Elektronik/860010372001?qs=sGAEpiMZZMvwFf0viD3Y3aZipiehufnXEJE5VXphUV5UaXXfxNlTNw%3D%3D</t>
  </si>
  <si>
    <t> 860010372001 Datasheet (PDF)</t>
  </si>
  <si>
    <t>C60</t>
  </si>
  <si>
    <t>C61</t>
  </si>
  <si>
    <t>C62</t>
  </si>
  <si>
    <t>C63</t>
  </si>
  <si>
    <t>C64</t>
  </si>
  <si>
    <t>C65</t>
  </si>
  <si>
    <t>Passives For LED Driver Circuit</t>
  </si>
  <si>
    <t>Phoenix Contact 1725656</t>
  </si>
  <si>
    <t>Male Jack Terminal</t>
  </si>
  <si>
    <t>https://www.mouser.ca/ProductDetail/Phoenix-Contact/1725656?qs=Ul7CXFMnlWWQeccayYbRmw%3D%3D&amp;mgh=1&amp;gclid=Cj0KCQjwj7CZBhDHARIsAPPWv3eH9Gr5ezg0IfqzBDGvfizmMMzmce4ZnoD8_Tk4EqWgZ3Z6qSYQwwgaApKeEALw_wcB</t>
  </si>
  <si>
    <t> 1725656 Datasheet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</si>
</sst>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2" fillId="0" borderId="0" xfId="1"/>
    <xf numFmtId="0" fontId="1" fillId="0" borderId="1" xfId="0" applyFont="1" applyFill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0" fillId="0" borderId="0" xfId="0" applyAlignment="1"/>
    <xf numFmtId="0" fontId="0" fillId="0" borderId="2" xfId="0" applyBorder="1"/>
    <xf numFmtId="164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2" fillId="0" borderId="2" xfId="1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0" xfId="0" applyBorder="1"/>
    <xf numFmtId="164" fontId="0" fillId="0" borderId="0" xfId="0" applyNumberFormat="1" applyBorder="1"/>
    <xf numFmtId="49" fontId="0" fillId="0" borderId="0" xfId="0" applyNumberFormat="1" applyBorder="1" applyAlignment="1">
      <alignment horizontal="center"/>
    </xf>
    <xf numFmtId="0" fontId="2" fillId="0" borderId="0" xfId="1" applyBorder="1"/>
    <xf numFmtId="0" fontId="0" fillId="0" borderId="3" xfId="0" applyFill="1" applyBorder="1"/>
    <xf numFmtId="0" fontId="0" fillId="0" borderId="3" xfId="0" applyBorder="1"/>
    <xf numFmtId="164" fontId="0" fillId="0" borderId="3" xfId="0" applyNumberFormat="1" applyBorder="1"/>
    <xf numFmtId="49" fontId="0" fillId="0" borderId="3" xfId="0" applyNumberFormat="1" applyBorder="1" applyAlignment="1">
      <alignment horizontal="center"/>
    </xf>
    <xf numFmtId="0" fontId="2" fillId="0" borderId="3" xfId="1" applyBorder="1"/>
    <xf numFmtId="164" fontId="0" fillId="0" borderId="0" xfId="0" applyNumberFormat="1" applyFill="1" applyBorder="1"/>
    <xf numFmtId="164" fontId="0" fillId="0" borderId="2" xfId="0" applyNumberFormat="1" applyFill="1" applyBorder="1"/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3197A4E-3C68-4B4A-B3C5-65C5738A0A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mouser.ca/datasheet/2/308/1/LM324_D-2314880.pdf" TargetMode="External"/><Relationship Id="rId1" Type="http://schemas.openxmlformats.org/officeDocument/2006/relationships/hyperlink" Target="https://www.mouser.ca/datasheet/2/308/1/LM324_D-2314880.pd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13" Type="http://schemas.openxmlformats.org/officeDocument/2006/relationships/hyperlink" Target="https://www.diodes.com/assets/Datasheets/ds28002.pdf" TargetMode="External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585/MLCC-1837944.pdf" TargetMode="External"/><Relationship Id="rId12" Type="http://schemas.openxmlformats.org/officeDocument/2006/relationships/hyperlink" Target="https://www.diodes.com/assets/Datasheets/ds28002.pdf" TargetMode="External"/><Relationship Id="rId2" Type="http://schemas.openxmlformats.org/officeDocument/2006/relationships/hyperlink" Target="https://www.mouser.ca/datasheet/2/670/pj_070bh_smt_tr-1778782.pdf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445/885012206074-1727575.pdf" TargetMode="External"/><Relationship Id="rId11" Type="http://schemas.openxmlformats.org/officeDocument/2006/relationships/hyperlink" Target="https://www.mouser.ca/datasheet/2/447/PYu_RC_51_RoHS_P_4-2944025.pdf" TargetMode="External"/><Relationship Id="rId5" Type="http://schemas.openxmlformats.org/officeDocument/2006/relationships/hyperlink" Target="https://www.mouser.ca/datasheet/2/445/885012206074-1727575.pdf" TargetMode="External"/><Relationship Id="rId15" Type="http://schemas.openxmlformats.org/officeDocument/2006/relationships/hyperlink" Target="https://www.mouser.ca/datasheet/2/445/860020273009-1725581.pdf" TargetMode="External"/><Relationship Id="rId10" Type="http://schemas.openxmlformats.org/officeDocument/2006/relationships/hyperlink" Target="https://www.mouser.ca/datasheet/2/414/ttelectronics_ttrb_s_a0010037465_1-1991369.pdf" TargetMode="External"/><Relationship Id="rId4" Type="http://schemas.openxmlformats.org/officeDocument/2006/relationships/hyperlink" Target="http://www.ti.com/general/docs/suppproductinfo.tsp?distId=26&amp;gotoUrl=http://www.ti.com/lit/gpn/mc79l" TargetMode="External"/><Relationship Id="rId9" Type="http://schemas.openxmlformats.org/officeDocument/2006/relationships/hyperlink" Target="http://www.ti.com/general/docs/suppproductinfo.tsp?distId=26&amp;gotoUrl=http%3A%2F%2Fwww.ti.com%2Flit%2Fgpn%2Fne555" TargetMode="External"/><Relationship Id="rId14" Type="http://schemas.openxmlformats.org/officeDocument/2006/relationships/hyperlink" Target="https://www.mouser.ca/datasheet/2/445/860020273009-1725581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212/1/C0603X102K4RACAUTO-2933386.pdf" TargetMode="External"/><Relationship Id="rId12" Type="http://schemas.openxmlformats.org/officeDocument/2006/relationships/hyperlink" Target="https://fscdn.rohm.com/en/products/databook/datasheet/passive/resistor/chip_resistor/sdr-e.pdf" TargetMode="External"/><Relationship Id="rId2" Type="http://schemas.openxmlformats.org/officeDocument/2006/relationships/hyperlink" Target="https://www.mouser.ca/datasheet/2/670/pj_070bh_smt_tr-1778782.pdf" TargetMode="External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212/1/C0603X102K4RACAUTO-2933386.pdf" TargetMode="External"/><Relationship Id="rId11" Type="http://schemas.openxmlformats.org/officeDocument/2006/relationships/hyperlink" Target="https://www.ti.com/general/docs/suppproductinfo.tsp?distId=26&amp;gotoUrl=https://www.ti.com/lit/gpn/lt1054" TargetMode="External"/><Relationship Id="rId5" Type="http://schemas.openxmlformats.org/officeDocument/2006/relationships/hyperlink" Target="https://www.mouser.ca/datasheet/2/585/MLCC-1837944.pdf" TargetMode="External"/><Relationship Id="rId10" Type="http://schemas.openxmlformats.org/officeDocument/2006/relationships/hyperlink" Target="https://www.mouser.ca/datasheet/2/447/yago_s_a0003557223_1-2286436.pdf" TargetMode="External"/><Relationship Id="rId4" Type="http://schemas.openxmlformats.org/officeDocument/2006/relationships/hyperlink" Target="https://www.mouser.ca/datasheet/2/445/885012206074-1727575.pdf" TargetMode="External"/><Relationship Id="rId9" Type="http://schemas.openxmlformats.org/officeDocument/2006/relationships/hyperlink" Target="https://www.mouser.ca/datasheet/2/445/860010372006-1725314.pdf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60/os-1841429.pdf" TargetMode="External"/><Relationship Id="rId2" Type="http://schemas.openxmlformats.org/officeDocument/2006/relationships/hyperlink" Target="https://www.mouser.ca/datasheet/2/222/STX3000-334650.pdf" TargetMode="External"/><Relationship Id="rId1" Type="http://schemas.openxmlformats.org/officeDocument/2006/relationships/hyperlink" Target="https://www.mouser.ca/datasheet/2/670/sp_3533_02-1779105.pdf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www.mouser.ca/datasheet/2/140/ESCH_S_A0005379088_1-2548267.pdf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140/ESCH_S_A0005379088_1-2548267.pdf" TargetMode="External"/><Relationship Id="rId2" Type="http://schemas.openxmlformats.org/officeDocument/2006/relationships/hyperlink" Target="https://www.mouser.ca/datasheet/2/60/os-1841429.pdf" TargetMode="External"/><Relationship Id="rId1" Type="http://schemas.openxmlformats.org/officeDocument/2006/relationships/hyperlink" Target="https://www.mouser.ca/datasheet/2/670/sp_3533_02-1779105.pdf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s://www.phoenixcontact.com/us/products/1725656/pdf" TargetMode="External"/><Relationship Id="rId4" Type="http://schemas.openxmlformats.org/officeDocument/2006/relationships/hyperlink" Target="https://www.mouser.ca/datasheet/2/670/sj_352x_smt-1779397.pd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181/M20-999-1218971.pdf" TargetMode="External"/><Relationship Id="rId3" Type="http://schemas.openxmlformats.org/officeDocument/2006/relationships/hyperlink" Target="https://www.mouser.ca/datasheet/2/308/1/NCS333_D-2317376.pdf" TargetMode="External"/><Relationship Id="rId7" Type="http://schemas.openxmlformats.org/officeDocument/2006/relationships/hyperlink" Target="https://www.mouser.ca/datasheet/2/212/KEM_C1023_X7R_AUTO_SMD-1093309.pdf" TargetMode="External"/><Relationship Id="rId2" Type="http://schemas.openxmlformats.org/officeDocument/2006/relationships/hyperlink" Target="https://www.mouser.ca/datasheet/2/54/ptv09-777818.pdf" TargetMode="External"/><Relationship Id="rId1" Type="http://schemas.openxmlformats.org/officeDocument/2006/relationships/hyperlink" Target="https://www.electroschematics.com/wp-content/uploads/2010/02/LM3915.pdf" TargetMode="External"/><Relationship Id="rId6" Type="http://schemas.openxmlformats.org/officeDocument/2006/relationships/hyperlink" Target="https://www.mouser.ca/datasheet/2/212/KEM_C1023_X7R_AUTO_SMD-1093309.pdf" TargetMode="External"/><Relationship Id="rId11" Type="http://schemas.openxmlformats.org/officeDocument/2006/relationships/printerSettings" Target="../printerSettings/printerSettings9.bin"/><Relationship Id="rId5" Type="http://schemas.openxmlformats.org/officeDocument/2006/relationships/hyperlink" Target="https://www.mouser.ca/datasheet/2/54/ptv09-777818.pdf" TargetMode="External"/><Relationship Id="rId10" Type="http://schemas.openxmlformats.org/officeDocument/2006/relationships/hyperlink" Target="https://www.mouser.ca/datasheet/2/445/860010372001-1725373.pdf" TargetMode="External"/><Relationship Id="rId4" Type="http://schemas.openxmlformats.org/officeDocument/2006/relationships/hyperlink" Target="https://www.mouser.ca/datasheet/2/308/1/NCP161_D-2316989.pdf" TargetMode="External"/><Relationship Id="rId9" Type="http://schemas.openxmlformats.org/officeDocument/2006/relationships/hyperlink" Target="https://www.mouser.ca/datasheet/2/445/860010372001-1725373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R71A332JA01_01A-1981937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315/AOA0000C304-1149620.pdf" TargetMode="External"/><Relationship Id="rId12" Type="http://schemas.openxmlformats.org/officeDocument/2006/relationships/hyperlink" Target="https://www.mouser.ca/datasheet/2/281/1/GRM033R71A332JA01_01A-1981937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R71A472JA01_01A-1981970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2195C1H622JA01_01A-1986260.pdf" TargetMode="External"/><Relationship Id="rId10" Type="http://schemas.openxmlformats.org/officeDocument/2006/relationships/hyperlink" Target="https://www.mouser.ca/datasheet/2/281/1/GRM033R71A472JA01_01A-1981970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2195C1H622JA01_01A-1986260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1885C1H162JA01_01A-1984769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murata_03052018_GRM_Series_1-131016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1885C1H162JA01_01A-1984769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murata_03052018_GRM_Series_1-131016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219/RK73H-1825326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219/RK73H-182532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281/1/GRM0335C1E102JA01_01A-1980306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ProductDetail/YAGEO/RC0201FR-07383KL?qs=Q4gDqC5t5%2FDHT%2FrVRi5gbA%3D%3D" TargetMode="External"/><Relationship Id="rId6" Type="http://schemas.openxmlformats.org/officeDocument/2006/relationships/hyperlink" Target="https://www.mouser.ca/datasheet/2/427/crcw0201e3-1761851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AC_51_RoHS_L_7-1714230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447/PYu_RC_Group_51_RoHS_L_10-1664068.pdf" TargetMode="External"/><Relationship Id="rId3" Type="http://schemas.openxmlformats.org/officeDocument/2006/relationships/hyperlink" Target="https://www.mouser.ca/datasheet/2/281/1/GRM0335C1E102JA01_01A-1980306.pdf" TargetMode="External"/><Relationship Id="rId7" Type="http://schemas.openxmlformats.org/officeDocument/2006/relationships/hyperlink" Target="https://www.mouser.ca/datasheet/2/447/Yageo_03_18_2021_PYu_RC_Group_51_RoHS_L_11-2199992.pdf" TargetMode="External"/><Relationship Id="rId12" Type="http://schemas.openxmlformats.org/officeDocument/2006/relationships/hyperlink" Target="https://www.mouser.ca/datasheet/2/447/PYu_RC_Group_51_RoHS_L_10-1664068.pdf" TargetMode="External"/><Relationship Id="rId2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datasheet/2/281/1/GRM0335C1E102JA01_01A-1980306.pdf" TargetMode="External"/><Relationship Id="rId6" Type="http://schemas.openxmlformats.org/officeDocument/2006/relationships/hyperlink" Target="https://www.mouser.ca/datasheet/2/281/1/GRM0335C1E102JA01_01A-1980306.pdf" TargetMode="External"/><Relationship Id="rId11" Type="http://schemas.openxmlformats.org/officeDocument/2006/relationships/hyperlink" Target="https://www.mouser.ca/datasheet/2/447/PYu_RC_Group_51_RoHS_L_10-1664068.pdf" TargetMode="External"/><Relationship Id="rId5" Type="http://schemas.openxmlformats.org/officeDocument/2006/relationships/hyperlink" Target="https://www.mouser.ca/datasheet/2/281/1/GRM0335C1E102JA01_01A-1980306.pdf" TargetMode="External"/><Relationship Id="rId15" Type="http://schemas.openxmlformats.org/officeDocument/2006/relationships/hyperlink" Target="https://www.mouser.ca/datasheet/2/219/RK73H-1825326.pdf" TargetMode="External"/><Relationship Id="rId10" Type="http://schemas.openxmlformats.org/officeDocument/2006/relationships/hyperlink" Target="https://www.mouser.ca/datasheet/2/219/RK73H-1825326.pdf" TargetMode="External"/><Relationship Id="rId4" Type="http://schemas.openxmlformats.org/officeDocument/2006/relationships/hyperlink" Target="https://www.mouser.ca/datasheet/2/281/1/GRM0335C1E102JA01_01A-1980306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a/datasheet/2/447/PYu_RC_Group_51_RoHS_L_10-1664068.pdf" TargetMode="External"/><Relationship Id="rId21" Type="http://schemas.openxmlformats.org/officeDocument/2006/relationships/hyperlink" Target="https://www.mouser.ca/datasheet/2/219/RK73H-1825326.pdf" TargetMode="External"/><Relationship Id="rId42" Type="http://schemas.openxmlformats.org/officeDocument/2006/relationships/hyperlink" Target="https://www.mouser.ca/datasheet/2/219/RK73H-1825326.pdf" TargetMode="External"/><Relationship Id="rId47" Type="http://schemas.openxmlformats.org/officeDocument/2006/relationships/hyperlink" Target="https://www.mouser.ca/datasheet/2/219/RK73H-1825326.pdf" TargetMode="External"/><Relationship Id="rId63" Type="http://schemas.openxmlformats.org/officeDocument/2006/relationships/hyperlink" Target="https://www.mouser.ca/datasheet/2/281/1/GRM0335C1E102JA01_01A-1980306.pdf" TargetMode="External"/><Relationship Id="rId68" Type="http://schemas.openxmlformats.org/officeDocument/2006/relationships/hyperlink" Target="https://www.mouser.ca/datasheet/2/281/1/GRM0335C1E102JA01_01A-1980306.pdf" TargetMode="External"/><Relationship Id="rId84" Type="http://schemas.openxmlformats.org/officeDocument/2006/relationships/hyperlink" Target="https://www.mouser.ca/datasheet/2/447/Yageo_PYu_AC_51_RoHS_L_7_1714230-1874691.pdf" TargetMode="External"/><Relationship Id="rId89" Type="http://schemas.openxmlformats.org/officeDocument/2006/relationships/hyperlink" Target="https://www.mouser.ca/datasheet/2/212/KEM_C1023_X7R_AUTO_SMD-1093309.pdf" TargetMode="External"/><Relationship Id="rId1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447/PYu_RC_Group_51_RoHS_L_10-1664068.pdf" TargetMode="External"/><Relationship Id="rId32" Type="http://schemas.openxmlformats.org/officeDocument/2006/relationships/hyperlink" Target="https://www.mouser.ca/datasheet/2/447/PYu_RC_Group_51_RoHS_L_10-1664068.pdf" TargetMode="External"/><Relationship Id="rId37" Type="http://schemas.openxmlformats.org/officeDocument/2006/relationships/hyperlink" Target="https://www.mouser.ca/datasheet/2/447/PYu_AC_51_RoHS_L_7-1714230.pdf" TargetMode="External"/><Relationship Id="rId53" Type="http://schemas.openxmlformats.org/officeDocument/2006/relationships/hyperlink" Target="https://www.mouser.ca/datasheet/2/281/1/GRM2195C1H622JA01_01A-1986260.pdf" TargetMode="External"/><Relationship Id="rId58" Type="http://schemas.openxmlformats.org/officeDocument/2006/relationships/hyperlink" Target="https://www.mouser.ca/datasheet/2/281/murata_03052018_GRM_Series_1-1310166.pdf" TargetMode="External"/><Relationship Id="rId74" Type="http://schemas.openxmlformats.org/officeDocument/2006/relationships/hyperlink" Target="https://www.mouser.ca/datasheet/2/281/1/GRM0335C1E102JA01_01A-1980306.pdf" TargetMode="External"/><Relationship Id="rId79" Type="http://schemas.openxmlformats.org/officeDocument/2006/relationships/hyperlink" Target="https://www.mouser.ca/datasheet/2/447/Yageo_PYu_AC_51_RoHS_L_7_1714230-1874691.pdf" TargetMode="External"/><Relationship Id="rId102" Type="http://schemas.openxmlformats.org/officeDocument/2006/relationships/hyperlink" Target="https://www.mouser.ca/datasheet/2/445/860010372001-1725373.pdf" TargetMode="External"/><Relationship Id="rId5" Type="http://schemas.openxmlformats.org/officeDocument/2006/relationships/hyperlink" Target="https://www.mouser.ca/datasheet/2/447/PYu_RC_Group_51_RoHS_L_10-1664068.pdf" TargetMode="External"/><Relationship Id="rId90" Type="http://schemas.openxmlformats.org/officeDocument/2006/relationships/hyperlink" Target="https://www.mouser.ca/datasheet/2/212/KEM_C1023_X7R_AUTO_SMD-1093309.pdf" TargetMode="External"/><Relationship Id="rId95" Type="http://schemas.openxmlformats.org/officeDocument/2006/relationships/hyperlink" Target="https://www.mouser.ca/datasheet/2/212/1/C0603X102K4RACAUTO-2933386.pdf" TargetMode="External"/><Relationship Id="rId22" Type="http://schemas.openxmlformats.org/officeDocument/2006/relationships/hyperlink" Target="https://www.mouser.ca/datasheet/2/447/PYu_RC_Group_51_RoHS_L_10-1664068.pdf" TargetMode="External"/><Relationship Id="rId27" Type="http://schemas.openxmlformats.org/officeDocument/2006/relationships/hyperlink" Target="https://www.mouser.ca/datasheet/2/219/RK73H-1825326.pdf" TargetMode="External"/><Relationship Id="rId43" Type="http://schemas.openxmlformats.org/officeDocument/2006/relationships/hyperlink" Target="https://www.mouser.ca/datasheet/2/447/PYu_RC_Group_51_RoHS_L_10-1664068.pdf" TargetMode="External"/><Relationship Id="rId48" Type="http://schemas.openxmlformats.org/officeDocument/2006/relationships/hyperlink" Target="https://www.mouser.ca/datasheet/2/281/1/GRM033R71A472JA01_01A-1981970.pdf" TargetMode="External"/><Relationship Id="rId64" Type="http://schemas.openxmlformats.org/officeDocument/2006/relationships/hyperlink" Target="https://www.mouser.ca/datasheet/2/281/1/GRM0335C1E102JA01_01A-1980306.pdf" TargetMode="External"/><Relationship Id="rId69" Type="http://schemas.openxmlformats.org/officeDocument/2006/relationships/hyperlink" Target="https://www.mouser.ca/datasheet/2/281/1/GRM0335C1E102JA01_01A-1980306.pdf" TargetMode="External"/><Relationship Id="rId80" Type="http://schemas.openxmlformats.org/officeDocument/2006/relationships/hyperlink" Target="https://www.mouser.ca/datasheet/2/447/Yageo_PYu_AC_51_RoHS_L_7_1714230-1874691.pdf" TargetMode="External"/><Relationship Id="rId85" Type="http://schemas.openxmlformats.org/officeDocument/2006/relationships/hyperlink" Target="https://www.mouser.ca/datasheet/2/585/MLCC-1837944.pdf" TargetMode="External"/><Relationship Id="rId12" Type="http://schemas.openxmlformats.org/officeDocument/2006/relationships/hyperlink" Target="https://www.mouser.ca/datasheet/2/447/PYu_RC_Group_51_RoHS_L_10-1664068.pdf" TargetMode="External"/><Relationship Id="rId17" Type="http://schemas.openxmlformats.org/officeDocument/2006/relationships/hyperlink" Target="https://www.mouser.ca/datasheet/2/447/PYu_RC_Group_51_RoHS_L_10-1664068.pdf" TargetMode="External"/><Relationship Id="rId33" Type="http://schemas.openxmlformats.org/officeDocument/2006/relationships/hyperlink" Target="https://www.mouser.ca/datasheet/2/447/PYu_RC_Group_51_RoHS_L_10-1664068.pdf" TargetMode="External"/><Relationship Id="rId38" Type="http://schemas.openxmlformats.org/officeDocument/2006/relationships/hyperlink" Target="https://www.mouser.ca/datasheet/2/447/PYu_RC_Group_51_RoHS_L_10-1664068.pdf" TargetMode="External"/><Relationship Id="rId59" Type="http://schemas.openxmlformats.org/officeDocument/2006/relationships/hyperlink" Target="https://www.mouser.ca/datasheet/2/281/murata_03052018_GRM_Series_1-1310166.pdf" TargetMode="External"/><Relationship Id="rId103" Type="http://schemas.openxmlformats.org/officeDocument/2006/relationships/hyperlink" Target="https://www.mouser.ca/datasheet/2/445/860010372001-1725373.pdf" TargetMode="External"/><Relationship Id="rId20" Type="http://schemas.openxmlformats.org/officeDocument/2006/relationships/hyperlink" Target="https://www.mouser.ca/datasheet/2/447/PYu_RC_Group_51_RoHS_L_10-1664068.pdf" TargetMode="External"/><Relationship Id="rId41" Type="http://schemas.openxmlformats.org/officeDocument/2006/relationships/hyperlink" Target="https://www.mouser.ca/datasheet/2/447/PYu_RC_Group_51_RoHS_L_10-1664068.pdf" TargetMode="External"/><Relationship Id="rId54" Type="http://schemas.openxmlformats.org/officeDocument/2006/relationships/hyperlink" Target="https://www.mouser.ca/datasheet/2/281/1/GRM1885C1H162JA01_01A-1984769.pdf" TargetMode="External"/><Relationship Id="rId62" Type="http://schemas.openxmlformats.org/officeDocument/2006/relationships/hyperlink" Target="https://www.mouser.ca/datasheet/2/281/1/GRM0335C1E102JA01_01A-1980306.pdf" TargetMode="External"/><Relationship Id="rId70" Type="http://schemas.openxmlformats.org/officeDocument/2006/relationships/hyperlink" Target="https://www.mouser.ca/datasheet/2/281/1/GRM0335C1E102JA01_01A-1980306.pdf" TargetMode="External"/><Relationship Id="rId75" Type="http://schemas.openxmlformats.org/officeDocument/2006/relationships/hyperlink" Target="https://www.mouser.ca/datasheet/2/281/1/GRM0335C1E102JA01_01A-1980306.pdf" TargetMode="External"/><Relationship Id="rId83" Type="http://schemas.openxmlformats.org/officeDocument/2006/relationships/hyperlink" Target="https://www.mouser.ca/datasheet/2/447/Yageo_PYu_AC_51_RoHS_L_7_1714230-1874691.pdf" TargetMode="External"/><Relationship Id="rId88" Type="http://schemas.openxmlformats.org/officeDocument/2006/relationships/hyperlink" Target="https://www.mouser.ca/datasheet/2/585/MLCC-1837944.pdf" TargetMode="External"/><Relationship Id="rId91" Type="http://schemas.openxmlformats.org/officeDocument/2006/relationships/hyperlink" Target="https://www.mouser.ca/datasheet/2/212/KEM_C1023_X7R_AUTO_SMD-1093309.pdf" TargetMode="External"/><Relationship Id="rId96" Type="http://schemas.openxmlformats.org/officeDocument/2006/relationships/hyperlink" Target="https://www.mouser.ca/datasheet/2/585/MLCC-1837944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447/PYu_RC_Group_51_RoHS_L_10-1664068.pdf" TargetMode="External"/><Relationship Id="rId23" Type="http://schemas.openxmlformats.org/officeDocument/2006/relationships/hyperlink" Target="https://www.mouser.ca/datasheet/2/447/PYu_RC_Group_51_RoHS_L_10-1664068.pdf" TargetMode="External"/><Relationship Id="rId28" Type="http://schemas.openxmlformats.org/officeDocument/2006/relationships/hyperlink" Target="https://www.mouser.ca/datasheet/2/447/PYu_RC_Group_51_RoHS_L_10-1664068.pdf" TargetMode="External"/><Relationship Id="rId36" Type="http://schemas.openxmlformats.org/officeDocument/2006/relationships/hyperlink" Target="https://www.mouser.ca/datasheet/2/447/PYu_RC_Group_51_RoHS_L_10-1664068.pdf" TargetMode="External"/><Relationship Id="rId49" Type="http://schemas.openxmlformats.org/officeDocument/2006/relationships/hyperlink" Target="https://www.mouser.ca/datasheet/2/281/1/GRM033R71A472JA01_01A-1981970.pdf" TargetMode="External"/><Relationship Id="rId57" Type="http://schemas.openxmlformats.org/officeDocument/2006/relationships/hyperlink" Target="https://www.mouser.ca/datasheet/2/281/1/GRM0335C1E102JA01_01A-1980306.pdf" TargetMode="External"/><Relationship Id="rId106" Type="http://schemas.openxmlformats.org/officeDocument/2006/relationships/printerSettings" Target="../printerSettings/printerSettings3.bin"/><Relationship Id="rId10" Type="http://schemas.openxmlformats.org/officeDocument/2006/relationships/hyperlink" Target="https://www.mouser.ca/datasheet/2/447/PYu_RC_Group_51_RoHS_L_10-1664068.pdf" TargetMode="External"/><Relationship Id="rId31" Type="http://schemas.openxmlformats.org/officeDocument/2006/relationships/hyperlink" Target="https://www.mouser.ca/datasheet/2/447/PYu_RC_Group_51_RoHS_L_10-1664068.pdf" TargetMode="External"/><Relationship Id="rId44" Type="http://schemas.openxmlformats.org/officeDocument/2006/relationships/hyperlink" Target="https://www.mouser.ca/datasheet/2/447/PYu_RC_Group_51_RoHS_L_10-1664068.pdf" TargetMode="External"/><Relationship Id="rId52" Type="http://schemas.openxmlformats.org/officeDocument/2006/relationships/hyperlink" Target="https://www.mouser.ca/datasheet/2/281/1/GRM2195C1H622JA01_01A-1986260.pdf" TargetMode="External"/><Relationship Id="rId60" Type="http://schemas.openxmlformats.org/officeDocument/2006/relationships/hyperlink" Target="https://www.mouser.ca/datasheet/2/281/1/GRM0335C1E102JA01_01A-1980306.pdf" TargetMode="External"/><Relationship Id="rId65" Type="http://schemas.openxmlformats.org/officeDocument/2006/relationships/hyperlink" Target="https://www.mouser.ca/datasheet/2/281/1/GRM0335C1E102JA01_01A-1980306.pdf" TargetMode="External"/><Relationship Id="rId73" Type="http://schemas.openxmlformats.org/officeDocument/2006/relationships/hyperlink" Target="https://www.mouser.ca/datasheet/2/281/1/GRM0335C1E102JA01_01A-1980306.pdf" TargetMode="External"/><Relationship Id="rId78" Type="http://schemas.openxmlformats.org/officeDocument/2006/relationships/hyperlink" Target="https://www.mouser.ca/datasheet/2/447/Yageo_PYu_AC_51_RoHS_L_7_1714230-1874691.pdf" TargetMode="External"/><Relationship Id="rId81" Type="http://schemas.openxmlformats.org/officeDocument/2006/relationships/hyperlink" Target="https://www.mouser.ca/datasheet/2/447/Yageo_PYu_AC_51_RoHS_L_7_1714230-1874691.pdf" TargetMode="External"/><Relationship Id="rId86" Type="http://schemas.openxmlformats.org/officeDocument/2006/relationships/hyperlink" Target="https://www.mouser.ca/datasheet/2/585/MLCC-1837944.pdf" TargetMode="External"/><Relationship Id="rId94" Type="http://schemas.openxmlformats.org/officeDocument/2006/relationships/hyperlink" Target="https://www.mouser.ca/datasheet/2/212/1/C0603X102K4RACAUTO-2933386.pdf" TargetMode="External"/><Relationship Id="rId99" Type="http://schemas.openxmlformats.org/officeDocument/2006/relationships/hyperlink" Target="https://www.mouser.ca/datasheet/2/212/KEM_C1023_X7R_AUTO_SMD-1093309.pdf" TargetMode="External"/><Relationship Id="rId101" Type="http://schemas.openxmlformats.org/officeDocument/2006/relationships/hyperlink" Target="https://fscdn.rohm.com/en/products/databook/datasheet/passive/resistor/chip_resistor/sdr-e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315/AOA0000C304-1149620.pdf" TargetMode="External"/><Relationship Id="rId18" Type="http://schemas.openxmlformats.org/officeDocument/2006/relationships/hyperlink" Target="https://www.mouser.ca/datasheet/2/447/PYu_RC_Group_51_RoHS_L_10-1664068.pdf" TargetMode="External"/><Relationship Id="rId39" Type="http://schemas.openxmlformats.org/officeDocument/2006/relationships/hyperlink" Target="https://www.mouser.ca/datasheet/2/447/Yageo_03_18_2021_PYu_RC_Group_51_RoHS_L_11-2199992.pdf" TargetMode="External"/><Relationship Id="rId34" Type="http://schemas.openxmlformats.org/officeDocument/2006/relationships/hyperlink" Target="https://www.mouser.ca/datasheet/2/427/crcw0201e3-1761851.pdf" TargetMode="External"/><Relationship Id="rId50" Type="http://schemas.openxmlformats.org/officeDocument/2006/relationships/hyperlink" Target="https://www.mouser.ca/datasheet/2/281/1/GRM033R71A332JA01_01A-1981937.pdf" TargetMode="External"/><Relationship Id="rId55" Type="http://schemas.openxmlformats.org/officeDocument/2006/relationships/hyperlink" Target="https://www.mouser.ca/datasheet/2/281/1/GRM1885C1H162JA01_01A-1984769.pdf" TargetMode="External"/><Relationship Id="rId76" Type="http://schemas.openxmlformats.org/officeDocument/2006/relationships/hyperlink" Target="https://www.mouser.ca/datasheet/2/281/1/GRM0335C1E102JA01_01A-1980306.pdf" TargetMode="External"/><Relationship Id="rId97" Type="http://schemas.openxmlformats.org/officeDocument/2006/relationships/hyperlink" Target="https://www.mouser.ca/datasheet/2/445/860010372006-1725314.pdf" TargetMode="External"/><Relationship Id="rId104" Type="http://schemas.openxmlformats.org/officeDocument/2006/relationships/hyperlink" Target="https://www.mouser.ca/datasheet/2/54/ptv09-777818.pdf" TargetMode="External"/><Relationship Id="rId7" Type="http://schemas.openxmlformats.org/officeDocument/2006/relationships/hyperlink" Target="https://www.mouser.ca/datasheet/2/315/AOA0000C304-1149620.pdf" TargetMode="External"/><Relationship Id="rId71" Type="http://schemas.openxmlformats.org/officeDocument/2006/relationships/hyperlink" Target="https://www.mouser.ca/datasheet/2/281/1/GRM0335C1E102JA01_01A-1980306.pdf" TargetMode="External"/><Relationship Id="rId92" Type="http://schemas.openxmlformats.org/officeDocument/2006/relationships/hyperlink" Target="https://www.mouser.ca/datasheet/2/445/885012206074-1727575.pdf" TargetMode="External"/><Relationship Id="rId2" Type="http://schemas.openxmlformats.org/officeDocument/2006/relationships/hyperlink" Target="https://www.mouser.ca/datasheet/2/447/PYu_RC_Group_51_RoHS_L_10-1664068.pdf" TargetMode="External"/><Relationship Id="rId29" Type="http://schemas.openxmlformats.org/officeDocument/2006/relationships/hyperlink" Target="https://www.mouser.ca/ProductDetail/YAGEO/RC0201FR-07383KL?qs=Q4gDqC5t5%2FDHT%2FrVRi5gbA%3D%3D" TargetMode="External"/><Relationship Id="rId24" Type="http://schemas.openxmlformats.org/officeDocument/2006/relationships/hyperlink" Target="https://www.mouser.ca/datasheet/2/447/PYu_RC_Group_51_RoHS_L_10-1664068.pdf" TargetMode="External"/><Relationship Id="rId40" Type="http://schemas.openxmlformats.org/officeDocument/2006/relationships/hyperlink" Target="https://www.mouser.ca/datasheet/2/447/PYu_RC_Group_51_RoHS_L_10-1664068.pdf" TargetMode="External"/><Relationship Id="rId45" Type="http://schemas.openxmlformats.org/officeDocument/2006/relationships/hyperlink" Target="https://www.mouser.ca/datasheet/2/447/PYu_RC_Group_51_RoHS_L_10-1664068.pdf" TargetMode="External"/><Relationship Id="rId66" Type="http://schemas.openxmlformats.org/officeDocument/2006/relationships/hyperlink" Target="https://www.mouser.ca/datasheet/2/281/1/GRM0335C1E102JA01_01A-1980306.pdf" TargetMode="External"/><Relationship Id="rId87" Type="http://schemas.openxmlformats.org/officeDocument/2006/relationships/hyperlink" Target="https://www.mouser.ca/datasheet/2/585/MLCC-1837944.pdf" TargetMode="External"/><Relationship Id="rId61" Type="http://schemas.openxmlformats.org/officeDocument/2006/relationships/hyperlink" Target="https://www.mouser.ca/datasheet/2/281/1/GRM0335C1E102JA01_01A-1980306.pdf" TargetMode="External"/><Relationship Id="rId82" Type="http://schemas.openxmlformats.org/officeDocument/2006/relationships/hyperlink" Target="https://www.mouser.ca/datasheet/2/447/Yageo_PYu_AC_51_RoHS_L_7_1714230-1874691.pdf" TargetMode="External"/><Relationship Id="rId1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Relationship Id="rId30" Type="http://schemas.openxmlformats.org/officeDocument/2006/relationships/hyperlink" Target="https://www.mouser.ca/datasheet/2/447/PYu_RC_Group_51_RoHS_L_10-1664068.pdf" TargetMode="External"/><Relationship Id="rId35" Type="http://schemas.openxmlformats.org/officeDocument/2006/relationships/hyperlink" Target="https://www.mouser.ca/datasheet/2/447/PYu_RC_Group_51_RoHS_L_10-1664068.pdf" TargetMode="External"/><Relationship Id="rId56" Type="http://schemas.openxmlformats.org/officeDocument/2006/relationships/hyperlink" Target="https://www.mouser.ca/datasheet/2/281/1/GRM0335C1E102JA01_01A-1980306.pdf" TargetMode="External"/><Relationship Id="rId77" Type="http://schemas.openxmlformats.org/officeDocument/2006/relationships/hyperlink" Target="https://www.mouser.ca/datasheet/2/281/1/GRM0335C1E102JA01_01A-1980306.pdf" TargetMode="External"/><Relationship Id="rId100" Type="http://schemas.openxmlformats.org/officeDocument/2006/relationships/hyperlink" Target="https://www.mouser.ca/datasheet/2/212/KEM_C1023_X7R_AUTO_SMD-1093309.pdf" TargetMode="External"/><Relationship Id="rId105" Type="http://schemas.openxmlformats.org/officeDocument/2006/relationships/hyperlink" Target="https://www.mouser.ca/datasheet/2/54/ptv09-777818.pdf" TargetMode="External"/><Relationship Id="rId8" Type="http://schemas.openxmlformats.org/officeDocument/2006/relationships/hyperlink" Target="https://www.mouser.ca/datasheet/2/447/PYu_RC_Group_51_RoHS_L_10-1664068.pdf" TargetMode="External"/><Relationship Id="rId51" Type="http://schemas.openxmlformats.org/officeDocument/2006/relationships/hyperlink" Target="https://www.mouser.ca/datasheet/2/281/1/GRM033R71A332JA01_01A-1981937.pdf" TargetMode="External"/><Relationship Id="rId72" Type="http://schemas.openxmlformats.org/officeDocument/2006/relationships/hyperlink" Target="https://www.mouser.ca/datasheet/2/281/1/GRM0335C1E102JA01_01A-1980306.pdf" TargetMode="External"/><Relationship Id="rId93" Type="http://schemas.openxmlformats.org/officeDocument/2006/relationships/hyperlink" Target="https://www.mouser.ca/datasheet/2/585/MLCC-1837944.pdf" TargetMode="External"/><Relationship Id="rId98" Type="http://schemas.openxmlformats.org/officeDocument/2006/relationships/hyperlink" Target="https://www.mouser.ca/datasheet/2/447/yago_s_a0003557223_1-2286436.pdf" TargetMode="External"/><Relationship Id="rId3" Type="http://schemas.openxmlformats.org/officeDocument/2006/relationships/hyperlink" Target="https://www.mouser.ca/datasheet/2/447/PYu_RC_Group_51_RoHS_L_10-1664068.pdf" TargetMode="External"/><Relationship Id="rId25" Type="http://schemas.openxmlformats.org/officeDocument/2006/relationships/hyperlink" Target="https://www.mouser.ca/datasheet/2/447/PYu_RC_Group_51_RoHS_L_10-1664068.pdf" TargetMode="External"/><Relationship Id="rId46" Type="http://schemas.openxmlformats.org/officeDocument/2006/relationships/hyperlink" Target="https://www.mouser.ca/datasheet/2/447/PYu_RC_Group_51_RoHS_L_10-1664068.pdf" TargetMode="External"/><Relationship Id="rId67" Type="http://schemas.openxmlformats.org/officeDocument/2006/relationships/hyperlink" Target="https://www.mouser.ca/datasheet/2/281/1/GRM0335C1E102JA01_01A-198030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95C8-65E6-45FB-87E8-3A2215DAA9D2}">
  <dimension ref="A1:H22"/>
  <sheetViews>
    <sheetView workbookViewId="0">
      <selection activeCell="F18" sqref="F18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76.332031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84.6</v>
      </c>
      <c r="C2">
        <v>84.5</v>
      </c>
      <c r="D2">
        <f t="shared" ref="D2:D7" si="0">100*ABS(B2-C2)/B2</f>
        <v>0.11820330969266468</v>
      </c>
      <c r="E2" s="2">
        <v>0.16600000000000001</v>
      </c>
      <c r="F2" t="s">
        <v>33</v>
      </c>
      <c r="G2" s="5" t="s">
        <v>89</v>
      </c>
      <c r="H2" t="s">
        <v>88</v>
      </c>
    </row>
    <row r="3" spans="1:8" x14ac:dyDescent="0.3">
      <c r="A3" t="s">
        <v>2</v>
      </c>
      <c r="B3">
        <v>160</v>
      </c>
      <c r="C3">
        <v>160</v>
      </c>
      <c r="D3">
        <f t="shared" si="0"/>
        <v>0</v>
      </c>
      <c r="E3" s="2">
        <v>0.16600000000000001</v>
      </c>
      <c r="F3" t="s">
        <v>34</v>
      </c>
      <c r="G3" s="5" t="s">
        <v>89</v>
      </c>
      <c r="H3" t="s">
        <v>88</v>
      </c>
    </row>
    <row r="4" spans="1:8" x14ac:dyDescent="0.3">
      <c r="A4" t="s">
        <v>3</v>
      </c>
      <c r="B4">
        <v>169</v>
      </c>
      <c r="C4">
        <v>169</v>
      </c>
      <c r="D4">
        <f t="shared" si="0"/>
        <v>0</v>
      </c>
      <c r="E4" s="2">
        <v>0.16600000000000001</v>
      </c>
      <c r="F4" t="s">
        <v>35</v>
      </c>
      <c r="G4" s="5" t="s">
        <v>89</v>
      </c>
      <c r="H4" t="s">
        <v>88</v>
      </c>
    </row>
    <row r="5" spans="1:8" x14ac:dyDescent="0.3">
      <c r="A5" t="s">
        <v>4</v>
      </c>
      <c r="B5">
        <v>90</v>
      </c>
      <c r="C5">
        <v>90.9</v>
      </c>
      <c r="D5">
        <f t="shared" si="0"/>
        <v>1.0000000000000062</v>
      </c>
      <c r="E5" s="2">
        <v>0.13800000000000001</v>
      </c>
      <c r="F5" t="s">
        <v>32</v>
      </c>
      <c r="G5" s="5" t="s">
        <v>89</v>
      </c>
      <c r="H5" t="s">
        <v>90</v>
      </c>
    </row>
    <row r="6" spans="1:8" x14ac:dyDescent="0.3">
      <c r="A6" t="s">
        <v>5</v>
      </c>
      <c r="B6">
        <v>37</v>
      </c>
      <c r="C6">
        <v>37.4</v>
      </c>
      <c r="D6">
        <f t="shared" si="0"/>
        <v>1.0810810810810771</v>
      </c>
      <c r="E6" s="2">
        <v>0.13800000000000001</v>
      </c>
      <c r="F6" t="s">
        <v>29</v>
      </c>
      <c r="G6" s="5" t="s">
        <v>89</v>
      </c>
      <c r="H6" t="s">
        <v>88</v>
      </c>
    </row>
    <row r="7" spans="1:8" x14ac:dyDescent="0.3">
      <c r="A7" t="s">
        <v>6</v>
      </c>
      <c r="B7">
        <v>405</v>
      </c>
      <c r="C7">
        <v>402</v>
      </c>
      <c r="D7">
        <f t="shared" si="0"/>
        <v>0.7407407407407407</v>
      </c>
      <c r="E7" s="2">
        <v>0.13800000000000001</v>
      </c>
      <c r="F7" t="s">
        <v>36</v>
      </c>
      <c r="G7" s="5" t="s">
        <v>89</v>
      </c>
      <c r="H7" t="s">
        <v>88</v>
      </c>
    </row>
    <row r="8" spans="1:8" x14ac:dyDescent="0.3">
      <c r="A8" t="s">
        <v>7</v>
      </c>
      <c r="B8">
        <v>86.7</v>
      </c>
      <c r="C8">
        <v>86.6</v>
      </c>
      <c r="D8">
        <f t="shared" ref="D8:D10" si="1">100*ABS(B8-C8)/B8</f>
        <v>0.11534025374856807</v>
      </c>
      <c r="E8" s="2">
        <v>0.16600000000000001</v>
      </c>
      <c r="F8" t="s">
        <v>37</v>
      </c>
      <c r="G8" s="5" t="s">
        <v>89</v>
      </c>
      <c r="H8" t="s">
        <v>91</v>
      </c>
    </row>
    <row r="9" spans="1:8" x14ac:dyDescent="0.3">
      <c r="A9" t="s">
        <v>8</v>
      </c>
      <c r="B9">
        <v>35.6</v>
      </c>
      <c r="C9">
        <v>35.700000000000003</v>
      </c>
      <c r="D9">
        <f t="shared" si="1"/>
        <v>0.28089887640449834</v>
      </c>
      <c r="E9" s="2">
        <v>0.16600000000000001</v>
      </c>
      <c r="F9" t="s">
        <v>38</v>
      </c>
      <c r="G9" s="5" t="s">
        <v>89</v>
      </c>
      <c r="H9" t="s">
        <v>91</v>
      </c>
    </row>
    <row r="10" spans="1:8" x14ac:dyDescent="0.3">
      <c r="A10" t="s">
        <v>9</v>
      </c>
      <c r="B10">
        <v>390</v>
      </c>
      <c r="C10">
        <v>390</v>
      </c>
      <c r="D10">
        <f t="shared" si="1"/>
        <v>0</v>
      </c>
      <c r="E10" s="2">
        <v>0.152</v>
      </c>
      <c r="F10" t="s">
        <v>92</v>
      </c>
      <c r="G10" s="5" t="s">
        <v>89</v>
      </c>
      <c r="H10" t="s">
        <v>90</v>
      </c>
    </row>
    <row r="11" spans="1:8" x14ac:dyDescent="0.3">
      <c r="A11" t="s">
        <v>14</v>
      </c>
      <c r="D11">
        <f>SUM(D2:D10)</f>
        <v>3.3362642616675551</v>
      </c>
      <c r="E11" s="2">
        <f>SUM(E2:E10)</f>
        <v>1.3959999999999999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47</v>
      </c>
      <c r="E14" s="2">
        <v>0.13800000000000001</v>
      </c>
      <c r="F14" t="s">
        <v>74</v>
      </c>
      <c r="G14" s="5" t="s">
        <v>89</v>
      </c>
      <c r="H14" t="s">
        <v>93</v>
      </c>
    </row>
    <row r="15" spans="1:8" x14ac:dyDescent="0.3">
      <c r="A15" t="s">
        <v>18</v>
      </c>
      <c r="B15">
        <v>47</v>
      </c>
      <c r="E15" s="2">
        <v>0.13800000000000001</v>
      </c>
      <c r="F15" t="s">
        <v>74</v>
      </c>
      <c r="G15" s="5" t="s">
        <v>89</v>
      </c>
      <c r="H15" t="s">
        <v>93</v>
      </c>
    </row>
    <row r="16" spans="1:8" x14ac:dyDescent="0.3">
      <c r="A16" t="s">
        <v>19</v>
      </c>
      <c r="B16">
        <v>27</v>
      </c>
      <c r="E16" s="2">
        <v>0.152</v>
      </c>
      <c r="F16" t="s">
        <v>76</v>
      </c>
      <c r="G16" s="6">
        <v>1005</v>
      </c>
      <c r="H16" t="s">
        <v>94</v>
      </c>
    </row>
    <row r="17" spans="1:8" x14ac:dyDescent="0.3">
      <c r="A17" t="s">
        <v>20</v>
      </c>
      <c r="B17">
        <v>27</v>
      </c>
      <c r="E17" s="2">
        <v>0.152</v>
      </c>
      <c r="F17" t="s">
        <v>76</v>
      </c>
      <c r="G17" s="6">
        <v>1005</v>
      </c>
      <c r="H17" t="s">
        <v>94</v>
      </c>
    </row>
    <row r="18" spans="1:8" x14ac:dyDescent="0.3">
      <c r="A18" t="s">
        <v>21</v>
      </c>
      <c r="B18">
        <v>75</v>
      </c>
      <c r="E18" s="2">
        <v>0.75900000000000001</v>
      </c>
      <c r="F18" t="s">
        <v>75</v>
      </c>
      <c r="G18" s="6">
        <v>3216</v>
      </c>
      <c r="H18" t="s">
        <v>95</v>
      </c>
    </row>
    <row r="19" spans="1:8" x14ac:dyDescent="0.3">
      <c r="A19" t="s">
        <v>22</v>
      </c>
      <c r="B19">
        <v>75</v>
      </c>
      <c r="E19" s="2">
        <v>0.75900000000000001</v>
      </c>
      <c r="F19" t="s">
        <v>75</v>
      </c>
      <c r="G19" s="6">
        <v>3216</v>
      </c>
      <c r="H19" t="s">
        <v>95</v>
      </c>
    </row>
    <row r="20" spans="1:8" x14ac:dyDescent="0.3">
      <c r="A20" t="s">
        <v>14</v>
      </c>
      <c r="E20" s="2">
        <f>SUM(E14:E19)</f>
        <v>2.0979999999999999</v>
      </c>
    </row>
    <row r="22" spans="1:8" x14ac:dyDescent="0.3">
      <c r="A22" t="s">
        <v>14</v>
      </c>
      <c r="E22" s="2">
        <f>E11+E20</f>
        <v>3.4939999999999998</v>
      </c>
    </row>
  </sheetData>
  <phoneticPr fontId="3" type="noConversion"/>
  <pageMargins left="0.7" right="0.7" top="0.75" bottom="0.75" header="0.3" footer="0.3"/>
  <pageSetup orientation="portrait" r:id="rId1"/>
  <ignoredErrors>
    <ignoredError sqref="G2:G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8697-67F6-479D-8A67-86E9F1D85B02}">
  <dimension ref="A1:F8"/>
  <sheetViews>
    <sheetView workbookViewId="0">
      <selection activeCell="D2" sqref="D2"/>
    </sheetView>
  </sheetViews>
  <sheetFormatPr defaultRowHeight="14.4" x14ac:dyDescent="0.3"/>
  <cols>
    <col min="1" max="1" width="11.109375" bestFit="1" customWidth="1"/>
    <col min="2" max="2" width="15.21875" bestFit="1" customWidth="1"/>
    <col min="6" max="6" width="24.88671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s="14" t="s">
        <v>330</v>
      </c>
      <c r="B2" t="s">
        <v>331</v>
      </c>
      <c r="C2">
        <v>0.75900000000000001</v>
      </c>
      <c r="D2" t="s">
        <v>332</v>
      </c>
      <c r="E2" t="s">
        <v>333</v>
      </c>
      <c r="F2" s="3" t="s">
        <v>334</v>
      </c>
    </row>
    <row r="3" spans="1:6" x14ac:dyDescent="0.3">
      <c r="A3" s="14" t="s">
        <v>330</v>
      </c>
      <c r="B3" t="s">
        <v>331</v>
      </c>
      <c r="C3">
        <v>0.75900000000000001</v>
      </c>
      <c r="D3" t="s">
        <v>332</v>
      </c>
      <c r="E3" t="s">
        <v>333</v>
      </c>
      <c r="F3" s="3" t="s">
        <v>334</v>
      </c>
    </row>
    <row r="4" spans="1:6" x14ac:dyDescent="0.3">
      <c r="A4" s="14" t="s">
        <v>330</v>
      </c>
      <c r="B4" t="s">
        <v>331</v>
      </c>
      <c r="C4">
        <v>0.75900000000000001</v>
      </c>
      <c r="D4" t="s">
        <v>332</v>
      </c>
      <c r="E4" t="s">
        <v>333</v>
      </c>
      <c r="F4" s="3" t="s">
        <v>334</v>
      </c>
    </row>
    <row r="5" spans="1:6" x14ac:dyDescent="0.3">
      <c r="A5" s="14" t="s">
        <v>330</v>
      </c>
      <c r="B5" t="s">
        <v>331</v>
      </c>
      <c r="C5">
        <v>0.75900000000000001</v>
      </c>
      <c r="D5" t="s">
        <v>332</v>
      </c>
      <c r="E5" t="s">
        <v>333</v>
      </c>
      <c r="F5" s="3" t="s">
        <v>334</v>
      </c>
    </row>
    <row r="6" spans="1:6" x14ac:dyDescent="0.3">
      <c r="A6" s="14" t="s">
        <v>330</v>
      </c>
      <c r="B6" t="s">
        <v>331</v>
      </c>
      <c r="C6">
        <v>0.75900000000000001</v>
      </c>
      <c r="D6" t="s">
        <v>332</v>
      </c>
      <c r="E6" t="s">
        <v>333</v>
      </c>
      <c r="F6" s="3" t="s">
        <v>334</v>
      </c>
    </row>
    <row r="7" spans="1:6" x14ac:dyDescent="0.3">
      <c r="A7" s="14" t="s">
        <v>330</v>
      </c>
      <c r="B7" t="s">
        <v>331</v>
      </c>
      <c r="C7">
        <v>0.75900000000000001</v>
      </c>
      <c r="D7" t="s">
        <v>332</v>
      </c>
      <c r="E7" t="s">
        <v>333</v>
      </c>
      <c r="F7" s="3" t="s">
        <v>334</v>
      </c>
    </row>
    <row r="8" spans="1:6" x14ac:dyDescent="0.3">
      <c r="C8">
        <f>SUM(C2:C7)</f>
        <v>4.5540000000000003</v>
      </c>
    </row>
  </sheetData>
  <phoneticPr fontId="3" type="noConversion"/>
  <hyperlinks>
    <hyperlink ref="F2" r:id="rId1" display="https://www.mouser.ca/datasheet/2/308/1/LM324_D-2314880.pdf" xr:uid="{5738DCC6-A9AF-4BAB-9BBE-7D8F57A9641C}"/>
    <hyperlink ref="F3:F7" r:id="rId2" display="https://www.mouser.ca/datasheet/2/308/1/LM324_D-2314880.pdf" xr:uid="{B27EA078-2732-42F6-BF1D-C143F533A3FB}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251E-3DCF-437B-AB0F-DECE015281CC}">
  <dimension ref="A1:F21"/>
  <sheetViews>
    <sheetView workbookViewId="0">
      <selection activeCell="F31" sqref="F31"/>
    </sheetView>
  </sheetViews>
  <sheetFormatPr defaultRowHeight="14.4" x14ac:dyDescent="0.3"/>
  <cols>
    <col min="1" max="2" width="16" bestFit="1" customWidth="1"/>
    <col min="6" max="6" width="9.664062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241</v>
      </c>
      <c r="B2" t="s">
        <v>242</v>
      </c>
      <c r="C2">
        <v>2.1800000000000002</v>
      </c>
      <c r="D2" s="3" t="s">
        <v>243</v>
      </c>
      <c r="E2" t="s">
        <v>244</v>
      </c>
      <c r="F2" s="3" t="s">
        <v>245</v>
      </c>
    </row>
    <row r="3" spans="1:6" x14ac:dyDescent="0.3">
      <c r="A3" t="s">
        <v>247</v>
      </c>
      <c r="B3" t="s">
        <v>252</v>
      </c>
      <c r="C3">
        <v>0.60699999999999998</v>
      </c>
      <c r="D3" t="s">
        <v>246</v>
      </c>
      <c r="E3" t="s">
        <v>248</v>
      </c>
      <c r="F3" s="3" t="s">
        <v>249</v>
      </c>
    </row>
    <row r="4" spans="1:6" x14ac:dyDescent="0.3">
      <c r="A4" t="s">
        <v>250</v>
      </c>
      <c r="B4" t="s">
        <v>251</v>
      </c>
      <c r="C4">
        <v>0.71799999999999997</v>
      </c>
      <c r="D4" t="s">
        <v>253</v>
      </c>
      <c r="E4" t="s">
        <v>248</v>
      </c>
      <c r="F4" s="3" t="s">
        <v>254</v>
      </c>
    </row>
    <row r="5" spans="1:6" x14ac:dyDescent="0.3">
      <c r="A5" t="s">
        <v>17</v>
      </c>
      <c r="B5" t="s">
        <v>255</v>
      </c>
      <c r="C5">
        <v>0.13800000000000001</v>
      </c>
      <c r="D5" t="s">
        <v>257</v>
      </c>
      <c r="E5">
        <v>1608</v>
      </c>
      <c r="F5" s="3" t="s">
        <v>258</v>
      </c>
    </row>
    <row r="6" spans="1:6" x14ac:dyDescent="0.3">
      <c r="A6" t="s">
        <v>18</v>
      </c>
      <c r="B6" t="s">
        <v>256</v>
      </c>
      <c r="C6">
        <v>0.13800000000000001</v>
      </c>
      <c r="D6" t="s">
        <v>259</v>
      </c>
      <c r="E6">
        <v>2012</v>
      </c>
      <c r="F6" s="3" t="s">
        <v>260</v>
      </c>
    </row>
    <row r="7" spans="1:6" x14ac:dyDescent="0.3">
      <c r="A7" t="s">
        <v>19</v>
      </c>
      <c r="B7" t="s">
        <v>255</v>
      </c>
      <c r="C7">
        <v>0.13800000000000001</v>
      </c>
      <c r="D7" t="s">
        <v>257</v>
      </c>
      <c r="E7">
        <v>1608</v>
      </c>
      <c r="F7" s="3" t="s">
        <v>258</v>
      </c>
    </row>
    <row r="8" spans="1:6" x14ac:dyDescent="0.3">
      <c r="A8" t="s">
        <v>20</v>
      </c>
      <c r="B8" t="s">
        <v>256</v>
      </c>
      <c r="C8">
        <v>0.13800000000000001</v>
      </c>
      <c r="D8" t="s">
        <v>259</v>
      </c>
      <c r="E8">
        <v>2012</v>
      </c>
      <c r="F8" s="3" t="s">
        <v>260</v>
      </c>
    </row>
    <row r="9" spans="1:6" x14ac:dyDescent="0.3">
      <c r="A9" t="s">
        <v>262</v>
      </c>
      <c r="B9" t="s">
        <v>261</v>
      </c>
      <c r="C9">
        <v>0.52400000000000002</v>
      </c>
      <c r="D9" t="s">
        <v>263</v>
      </c>
      <c r="E9" t="s">
        <v>248</v>
      </c>
      <c r="F9" s="3" t="s">
        <v>264</v>
      </c>
    </row>
    <row r="10" spans="1:6" x14ac:dyDescent="0.3">
      <c r="A10" t="s">
        <v>265</v>
      </c>
      <c r="B10" t="s">
        <v>267</v>
      </c>
      <c r="C10">
        <v>0.13800000000000001</v>
      </c>
      <c r="D10" t="s">
        <v>268</v>
      </c>
      <c r="E10">
        <v>1005</v>
      </c>
      <c r="F10" s="3" t="s">
        <v>269</v>
      </c>
    </row>
    <row r="11" spans="1:6" x14ac:dyDescent="0.3">
      <c r="A11" t="s">
        <v>266</v>
      </c>
      <c r="B11" t="s">
        <v>270</v>
      </c>
      <c r="C11">
        <v>0.13800000000000001</v>
      </c>
      <c r="D11" t="s">
        <v>271</v>
      </c>
      <c r="E11">
        <v>1005</v>
      </c>
      <c r="F11" s="3" t="s">
        <v>272</v>
      </c>
    </row>
    <row r="12" spans="1:6" x14ac:dyDescent="0.3">
      <c r="A12" t="s">
        <v>280</v>
      </c>
      <c r="B12" t="s">
        <v>273</v>
      </c>
      <c r="C12">
        <v>0.28999999999999998</v>
      </c>
      <c r="D12" t="s">
        <v>274</v>
      </c>
      <c r="E12" t="s">
        <v>275</v>
      </c>
      <c r="F12" s="3" t="s">
        <v>279</v>
      </c>
    </row>
    <row r="13" spans="1:6" x14ac:dyDescent="0.3">
      <c r="A13" t="s">
        <v>281</v>
      </c>
      <c r="B13" t="s">
        <v>273</v>
      </c>
      <c r="C13">
        <v>0.28999999999999998</v>
      </c>
      <c r="D13" t="s">
        <v>274</v>
      </c>
      <c r="E13" t="s">
        <v>276</v>
      </c>
      <c r="F13" s="3" t="s">
        <v>279</v>
      </c>
    </row>
    <row r="14" spans="1:6" x14ac:dyDescent="0.3">
      <c r="A14" t="s">
        <v>282</v>
      </c>
      <c r="B14" t="s">
        <v>273</v>
      </c>
      <c r="C14">
        <v>0.28999999999999998</v>
      </c>
      <c r="D14" t="s">
        <v>274</v>
      </c>
      <c r="E14" t="s">
        <v>277</v>
      </c>
      <c r="F14" s="3" t="s">
        <v>279</v>
      </c>
    </row>
    <row r="15" spans="1:6" x14ac:dyDescent="0.3">
      <c r="A15" t="s">
        <v>283</v>
      </c>
      <c r="B15" t="s">
        <v>273</v>
      </c>
      <c r="C15">
        <v>0.28999999999999998</v>
      </c>
      <c r="D15" t="s">
        <v>274</v>
      </c>
      <c r="E15" t="s">
        <v>278</v>
      </c>
      <c r="F15" s="3" t="s">
        <v>279</v>
      </c>
    </row>
    <row r="16" spans="1:6" x14ac:dyDescent="0.3">
      <c r="A16" t="s">
        <v>19</v>
      </c>
      <c r="B16" t="s">
        <v>284</v>
      </c>
      <c r="C16">
        <v>0.20699999999999999</v>
      </c>
      <c r="D16" t="s">
        <v>285</v>
      </c>
      <c r="E16" t="s">
        <v>286</v>
      </c>
      <c r="F16" s="3" t="s">
        <v>287</v>
      </c>
    </row>
    <row r="17" spans="1:6" x14ac:dyDescent="0.3">
      <c r="A17" t="s">
        <v>20</v>
      </c>
      <c r="B17" t="s">
        <v>284</v>
      </c>
      <c r="C17">
        <v>0.20699999999999999</v>
      </c>
      <c r="D17" t="s">
        <v>285</v>
      </c>
      <c r="E17" t="s">
        <v>286</v>
      </c>
      <c r="F17" s="3" t="s">
        <v>287</v>
      </c>
    </row>
    <row r="18" spans="1:6" x14ac:dyDescent="0.3">
      <c r="A18" t="s">
        <v>21</v>
      </c>
      <c r="B18" t="s">
        <v>284</v>
      </c>
      <c r="C18">
        <v>0.20699999999999999</v>
      </c>
      <c r="D18" t="s">
        <v>285</v>
      </c>
      <c r="E18" t="s">
        <v>286</v>
      </c>
      <c r="F18" s="3" t="s">
        <v>287</v>
      </c>
    </row>
    <row r="19" spans="1:6" x14ac:dyDescent="0.3">
      <c r="A19" t="s">
        <v>22</v>
      </c>
      <c r="B19" t="s">
        <v>284</v>
      </c>
      <c r="C19">
        <v>0.20699999999999999</v>
      </c>
      <c r="D19" t="s">
        <v>285</v>
      </c>
      <c r="E19" t="s">
        <v>286</v>
      </c>
      <c r="F19" s="3" t="s">
        <v>287</v>
      </c>
    </row>
    <row r="20" spans="1:6" x14ac:dyDescent="0.3">
      <c r="B20" t="s">
        <v>335</v>
      </c>
      <c r="C20">
        <f>SUM(C9:C19)</f>
        <v>2.7879999999999998</v>
      </c>
    </row>
    <row r="21" spans="1:6" x14ac:dyDescent="0.3">
      <c r="B21" t="s">
        <v>336</v>
      </c>
      <c r="C21">
        <f>SUM(C9:C19)+C4+C5+C6</f>
        <v>3.7819999999999996</v>
      </c>
    </row>
  </sheetData>
  <phoneticPr fontId="3" type="noConversion"/>
  <hyperlinks>
    <hyperlink ref="D2" r:id="rId1" xr:uid="{F7601112-5E1E-4D0E-BE31-9676A7D4FBFB}"/>
    <hyperlink ref="F2" r:id="rId2" display="https://www.mouser.ca/datasheet/2/670/pj_070bh_smt_tr-1778782.pdf" xr:uid="{402328B1-ACA2-41C6-A714-3277512E8C2C}"/>
    <hyperlink ref="F3" r:id="rId3" display="https://www.mouser.ca/datasheet/2/308/1/MC78L00A_D-2315651.pdf" xr:uid="{6F8E1E5A-793C-400E-9E7B-FD3CEFE42008}"/>
    <hyperlink ref="F4" r:id="rId4" display="http://www.ti.com/general/docs/suppproductinfo.tsp?distId=26&amp;gotoUrl=http://www.ti.com/lit/gpn/mc79l" xr:uid="{218BC41D-9665-49ED-BE78-800B8B13E928}"/>
    <hyperlink ref="F5" r:id="rId5" display="https://www.mouser.ca/datasheet/2/445/885012206074-1727575.pdf" xr:uid="{52890E42-E5EC-4144-B12A-ACE8949FCE71}"/>
    <hyperlink ref="F7" r:id="rId6" display="https://www.mouser.ca/datasheet/2/445/885012206074-1727575.pdf" xr:uid="{D17B156E-38A1-43DA-837B-3E11B1A36780}"/>
    <hyperlink ref="F6" r:id="rId7" display="https://www.mouser.ca/datasheet/2/585/MLCC-1837944.pdf" xr:uid="{B5E4DB07-AA26-45F7-8D12-2D1C7AA146A1}"/>
    <hyperlink ref="F8" r:id="rId8" display="https://www.mouser.ca/datasheet/2/585/MLCC-1837944.pdf" xr:uid="{6CD6DD47-0D21-450D-8CB9-10ACFC0AF589}"/>
    <hyperlink ref="F9" r:id="rId9" display="http://www.ti.com/general/docs/suppproductinfo.tsp?distId=26&amp;gotoUrl=http%3A%2F%2Fwww.ti.com%2Flit%2Fgpn%2Fne555" xr:uid="{FB2DF6E4-09A3-42A2-AEF8-9E2485A608FF}"/>
    <hyperlink ref="F10" r:id="rId10" display="https://www.mouser.ca/datasheet/2/414/ttelectronics_ttrb_s_a0010037465_1-1991369.pdf" xr:uid="{0B5F64DC-CE67-4581-BCD5-C44893DE0ABC}"/>
    <hyperlink ref="F11" r:id="rId11" display="https://www.mouser.ca/datasheet/2/447/PYu_RC_51_RoHS_P_4-2944025.pdf" xr:uid="{02613C4F-AE1A-4770-BD64-FE47AE0E4520}"/>
    <hyperlink ref="F12" r:id="rId12" display="https://www.diodes.com/assets/Datasheets/ds28002.pdf" xr:uid="{ACD05526-59A8-4F88-813B-254108DA8998}"/>
    <hyperlink ref="F13:F15" r:id="rId13" display="https://www.diodes.com/assets/Datasheets/ds28002.pdf" xr:uid="{02F96806-947E-4B7D-B6C1-20D4DA35DC4D}"/>
    <hyperlink ref="F16" r:id="rId14" display="https://www.mouser.ca/datasheet/2/445/860020273009-1725581.pdf" xr:uid="{9D448218-EE6C-4A4C-9E2F-39CD14500BF5}"/>
    <hyperlink ref="F17:F19" r:id="rId15" display="https://www.mouser.ca/datasheet/2/445/860020273009-1725581.pdf" xr:uid="{4920975F-26D1-4DC7-A2F2-44F04D705761}"/>
  </hyperlinks>
  <pageMargins left="0.7" right="0.7" top="0.75" bottom="0.75" header="0.3" footer="0.3"/>
  <pageSetup orientation="portrait" r:id="rId1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5792-1ED3-4550-B2C6-F49A784AB9C0}">
  <dimension ref="A1:F19"/>
  <sheetViews>
    <sheetView workbookViewId="0">
      <selection activeCell="C16" sqref="C16"/>
    </sheetView>
  </sheetViews>
  <sheetFormatPr defaultRowHeight="14.4" x14ac:dyDescent="0.3"/>
  <cols>
    <col min="1" max="1" width="15.77734375" bestFit="1" customWidth="1"/>
    <col min="2" max="2" width="16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241</v>
      </c>
      <c r="B2" t="s">
        <v>242</v>
      </c>
      <c r="C2">
        <v>2.1800000000000002</v>
      </c>
      <c r="D2" s="3" t="s">
        <v>243</v>
      </c>
      <c r="E2" t="s">
        <v>244</v>
      </c>
      <c r="F2" s="3" t="s">
        <v>245</v>
      </c>
    </row>
    <row r="3" spans="1:6" x14ac:dyDescent="0.3">
      <c r="A3" t="s">
        <v>364</v>
      </c>
      <c r="B3" t="s">
        <v>358</v>
      </c>
      <c r="C3">
        <v>0.69</v>
      </c>
      <c r="D3" t="s">
        <v>246</v>
      </c>
      <c r="E3" t="s">
        <v>348</v>
      </c>
      <c r="F3" s="3" t="s">
        <v>249</v>
      </c>
    </row>
    <row r="4" spans="1:6" x14ac:dyDescent="0.3">
      <c r="A4" t="s">
        <v>360</v>
      </c>
      <c r="B4" t="s">
        <v>359</v>
      </c>
      <c r="C4">
        <v>3.81</v>
      </c>
      <c r="D4" t="s">
        <v>356</v>
      </c>
      <c r="E4" t="s">
        <v>348</v>
      </c>
      <c r="F4" s="3" t="s">
        <v>357</v>
      </c>
    </row>
    <row r="5" spans="1:6" x14ac:dyDescent="0.3">
      <c r="A5" t="s">
        <v>17</v>
      </c>
      <c r="B5" t="s">
        <v>255</v>
      </c>
      <c r="C5">
        <v>0.13800000000000001</v>
      </c>
      <c r="D5" t="s">
        <v>257</v>
      </c>
      <c r="E5">
        <v>1608</v>
      </c>
      <c r="F5" s="3" t="s">
        <v>258</v>
      </c>
    </row>
    <row r="6" spans="1:6" x14ac:dyDescent="0.3">
      <c r="A6" t="s">
        <v>18</v>
      </c>
      <c r="B6" t="s">
        <v>256</v>
      </c>
      <c r="C6">
        <v>0.13800000000000001</v>
      </c>
      <c r="D6" t="s">
        <v>259</v>
      </c>
      <c r="E6">
        <v>2012</v>
      </c>
      <c r="F6" s="3" t="s">
        <v>260</v>
      </c>
    </row>
    <row r="7" spans="1:6" x14ac:dyDescent="0.3">
      <c r="A7" t="s">
        <v>19</v>
      </c>
      <c r="B7" t="s">
        <v>342</v>
      </c>
      <c r="C7">
        <v>0.11</v>
      </c>
      <c r="D7" t="s">
        <v>343</v>
      </c>
      <c r="E7">
        <v>1005</v>
      </c>
      <c r="F7" s="3" t="s">
        <v>344</v>
      </c>
    </row>
    <row r="8" spans="1:6" x14ac:dyDescent="0.3">
      <c r="A8" t="s">
        <v>20</v>
      </c>
      <c r="B8" t="s">
        <v>342</v>
      </c>
      <c r="C8">
        <v>0.11</v>
      </c>
      <c r="D8" t="s">
        <v>343</v>
      </c>
      <c r="E8">
        <v>1005</v>
      </c>
      <c r="F8" s="3" t="s">
        <v>344</v>
      </c>
    </row>
    <row r="9" spans="1:6" x14ac:dyDescent="0.3">
      <c r="A9" t="s">
        <v>21</v>
      </c>
      <c r="B9" t="s">
        <v>337</v>
      </c>
      <c r="C9">
        <v>0.13800000000000001</v>
      </c>
      <c r="D9" t="s">
        <v>345</v>
      </c>
      <c r="E9">
        <v>2012</v>
      </c>
      <c r="F9" s="3" t="s">
        <v>346</v>
      </c>
    </row>
    <row r="10" spans="1:6" x14ac:dyDescent="0.3">
      <c r="A10" t="s">
        <v>22</v>
      </c>
      <c r="B10" t="s">
        <v>338</v>
      </c>
      <c r="C10">
        <v>0.152</v>
      </c>
      <c r="D10" t="s">
        <v>347</v>
      </c>
      <c r="E10" t="s">
        <v>348</v>
      </c>
      <c r="F10" s="3" t="s">
        <v>349</v>
      </c>
    </row>
    <row r="11" spans="1:6" x14ac:dyDescent="0.3">
      <c r="A11" t="s">
        <v>203</v>
      </c>
      <c r="B11" t="s">
        <v>339</v>
      </c>
      <c r="C11">
        <v>0.13800000000000001</v>
      </c>
      <c r="D11" t="s">
        <v>350</v>
      </c>
      <c r="E11">
        <v>1005</v>
      </c>
      <c r="F11" s="3" t="s">
        <v>351</v>
      </c>
    </row>
    <row r="12" spans="1:6" x14ac:dyDescent="0.3">
      <c r="A12" t="s">
        <v>1</v>
      </c>
      <c r="B12" t="s">
        <v>340</v>
      </c>
      <c r="C12">
        <v>0.13800000000000001</v>
      </c>
      <c r="D12" t="s">
        <v>352</v>
      </c>
      <c r="E12">
        <v>1608</v>
      </c>
      <c r="F12" s="3" t="s">
        <v>353</v>
      </c>
    </row>
    <row r="13" spans="1:6" x14ac:dyDescent="0.3">
      <c r="A13" t="s">
        <v>2</v>
      </c>
      <c r="B13" t="s">
        <v>341</v>
      </c>
      <c r="C13">
        <v>0.13800000000000001</v>
      </c>
      <c r="D13" t="s">
        <v>354</v>
      </c>
      <c r="E13">
        <v>1608</v>
      </c>
      <c r="F13" s="3" t="s">
        <v>355</v>
      </c>
    </row>
    <row r="14" spans="1:6" x14ac:dyDescent="0.3">
      <c r="A14" s="14" t="s">
        <v>432</v>
      </c>
      <c r="B14" s="14" t="s">
        <v>429</v>
      </c>
      <c r="C14" s="2">
        <v>0.30399999999999999</v>
      </c>
      <c r="D14" t="s">
        <v>430</v>
      </c>
      <c r="E14" s="6">
        <v>1608</v>
      </c>
      <c r="F14" s="3" t="s">
        <v>431</v>
      </c>
    </row>
    <row r="15" spans="1:6" x14ac:dyDescent="0.3">
      <c r="A15" t="s">
        <v>434</v>
      </c>
      <c r="B15" s="14" t="s">
        <v>435</v>
      </c>
      <c r="C15" s="2">
        <v>1.55</v>
      </c>
      <c r="D15" t="s">
        <v>436</v>
      </c>
      <c r="F15" s="3" t="s">
        <v>437</v>
      </c>
    </row>
    <row r="16" spans="1:6" x14ac:dyDescent="0.3">
      <c r="C16" s="2">
        <f>C2+C3+C4+C15</f>
        <v>8.23</v>
      </c>
      <c r="F16" s="3"/>
    </row>
    <row r="17" spans="6:6" x14ac:dyDescent="0.3">
      <c r="F17" s="3"/>
    </row>
    <row r="18" spans="6:6" x14ac:dyDescent="0.3">
      <c r="F18" s="3"/>
    </row>
    <row r="19" spans="6:6" x14ac:dyDescent="0.3">
      <c r="F19" s="3"/>
    </row>
  </sheetData>
  <phoneticPr fontId="3" type="noConversion"/>
  <hyperlinks>
    <hyperlink ref="D2" r:id="rId1" xr:uid="{CFF3DE83-5BAE-4804-8A55-854D18FC4CED}"/>
    <hyperlink ref="F2" r:id="rId2" display="https://www.mouser.ca/datasheet/2/670/pj_070bh_smt_tr-1778782.pdf" xr:uid="{2B8C46C9-C49A-424B-B89F-66EA4B5C10F7}"/>
    <hyperlink ref="F3" r:id="rId3" display="https://www.mouser.ca/datasheet/2/308/1/MC78L00A_D-2315651.pdf" xr:uid="{43449A74-1523-4758-8BBF-93FCE8715047}"/>
    <hyperlink ref="F5" r:id="rId4" display="https://www.mouser.ca/datasheet/2/445/885012206074-1727575.pdf" xr:uid="{EBC70B85-FF91-416D-B612-46304B897B4E}"/>
    <hyperlink ref="F6" r:id="rId5" display="https://www.mouser.ca/datasheet/2/585/MLCC-1837944.pdf" xr:uid="{D8D5728D-F054-483C-A177-2BEE9D8A376A}"/>
    <hyperlink ref="F7" r:id="rId6" display="https://www.mouser.ca/datasheet/2/212/1/C0603X102K4RACAUTO-2933386.pdf" xr:uid="{C98FBE3A-22C1-4CF7-A5EE-579F267C6CDB}"/>
    <hyperlink ref="F8" r:id="rId7" display="https://www.mouser.ca/datasheet/2/212/1/C0603X102K4RACAUTO-2933386.pdf" xr:uid="{412EA33E-F9D4-4F61-AB59-88704BA3C736}"/>
    <hyperlink ref="F9" r:id="rId8" display="https://www.mouser.ca/datasheet/2/585/MLCC-1837944.pdf" xr:uid="{FEDC0B60-64E5-413A-890C-A929293CB610}"/>
    <hyperlink ref="F10" r:id="rId9" display="https://www.mouser.ca/datasheet/2/445/860010372006-1725314.pdf" xr:uid="{DBA0956B-B8D9-4F30-93A7-E5D8C434E760}"/>
    <hyperlink ref="F11" r:id="rId10" display="https://www.mouser.ca/datasheet/2/447/yago_s_a0003557223_1-2286436.pdf" xr:uid="{2BF698B5-2BBF-4440-9932-2433F49FF139}"/>
    <hyperlink ref="F4" r:id="rId11" display="https://www.ti.com/general/docs/suppproductinfo.tsp?distId=26&amp;gotoUrl=https://www.ti.com/lit/gpn/lt1054" xr:uid="{3B0922DB-30FA-4D77-8674-D69A0BABD8CF}"/>
    <hyperlink ref="F14" r:id="rId12" display="https://fscdn.rohm.com/en/products/databook/datasheet/passive/resistor/chip_resistor/sdr-e.pdf" xr:uid="{BE7E562E-F50A-47EA-B9F3-8D919D5C6B81}"/>
  </hyperlinks>
  <pageMargins left="0.7" right="0.7" top="0.75" bottom="0.75" header="0.3" footer="0.3"/>
  <pageSetup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AF3D-5C32-4D35-8B8A-81DDBAD115B7}">
  <dimension ref="A1:F5"/>
  <sheetViews>
    <sheetView workbookViewId="0">
      <selection activeCell="D2" sqref="D2"/>
    </sheetView>
  </sheetViews>
  <sheetFormatPr defaultRowHeight="14.4" x14ac:dyDescent="0.3"/>
  <cols>
    <col min="1" max="1" width="16.77734375" bestFit="1" customWidth="1"/>
    <col min="2" max="2" width="14.4414062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288</v>
      </c>
      <c r="B2" t="s">
        <v>289</v>
      </c>
      <c r="C2">
        <v>2.98</v>
      </c>
      <c r="D2" t="s">
        <v>290</v>
      </c>
      <c r="F2" s="3" t="s">
        <v>291</v>
      </c>
    </row>
    <row r="3" spans="1:6" x14ac:dyDescent="0.3">
      <c r="A3" t="s">
        <v>292</v>
      </c>
      <c r="B3" t="s">
        <v>295</v>
      </c>
      <c r="C3">
        <v>1.02</v>
      </c>
      <c r="D3" t="s">
        <v>293</v>
      </c>
      <c r="F3" s="3" t="s">
        <v>294</v>
      </c>
    </row>
    <row r="4" spans="1:6" x14ac:dyDescent="0.3">
      <c r="A4" t="s">
        <v>296</v>
      </c>
      <c r="B4" t="s">
        <v>297</v>
      </c>
      <c r="C4">
        <v>0.53800000000000003</v>
      </c>
      <c r="D4" t="s">
        <v>298</v>
      </c>
      <c r="F4" s="3" t="s">
        <v>299</v>
      </c>
    </row>
    <row r="5" spans="1:6" x14ac:dyDescent="0.3">
      <c r="A5" t="s">
        <v>300</v>
      </c>
      <c r="B5" t="s">
        <v>301</v>
      </c>
      <c r="C5">
        <v>0.92500000000000004</v>
      </c>
      <c r="D5" t="s">
        <v>302</v>
      </c>
      <c r="F5" s="3" t="s">
        <v>303</v>
      </c>
    </row>
  </sheetData>
  <hyperlinks>
    <hyperlink ref="F2" r:id="rId1" display="https://www.mouser.ca/datasheet/2/670/sp_3533_02-1779105.pdf" xr:uid="{0BBD912E-C261-456C-88A9-FE678FAB28D2}"/>
    <hyperlink ref="F3" r:id="rId2" display="https://www.mouser.ca/datasheet/2/222/STX3000-334650.pdf" xr:uid="{1ACD33CC-24A0-4994-8029-9014B522D898}"/>
    <hyperlink ref="F4" r:id="rId3" display="https://www.mouser.ca/datasheet/2/60/os-1841429.pdf" xr:uid="{17ED7DCD-6C55-4839-A640-E17F4B8F5C87}"/>
    <hyperlink ref="F5" r:id="rId4" display="https://www.mouser.ca/datasheet/2/140/ESCH_S_A0005379088_1-2548267.pdf" xr:uid="{6163F807-0B97-43B7-BFDF-6FED3C31E5D7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EED6-7AEC-4823-91A2-5A66F8F096F2}">
  <dimension ref="A1:F7"/>
  <sheetViews>
    <sheetView tabSelected="1" workbookViewId="0">
      <selection activeCell="C7" sqref="C7"/>
    </sheetView>
  </sheetViews>
  <sheetFormatPr defaultRowHeight="14.4" x14ac:dyDescent="0.3"/>
  <cols>
    <col min="1" max="1" width="22.109375" bestFit="1" customWidth="1"/>
    <col min="2" max="2" width="17.88671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288</v>
      </c>
      <c r="B2" t="s">
        <v>289</v>
      </c>
      <c r="C2">
        <v>2.98</v>
      </c>
      <c r="D2" t="s">
        <v>290</v>
      </c>
      <c r="F2" s="3" t="s">
        <v>291</v>
      </c>
    </row>
    <row r="3" spans="1:6" x14ac:dyDescent="0.3">
      <c r="A3" t="s">
        <v>361</v>
      </c>
      <c r="B3" t="s">
        <v>295</v>
      </c>
      <c r="C3">
        <v>1.19</v>
      </c>
      <c r="D3" t="s">
        <v>362</v>
      </c>
      <c r="F3" s="3" t="s">
        <v>363</v>
      </c>
    </row>
    <row r="4" spans="1:6" x14ac:dyDescent="0.3">
      <c r="A4" t="s">
        <v>296</v>
      </c>
      <c r="B4" t="s">
        <v>297</v>
      </c>
      <c r="C4">
        <v>0.53800000000000003</v>
      </c>
      <c r="D4" t="s">
        <v>298</v>
      </c>
      <c r="F4" s="3" t="s">
        <v>299</v>
      </c>
    </row>
    <row r="5" spans="1:6" x14ac:dyDescent="0.3">
      <c r="A5" t="s">
        <v>300</v>
      </c>
      <c r="B5" t="s">
        <v>301</v>
      </c>
      <c r="C5">
        <v>0.92500000000000004</v>
      </c>
      <c r="D5" t="s">
        <v>302</v>
      </c>
      <c r="F5" s="3" t="s">
        <v>303</v>
      </c>
    </row>
    <row r="6" spans="1:6" x14ac:dyDescent="0.3">
      <c r="A6" t="s">
        <v>447</v>
      </c>
      <c r="B6" t="s">
        <v>448</v>
      </c>
      <c r="C6">
        <v>2.66</v>
      </c>
      <c r="D6" t="s">
        <v>449</v>
      </c>
      <c r="F6" s="3" t="s">
        <v>450</v>
      </c>
    </row>
    <row r="7" spans="1:6" x14ac:dyDescent="0.3">
      <c r="C7">
        <f>SUM(C2:C6)</f>
        <v>8.2929999999999993</v>
      </c>
    </row>
  </sheetData>
  <hyperlinks>
    <hyperlink ref="F2" r:id="rId1" display="https://www.mouser.ca/datasheet/2/670/sp_3533_02-1779105.pdf" xr:uid="{64024244-CF4B-4410-93D1-8014F099D798}"/>
    <hyperlink ref="F4" r:id="rId2" display="https://www.mouser.ca/datasheet/2/60/os-1841429.pdf" xr:uid="{358D795B-5584-405C-9659-E433776CC60B}"/>
    <hyperlink ref="F5" r:id="rId3" display="https://www.mouser.ca/datasheet/2/140/ESCH_S_A0005379088_1-2548267.pdf" xr:uid="{72A05A94-118D-4533-B3B9-93B88199E5DB}"/>
    <hyperlink ref="F3" r:id="rId4" display="https://www.mouser.ca/datasheet/2/670/sj_352x_smt-1779397.pdf" xr:uid="{D42553CD-8A54-404C-A56C-02200684FF6B}"/>
    <hyperlink ref="F6" r:id="rId5" display="https://www.phoenixcontact.com/us/products/1725656/pdf" xr:uid="{7DB870D4-B99A-4529-922C-F29194F2A783}"/>
  </hyperlinks>
  <pageMargins left="0.7" right="0.7" top="0.75" bottom="0.75" header="0.3" footer="0.3"/>
  <pageSetup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DBAB-416A-4921-A7D0-3405100F2A2C}">
  <dimension ref="A1:F25"/>
  <sheetViews>
    <sheetView workbookViewId="0">
      <selection activeCell="A22" sqref="A22"/>
    </sheetView>
  </sheetViews>
  <sheetFormatPr defaultRowHeight="14.4" x14ac:dyDescent="0.3"/>
  <cols>
    <col min="1" max="1" width="16.5546875" bestFit="1" customWidth="1"/>
    <col min="2" max="2" width="23.5546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304</v>
      </c>
      <c r="B2" t="s">
        <v>305</v>
      </c>
      <c r="C2">
        <v>16.59</v>
      </c>
      <c r="D2" t="s">
        <v>306</v>
      </c>
      <c r="F2" s="3" t="s">
        <v>311</v>
      </c>
    </row>
    <row r="3" spans="1:6" x14ac:dyDescent="0.3">
      <c r="A3" t="s">
        <v>307</v>
      </c>
      <c r="B3" t="s">
        <v>308</v>
      </c>
      <c r="C3">
        <v>22.67</v>
      </c>
      <c r="D3" t="s">
        <v>309</v>
      </c>
      <c r="F3" s="3" t="s">
        <v>310</v>
      </c>
    </row>
    <row r="4" spans="1:6" x14ac:dyDescent="0.3">
      <c r="A4" t="s">
        <v>17</v>
      </c>
      <c r="B4" t="s">
        <v>394</v>
      </c>
      <c r="C4" s="25">
        <v>0.11</v>
      </c>
      <c r="D4" t="s">
        <v>343</v>
      </c>
      <c r="E4" s="6">
        <v>1005</v>
      </c>
      <c r="F4" s="3" t="s">
        <v>344</v>
      </c>
    </row>
    <row r="5" spans="1:6" x14ac:dyDescent="0.3">
      <c r="A5" t="s">
        <v>18</v>
      </c>
      <c r="B5" t="s">
        <v>394</v>
      </c>
      <c r="C5" s="25">
        <v>0.11</v>
      </c>
      <c r="D5" t="s">
        <v>343</v>
      </c>
      <c r="E5" s="6">
        <v>1005</v>
      </c>
      <c r="F5" s="3" t="s">
        <v>344</v>
      </c>
    </row>
    <row r="6" spans="1:6" x14ac:dyDescent="0.3">
      <c r="A6" s="14" t="s">
        <v>19</v>
      </c>
      <c r="B6" t="s">
        <v>337</v>
      </c>
      <c r="C6" s="2">
        <v>0.13800000000000001</v>
      </c>
      <c r="D6" t="s">
        <v>438</v>
      </c>
      <c r="E6" s="6" t="s">
        <v>348</v>
      </c>
      <c r="F6" s="3" t="s">
        <v>439</v>
      </c>
    </row>
    <row r="7" spans="1:6" x14ac:dyDescent="0.3">
      <c r="A7" t="s">
        <v>20</v>
      </c>
      <c r="B7" t="s">
        <v>337</v>
      </c>
      <c r="C7" s="2">
        <v>0.13800000000000001</v>
      </c>
      <c r="D7" t="s">
        <v>438</v>
      </c>
      <c r="E7" s="6" t="s">
        <v>348</v>
      </c>
      <c r="F7" s="3" t="s">
        <v>439</v>
      </c>
    </row>
    <row r="8" spans="1:6" x14ac:dyDescent="0.3">
      <c r="A8" s="14" t="s">
        <v>21</v>
      </c>
      <c r="B8" t="s">
        <v>337</v>
      </c>
      <c r="C8" s="2">
        <v>0.13800000000000001</v>
      </c>
      <c r="D8" t="s">
        <v>438</v>
      </c>
      <c r="E8" s="6" t="s">
        <v>348</v>
      </c>
      <c r="F8" s="3" t="s">
        <v>439</v>
      </c>
    </row>
    <row r="9" spans="1:6" x14ac:dyDescent="0.3">
      <c r="A9" t="s">
        <v>22</v>
      </c>
      <c r="B9" t="s">
        <v>337</v>
      </c>
      <c r="C9" s="2">
        <v>0.13800000000000001</v>
      </c>
      <c r="D9" t="s">
        <v>438</v>
      </c>
      <c r="E9" s="6" t="s">
        <v>348</v>
      </c>
      <c r="F9" s="3" t="s">
        <v>439</v>
      </c>
    </row>
    <row r="10" spans="1:6" x14ac:dyDescent="0.3">
      <c r="A10" s="14" t="s">
        <v>203</v>
      </c>
      <c r="B10" t="s">
        <v>337</v>
      </c>
      <c r="C10" s="2">
        <v>0.13800000000000001</v>
      </c>
      <c r="D10" t="s">
        <v>438</v>
      </c>
      <c r="E10" s="6" t="s">
        <v>348</v>
      </c>
      <c r="F10" s="3" t="s">
        <v>439</v>
      </c>
    </row>
    <row r="11" spans="1:6" x14ac:dyDescent="0.3">
      <c r="A11" t="s">
        <v>204</v>
      </c>
      <c r="B11" t="s">
        <v>337</v>
      </c>
      <c r="C11" s="2">
        <v>0.13800000000000001</v>
      </c>
      <c r="D11" t="s">
        <v>438</v>
      </c>
      <c r="E11" s="6" t="s">
        <v>348</v>
      </c>
      <c r="F11" s="3" t="s">
        <v>439</v>
      </c>
    </row>
    <row r="12" spans="1:6" x14ac:dyDescent="0.3">
      <c r="A12" s="14" t="s">
        <v>205</v>
      </c>
      <c r="B12" t="s">
        <v>337</v>
      </c>
      <c r="C12" s="2">
        <v>0.13800000000000001</v>
      </c>
      <c r="D12" t="s">
        <v>438</v>
      </c>
      <c r="E12" s="6" t="s">
        <v>348</v>
      </c>
      <c r="F12" s="3" t="s">
        <v>439</v>
      </c>
    </row>
    <row r="13" spans="1:6" x14ac:dyDescent="0.3">
      <c r="A13" t="s">
        <v>1</v>
      </c>
      <c r="B13" t="s">
        <v>312</v>
      </c>
      <c r="C13">
        <v>0.13800000000000001</v>
      </c>
      <c r="D13" t="s">
        <v>313</v>
      </c>
      <c r="E13">
        <v>1608</v>
      </c>
      <c r="F13" s="3" t="s">
        <v>314</v>
      </c>
    </row>
    <row r="14" spans="1:6" x14ac:dyDescent="0.3">
      <c r="A14" t="s">
        <v>2</v>
      </c>
      <c r="B14" t="s">
        <v>312</v>
      </c>
      <c r="C14">
        <v>0.13800000000000001</v>
      </c>
      <c r="D14" t="s">
        <v>313</v>
      </c>
      <c r="E14">
        <v>1608</v>
      </c>
      <c r="F14" s="3" t="s">
        <v>314</v>
      </c>
    </row>
    <row r="15" spans="1:6" x14ac:dyDescent="0.3">
      <c r="A15" t="s">
        <v>3</v>
      </c>
      <c r="B15" t="s">
        <v>312</v>
      </c>
      <c r="C15">
        <v>0.13800000000000001</v>
      </c>
      <c r="D15" t="s">
        <v>313</v>
      </c>
      <c r="E15">
        <v>1608</v>
      </c>
      <c r="F15" s="3" t="s">
        <v>314</v>
      </c>
    </row>
    <row r="16" spans="1:6" x14ac:dyDescent="0.3">
      <c r="A16" t="s">
        <v>4</v>
      </c>
      <c r="B16" t="s">
        <v>312</v>
      </c>
      <c r="C16">
        <v>0.13800000000000001</v>
      </c>
      <c r="D16" t="s">
        <v>313</v>
      </c>
      <c r="E16">
        <v>1608</v>
      </c>
      <c r="F16" s="3" t="s">
        <v>314</v>
      </c>
    </row>
    <row r="17" spans="1:6" x14ac:dyDescent="0.3">
      <c r="A17" t="s">
        <v>5</v>
      </c>
      <c r="B17" t="s">
        <v>312</v>
      </c>
      <c r="C17">
        <v>0.13800000000000001</v>
      </c>
      <c r="D17" t="s">
        <v>313</v>
      </c>
      <c r="E17">
        <v>1608</v>
      </c>
      <c r="F17" s="3" t="s">
        <v>314</v>
      </c>
    </row>
    <row r="18" spans="1:6" x14ac:dyDescent="0.3">
      <c r="A18" t="s">
        <v>6</v>
      </c>
      <c r="B18" t="s">
        <v>312</v>
      </c>
      <c r="C18">
        <v>0.13800000000000001</v>
      </c>
      <c r="D18" t="s">
        <v>313</v>
      </c>
      <c r="E18">
        <v>1608</v>
      </c>
      <c r="F18" s="3" t="s">
        <v>314</v>
      </c>
    </row>
    <row r="19" spans="1:6" x14ac:dyDescent="0.3">
      <c r="A19" t="s">
        <v>7</v>
      </c>
      <c r="B19" t="s">
        <v>312</v>
      </c>
      <c r="C19">
        <v>0.13800000000000001</v>
      </c>
      <c r="D19" t="s">
        <v>313</v>
      </c>
      <c r="E19">
        <v>1608</v>
      </c>
      <c r="F19" s="3" t="s">
        <v>314</v>
      </c>
    </row>
    <row r="20" spans="1:6" x14ac:dyDescent="0.3">
      <c r="A20" t="s">
        <v>327</v>
      </c>
      <c r="B20" t="s">
        <v>328</v>
      </c>
      <c r="C20">
        <v>1.38</v>
      </c>
      <c r="D20" t="s">
        <v>315</v>
      </c>
      <c r="F20" s="3" t="s">
        <v>316</v>
      </c>
    </row>
    <row r="21" spans="1:6" x14ac:dyDescent="0.3">
      <c r="A21" t="s">
        <v>317</v>
      </c>
      <c r="B21" t="s">
        <v>318</v>
      </c>
      <c r="C21">
        <v>0.99399999999999999</v>
      </c>
      <c r="D21" t="s">
        <v>319</v>
      </c>
      <c r="E21" t="s">
        <v>321</v>
      </c>
      <c r="F21" s="3" t="s">
        <v>320</v>
      </c>
    </row>
    <row r="22" spans="1:6" x14ac:dyDescent="0.3">
      <c r="A22" t="s">
        <v>322</v>
      </c>
      <c r="B22" t="s">
        <v>323</v>
      </c>
      <c r="C22">
        <v>0.71799999999999997</v>
      </c>
      <c r="D22" t="s">
        <v>324</v>
      </c>
      <c r="E22" t="s">
        <v>325</v>
      </c>
      <c r="F22" s="3" t="s">
        <v>326</v>
      </c>
    </row>
    <row r="23" spans="1:6" x14ac:dyDescent="0.3">
      <c r="A23" t="s">
        <v>327</v>
      </c>
      <c r="B23" t="s">
        <v>329</v>
      </c>
      <c r="C23">
        <v>1.38</v>
      </c>
      <c r="D23" t="s">
        <v>315</v>
      </c>
      <c r="F23" s="3" t="s">
        <v>316</v>
      </c>
    </row>
    <row r="24" spans="1:6" x14ac:dyDescent="0.3">
      <c r="A24" t="s">
        <v>422</v>
      </c>
      <c r="B24" t="s">
        <v>424</v>
      </c>
      <c r="C24">
        <v>0.23499999999999999</v>
      </c>
      <c r="D24" t="s">
        <v>423</v>
      </c>
      <c r="E24" t="s">
        <v>348</v>
      </c>
      <c r="F24" s="3" t="s">
        <v>425</v>
      </c>
    </row>
    <row r="25" spans="1:6" x14ac:dyDescent="0.3">
      <c r="C25">
        <f>SUM(C2,C3,C20,C21,C22,C23,C24)</f>
        <v>43.967000000000006</v>
      </c>
    </row>
  </sheetData>
  <phoneticPr fontId="3" type="noConversion"/>
  <hyperlinks>
    <hyperlink ref="F3" r:id="rId1" xr:uid="{4086144A-D13C-4CF7-B0A2-04DC9FD2E687}"/>
    <hyperlink ref="F20" r:id="rId2" display="https://www.mouser.ca/datasheet/2/54/ptv09-777818.pdf" xr:uid="{BBF2E0E5-0197-4455-B910-736161147ECB}"/>
    <hyperlink ref="F21" r:id="rId3" display="https://www.mouser.ca/datasheet/2/308/1/NCS333_D-2317376.pdf" xr:uid="{7C0CF1F9-6D8B-4838-AF4F-5E3806F151A2}"/>
    <hyperlink ref="F22" r:id="rId4" display="https://www.mouser.ca/datasheet/2/308/1/NCP161_D-2316989.pdf" xr:uid="{7A98D1F1-404F-44D8-89D1-D9D1436D893F}"/>
    <hyperlink ref="F23" r:id="rId5" display="https://www.mouser.ca/datasheet/2/54/ptv09-777818.pdf" xr:uid="{8236BBA3-E1C5-477D-B2F7-BBC0C6E41223}"/>
    <hyperlink ref="F4" r:id="rId6" display="https://www.mouser.ca/datasheet/2/212/KEM_C1023_X7R_AUTO_SMD-1093309.pdf" xr:uid="{4124399B-DA79-4405-AB72-D8B1FDAF4819}"/>
    <hyperlink ref="F5" r:id="rId7" display="https://www.mouser.ca/datasheet/2/212/KEM_C1023_X7R_AUTO_SMD-1093309.pdf" xr:uid="{F2E5697D-C749-490A-9831-2DFDF15AF7E1}"/>
    <hyperlink ref="F24" r:id="rId8" display="https://www.mouser.ca/datasheet/2/181/M20-999-1218971.pdf" xr:uid="{01275A75-EDA2-4738-A48D-85BCFEA831AF}"/>
    <hyperlink ref="F6" r:id="rId9" display="https://www.mouser.ca/datasheet/2/445/860010372001-1725373.pdf" xr:uid="{2412561B-63A9-475A-93AF-8D7B6EEB26BD}"/>
    <hyperlink ref="F7:F12" r:id="rId10" display="https://www.mouser.ca/datasheet/2/445/860010372001-1725373.pdf" xr:uid="{3B738D25-CA68-4983-9BE7-96AB1D15E30A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A39E-4C3F-4E48-B877-A44E11CEB1FD}">
  <dimension ref="A1:H23"/>
  <sheetViews>
    <sheetView workbookViewId="0">
      <selection activeCell="C36" sqref="C36"/>
    </sheetView>
  </sheetViews>
  <sheetFormatPr defaultRowHeight="14.4" x14ac:dyDescent="0.3"/>
  <cols>
    <col min="1" max="1" width="11.109375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111</v>
      </c>
      <c r="C2">
        <v>110</v>
      </c>
      <c r="D2">
        <f>100*ABS(B2-C2)/B2</f>
        <v>0.90090090090090091</v>
      </c>
      <c r="E2" s="2">
        <v>0.13800000000000001</v>
      </c>
      <c r="F2" t="s">
        <v>39</v>
      </c>
      <c r="G2" s="5" t="s">
        <v>89</v>
      </c>
      <c r="H2" t="s">
        <v>88</v>
      </c>
    </row>
    <row r="3" spans="1:8" x14ac:dyDescent="0.3">
      <c r="A3" t="s">
        <v>2</v>
      </c>
      <c r="B3">
        <v>90.7</v>
      </c>
      <c r="C3">
        <v>90.9</v>
      </c>
      <c r="D3">
        <f t="shared" ref="D3:D11" si="0">100*ABS(B3-C3)/B3</f>
        <v>0.22050716648291382</v>
      </c>
      <c r="E3" s="2">
        <v>0.13800000000000001</v>
      </c>
      <c r="F3" t="s">
        <v>32</v>
      </c>
      <c r="G3" s="5" t="s">
        <v>89</v>
      </c>
      <c r="H3" t="s">
        <v>90</v>
      </c>
    </row>
    <row r="4" spans="1:8" x14ac:dyDescent="0.3">
      <c r="A4" t="s">
        <v>3</v>
      </c>
      <c r="B4">
        <v>163</v>
      </c>
      <c r="C4">
        <v>162</v>
      </c>
      <c r="D4">
        <f t="shared" si="0"/>
        <v>0.61349693251533743</v>
      </c>
      <c r="E4" s="2">
        <v>0.13800000000000001</v>
      </c>
      <c r="F4" t="s">
        <v>40</v>
      </c>
      <c r="G4" s="5" t="s">
        <v>89</v>
      </c>
      <c r="H4" t="s">
        <v>88</v>
      </c>
    </row>
    <row r="5" spans="1:8" x14ac:dyDescent="0.3">
      <c r="A5" t="s">
        <v>4</v>
      </c>
      <c r="B5">
        <v>118</v>
      </c>
      <c r="C5">
        <v>118</v>
      </c>
      <c r="D5">
        <f t="shared" si="0"/>
        <v>0</v>
      </c>
      <c r="E5" s="2">
        <v>0.13800000000000001</v>
      </c>
      <c r="F5" s="3" t="s">
        <v>41</v>
      </c>
      <c r="G5" s="5" t="s">
        <v>89</v>
      </c>
      <c r="H5" t="s">
        <v>88</v>
      </c>
    </row>
    <row r="6" spans="1:8" x14ac:dyDescent="0.3">
      <c r="A6" t="s">
        <v>5</v>
      </c>
      <c r="B6">
        <v>63.5</v>
      </c>
      <c r="C6">
        <v>63.4</v>
      </c>
      <c r="D6">
        <f t="shared" si="0"/>
        <v>0.15748031496063217</v>
      </c>
      <c r="E6" s="2">
        <v>0.13800000000000001</v>
      </c>
      <c r="F6" t="s">
        <v>42</v>
      </c>
      <c r="G6" s="5" t="s">
        <v>89</v>
      </c>
      <c r="H6" t="s">
        <v>88</v>
      </c>
    </row>
    <row r="7" spans="1:8" x14ac:dyDescent="0.3">
      <c r="A7" t="s">
        <v>6</v>
      </c>
      <c r="B7">
        <v>62.2</v>
      </c>
      <c r="C7">
        <v>62</v>
      </c>
      <c r="D7">
        <f t="shared" si="0"/>
        <v>0.32154340836013318</v>
      </c>
      <c r="E7" s="2">
        <v>0.13800000000000001</v>
      </c>
      <c r="F7" t="s">
        <v>43</v>
      </c>
      <c r="G7" s="5" t="s">
        <v>89</v>
      </c>
      <c r="H7" t="s">
        <v>88</v>
      </c>
    </row>
    <row r="8" spans="1:8" x14ac:dyDescent="0.3">
      <c r="A8" t="s">
        <v>7</v>
      </c>
      <c r="B8">
        <v>312</v>
      </c>
      <c r="C8">
        <v>309</v>
      </c>
      <c r="D8">
        <f t="shared" si="0"/>
        <v>0.96153846153846156</v>
      </c>
      <c r="E8" s="2">
        <v>0.13800000000000001</v>
      </c>
      <c r="F8" t="s">
        <v>44</v>
      </c>
      <c r="G8" s="5" t="s">
        <v>89</v>
      </c>
      <c r="H8" t="s">
        <v>88</v>
      </c>
    </row>
    <row r="9" spans="1:8" x14ac:dyDescent="0.3">
      <c r="A9" t="s">
        <v>8</v>
      </c>
      <c r="B9">
        <v>67.599999999999994</v>
      </c>
      <c r="C9">
        <v>68</v>
      </c>
      <c r="D9">
        <f t="shared" si="0"/>
        <v>0.59171597633136941</v>
      </c>
      <c r="E9" s="2">
        <v>0.13800000000000001</v>
      </c>
      <c r="F9" t="s">
        <v>45</v>
      </c>
      <c r="G9" s="5" t="s">
        <v>89</v>
      </c>
      <c r="H9" t="s">
        <v>96</v>
      </c>
    </row>
    <row r="10" spans="1:8" x14ac:dyDescent="0.3">
      <c r="A10" t="s">
        <v>9</v>
      </c>
      <c r="B10">
        <v>66.2</v>
      </c>
      <c r="C10">
        <v>66.5</v>
      </c>
      <c r="D10">
        <f t="shared" si="0"/>
        <v>0.45317220543806214</v>
      </c>
      <c r="E10" s="2">
        <v>0.13800000000000001</v>
      </c>
      <c r="F10" t="s">
        <v>46</v>
      </c>
      <c r="G10" s="5" t="s">
        <v>89</v>
      </c>
      <c r="H10" t="s">
        <v>88</v>
      </c>
    </row>
    <row r="11" spans="1:8" x14ac:dyDescent="0.3">
      <c r="A11" t="s">
        <v>13</v>
      </c>
      <c r="B11">
        <v>332</v>
      </c>
      <c r="C11">
        <v>332</v>
      </c>
      <c r="D11">
        <f t="shared" si="0"/>
        <v>0</v>
      </c>
      <c r="E11" s="2">
        <v>0.13800000000000001</v>
      </c>
      <c r="F11" t="s">
        <v>47</v>
      </c>
      <c r="G11" s="5" t="s">
        <v>89</v>
      </c>
      <c r="H11" t="s">
        <v>88</v>
      </c>
    </row>
    <row r="12" spans="1:8" x14ac:dyDescent="0.3">
      <c r="A12" t="s">
        <v>14</v>
      </c>
      <c r="D12">
        <f>SUM(D2:D11)</f>
        <v>4.2203553665278104</v>
      </c>
      <c r="E12" s="2">
        <f>SUM(E2:E11)</f>
        <v>1.38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13</v>
      </c>
      <c r="E15" s="2">
        <v>0.13800000000000001</v>
      </c>
      <c r="F15" t="s">
        <v>77</v>
      </c>
      <c r="G15" s="6">
        <v>1005</v>
      </c>
      <c r="H15" t="s">
        <v>97</v>
      </c>
    </row>
    <row r="16" spans="1:8" x14ac:dyDescent="0.3">
      <c r="A16" t="s">
        <v>18</v>
      </c>
      <c r="B16">
        <v>13</v>
      </c>
      <c r="E16" s="2">
        <v>0.13800000000000001</v>
      </c>
      <c r="F16" t="s">
        <v>77</v>
      </c>
      <c r="G16" s="6">
        <v>1005</v>
      </c>
      <c r="H16" t="s">
        <v>97</v>
      </c>
    </row>
    <row r="17" spans="1:8" x14ac:dyDescent="0.3">
      <c r="A17" t="s">
        <v>19</v>
      </c>
      <c r="B17">
        <v>6.8</v>
      </c>
      <c r="E17" s="2">
        <v>0.13800000000000001</v>
      </c>
      <c r="F17" t="s">
        <v>78</v>
      </c>
      <c r="G17" s="5" t="s">
        <v>89</v>
      </c>
      <c r="H17" t="s">
        <v>98</v>
      </c>
    </row>
    <row r="18" spans="1:8" x14ac:dyDescent="0.3">
      <c r="A18" t="s">
        <v>20</v>
      </c>
      <c r="B18">
        <v>6.8</v>
      </c>
      <c r="E18" s="2">
        <v>0.13800000000000001</v>
      </c>
      <c r="F18" t="s">
        <v>78</v>
      </c>
      <c r="G18" s="5" t="s">
        <v>89</v>
      </c>
      <c r="H18" t="s">
        <v>98</v>
      </c>
    </row>
    <row r="19" spans="1:8" x14ac:dyDescent="0.3">
      <c r="A19" t="s">
        <v>21</v>
      </c>
      <c r="B19">
        <v>24</v>
      </c>
      <c r="E19" s="2">
        <v>0.45500000000000002</v>
      </c>
      <c r="F19" t="s">
        <v>79</v>
      </c>
      <c r="G19" s="5" t="s">
        <v>99</v>
      </c>
      <c r="H19" t="s">
        <v>100</v>
      </c>
    </row>
    <row r="20" spans="1:8" x14ac:dyDescent="0.3">
      <c r="A20" t="s">
        <v>22</v>
      </c>
      <c r="B20">
        <v>24</v>
      </c>
      <c r="E20" s="2">
        <v>0.45500000000000002</v>
      </c>
      <c r="F20" t="s">
        <v>79</v>
      </c>
      <c r="G20" s="5" t="s">
        <v>99</v>
      </c>
      <c r="H20" t="s">
        <v>100</v>
      </c>
    </row>
    <row r="21" spans="1:8" x14ac:dyDescent="0.3">
      <c r="A21" t="s">
        <v>14</v>
      </c>
      <c r="E21" s="2">
        <f>SUM(E15:E20)</f>
        <v>1.4620000000000002</v>
      </c>
    </row>
    <row r="23" spans="1:8" x14ac:dyDescent="0.3">
      <c r="A23" t="s">
        <v>14</v>
      </c>
      <c r="E23" s="2">
        <f>E12+E21</f>
        <v>2.8420000000000001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869-6CDA-42B7-B92B-C65898560124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135</v>
      </c>
      <c r="C2">
        <v>137</v>
      </c>
      <c r="D2">
        <f t="shared" ref="D2:D10" si="0">100*ABS(B2-C2)/B2</f>
        <v>1.4814814814814814</v>
      </c>
      <c r="E2" s="2">
        <v>0.16600000000000001</v>
      </c>
      <c r="F2" t="s">
        <v>48</v>
      </c>
      <c r="G2" s="5" t="s">
        <v>89</v>
      </c>
      <c r="H2" s="3" t="s">
        <v>101</v>
      </c>
    </row>
    <row r="3" spans="1:8" x14ac:dyDescent="0.3">
      <c r="A3" t="s">
        <v>2</v>
      </c>
      <c r="B3">
        <v>45.1</v>
      </c>
      <c r="C3">
        <v>45.3</v>
      </c>
      <c r="D3">
        <f t="shared" si="0"/>
        <v>0.44345898004433643</v>
      </c>
      <c r="E3" s="2">
        <v>0.13800000000000001</v>
      </c>
      <c r="F3" t="s">
        <v>49</v>
      </c>
      <c r="G3" s="5" t="s">
        <v>89</v>
      </c>
      <c r="H3" s="3" t="s">
        <v>102</v>
      </c>
    </row>
    <row r="4" spans="1:8" x14ac:dyDescent="0.3">
      <c r="A4" t="s">
        <v>3</v>
      </c>
      <c r="B4">
        <v>271</v>
      </c>
      <c r="C4">
        <v>270</v>
      </c>
      <c r="D4">
        <f t="shared" si="0"/>
        <v>0.36900369003690037</v>
      </c>
      <c r="E4" s="2">
        <v>0.13800000000000001</v>
      </c>
      <c r="F4" t="s">
        <v>50</v>
      </c>
      <c r="G4" s="5" t="s">
        <v>89</v>
      </c>
      <c r="H4" s="3" t="s">
        <v>103</v>
      </c>
    </row>
    <row r="5" spans="1:8" x14ac:dyDescent="0.3">
      <c r="A5" t="s">
        <v>4</v>
      </c>
      <c r="B5">
        <v>142</v>
      </c>
      <c r="C5">
        <v>143</v>
      </c>
      <c r="D5">
        <f t="shared" si="0"/>
        <v>0.70422535211267601</v>
      </c>
      <c r="E5" s="2">
        <v>0.16600000000000001</v>
      </c>
      <c r="F5" t="s">
        <v>51</v>
      </c>
      <c r="G5" s="5" t="s">
        <v>89</v>
      </c>
      <c r="H5" s="3" t="s">
        <v>104</v>
      </c>
    </row>
    <row r="6" spans="1:8" x14ac:dyDescent="0.3">
      <c r="A6" t="s">
        <v>5</v>
      </c>
      <c r="B6">
        <v>19.2</v>
      </c>
      <c r="C6">
        <v>19.100000000000001</v>
      </c>
      <c r="D6">
        <f t="shared" si="0"/>
        <v>0.52083333333332227</v>
      </c>
      <c r="E6" s="2">
        <v>0.13800000000000001</v>
      </c>
      <c r="F6" t="s">
        <v>52</v>
      </c>
      <c r="G6" s="5" t="s">
        <v>89</v>
      </c>
      <c r="H6" s="3" t="s">
        <v>105</v>
      </c>
    </row>
    <row r="7" spans="1:8" x14ac:dyDescent="0.3">
      <c r="A7" t="s">
        <v>6</v>
      </c>
      <c r="B7">
        <v>595</v>
      </c>
      <c r="C7">
        <v>590</v>
      </c>
      <c r="D7">
        <f t="shared" si="0"/>
        <v>0.84033613445378152</v>
      </c>
      <c r="E7" s="2">
        <v>0.13800000000000001</v>
      </c>
      <c r="F7" t="s">
        <v>53</v>
      </c>
      <c r="G7" s="5" t="s">
        <v>89</v>
      </c>
      <c r="H7" s="3" t="s">
        <v>106</v>
      </c>
    </row>
    <row r="8" spans="1:8" x14ac:dyDescent="0.3">
      <c r="A8" t="s">
        <v>7</v>
      </c>
      <c r="B8">
        <v>139</v>
      </c>
      <c r="C8">
        <v>140</v>
      </c>
      <c r="D8">
        <f t="shared" si="0"/>
        <v>0.71942446043165464</v>
      </c>
      <c r="E8" s="2">
        <v>0.16600000000000001</v>
      </c>
      <c r="F8" t="s">
        <v>54</v>
      </c>
      <c r="G8" s="5" t="s">
        <v>89</v>
      </c>
      <c r="H8" s="3" t="s">
        <v>107</v>
      </c>
    </row>
    <row r="9" spans="1:8" x14ac:dyDescent="0.3">
      <c r="A9" t="s">
        <v>8</v>
      </c>
      <c r="B9">
        <v>18.899999999999999</v>
      </c>
      <c r="C9">
        <v>19.100000000000001</v>
      </c>
      <c r="D9">
        <f t="shared" si="0"/>
        <v>1.0582010582010732</v>
      </c>
      <c r="E9" s="2">
        <v>0.13800000000000001</v>
      </c>
      <c r="F9" t="s">
        <v>52</v>
      </c>
      <c r="G9" s="5" t="s">
        <v>89</v>
      </c>
      <c r="H9" s="3" t="s">
        <v>105</v>
      </c>
    </row>
    <row r="10" spans="1:8" x14ac:dyDescent="0.3">
      <c r="A10" t="s">
        <v>9</v>
      </c>
      <c r="B10">
        <v>583</v>
      </c>
      <c r="C10">
        <v>576</v>
      </c>
      <c r="D10">
        <f t="shared" si="0"/>
        <v>1.2006861063464838</v>
      </c>
      <c r="E10" s="2">
        <v>0.16600000000000001</v>
      </c>
      <c r="F10" t="s">
        <v>55</v>
      </c>
      <c r="G10" s="5" t="s">
        <v>89</v>
      </c>
      <c r="H10" s="3" t="s">
        <v>108</v>
      </c>
    </row>
    <row r="11" spans="1:8" x14ac:dyDescent="0.3">
      <c r="A11" t="s">
        <v>14</v>
      </c>
      <c r="D11">
        <f>SUM(D2:D10)</f>
        <v>7.3376505964417094</v>
      </c>
      <c r="E11" s="2">
        <f>SUM(E2:E10)</f>
        <v>1.3540000000000001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4.7</v>
      </c>
      <c r="E14" s="2" t="s">
        <v>239</v>
      </c>
      <c r="F14" t="s">
        <v>80</v>
      </c>
      <c r="G14" s="5" t="s">
        <v>89</v>
      </c>
      <c r="H14" s="3" t="s">
        <v>109</v>
      </c>
    </row>
    <row r="15" spans="1:8" x14ac:dyDescent="0.3">
      <c r="A15" t="s">
        <v>18</v>
      </c>
      <c r="B15">
        <v>4.7</v>
      </c>
      <c r="E15" s="2">
        <v>0.13800000000000001</v>
      </c>
      <c r="F15" t="s">
        <v>80</v>
      </c>
      <c r="G15" s="5" t="s">
        <v>89</v>
      </c>
      <c r="H15" s="3" t="s">
        <v>109</v>
      </c>
    </row>
    <row r="16" spans="1:8" x14ac:dyDescent="0.3">
      <c r="A16" t="s">
        <v>19</v>
      </c>
      <c r="B16">
        <v>3.3</v>
      </c>
      <c r="E16" s="2">
        <v>0.13800000000000001</v>
      </c>
      <c r="F16" t="s">
        <v>81</v>
      </c>
      <c r="G16" s="5" t="s">
        <v>89</v>
      </c>
      <c r="H16" s="3" t="s">
        <v>110</v>
      </c>
    </row>
    <row r="17" spans="1:8" x14ac:dyDescent="0.3">
      <c r="A17" t="s">
        <v>20</v>
      </c>
      <c r="B17">
        <v>3.3</v>
      </c>
      <c r="E17" s="2">
        <v>0.13800000000000001</v>
      </c>
      <c r="F17" t="s">
        <v>81</v>
      </c>
      <c r="G17" s="5" t="s">
        <v>89</v>
      </c>
      <c r="H17" s="3" t="s">
        <v>110</v>
      </c>
    </row>
    <row r="18" spans="1:8" x14ac:dyDescent="0.3">
      <c r="A18" t="s">
        <v>21</v>
      </c>
      <c r="B18">
        <v>6.2</v>
      </c>
      <c r="E18" s="2">
        <v>0.42799999999999999</v>
      </c>
      <c r="F18" t="s">
        <v>82</v>
      </c>
      <c r="G18" s="5" t="s">
        <v>99</v>
      </c>
      <c r="H18" s="3" t="s">
        <v>111</v>
      </c>
    </row>
    <row r="19" spans="1:8" x14ac:dyDescent="0.3">
      <c r="A19" t="s">
        <v>22</v>
      </c>
      <c r="B19">
        <v>6.2</v>
      </c>
      <c r="E19" s="2">
        <v>0.42799999999999999</v>
      </c>
      <c r="F19" t="s">
        <v>82</v>
      </c>
      <c r="G19" s="5" t="s">
        <v>99</v>
      </c>
      <c r="H19" s="3" t="s">
        <v>111</v>
      </c>
    </row>
    <row r="20" spans="1:8" x14ac:dyDescent="0.3">
      <c r="A20" t="s">
        <v>14</v>
      </c>
      <c r="E20" s="2">
        <f>SUM(E14:E19)</f>
        <v>1.27</v>
      </c>
    </row>
    <row r="22" spans="1:8" x14ac:dyDescent="0.3">
      <c r="A22" t="s">
        <v>14</v>
      </c>
      <c r="E22" s="2">
        <f>E11+E20</f>
        <v>2.6240000000000001</v>
      </c>
    </row>
  </sheetData>
  <hyperlinks>
    <hyperlink ref="H2" r:id="rId1" display="https://www.mouser.ca/datasheet/2/447/PYu_RC_Group_51_RoHS_L_10-1664068.pdf" xr:uid="{4DE652F3-1F5B-4436-A817-9DE7874D9570}"/>
    <hyperlink ref="H3" r:id="rId2" display="https://www.mouser.ca/datasheet/2/447/PYu_RC_Group_51_RoHS_L_10-1664068.pdf" xr:uid="{1D69C91E-2295-4DE4-9667-EFC807D4553A}"/>
    <hyperlink ref="H4" r:id="rId3" display="https://www.mouser.ca/datasheet/2/447/PYu_RC_Group_51_RoHS_L_10-1664068.pdf" xr:uid="{B411CA90-460B-4438-ABD8-8DE3874A8A80}"/>
    <hyperlink ref="H5" r:id="rId4" display="https://www.mouser.ca/datasheet/2/315/AOA0000C304-1149620.pdf" xr:uid="{DD020D11-16C9-4C8A-9832-65686C7B0499}"/>
    <hyperlink ref="H6" r:id="rId5" display="https://www.mouser.ca/datasheet/2/447/PYu_RC_Group_51_RoHS_L_10-1664068.pdf" xr:uid="{AA0F14C7-7B55-4324-9B5F-60D7972B8547}"/>
    <hyperlink ref="H7" r:id="rId6" display="https://www.mouser.ca/datasheet/2/447/PYu_RC_Group_51_RoHS_L_10-1664068.pdf" xr:uid="{82D1DB7D-3A65-4297-B4FD-851043099BCA}"/>
    <hyperlink ref="H8" r:id="rId7" display="https://www.mouser.ca/datasheet/2/315/AOA0000C304-1149620.pdf" xr:uid="{487F0D3E-A39C-46CD-810B-4CE7DE49E19B}"/>
    <hyperlink ref="H9" r:id="rId8" display="https://www.mouser.ca/datasheet/2/447/PYu_RC_Group_51_RoHS_L_10-1664068.pdf" xr:uid="{98FAC4BA-2337-4A21-8DB6-D896610BEC1F}"/>
    <hyperlink ref="H10" r:id="rId9" display="https://www.mouser.ca/datasheet/2/447/PYu_RC_Group_51_RoHS_L_10-1664068.pdf" xr:uid="{6BD02177-0FF5-4475-84F2-5A43B298DCB4}"/>
    <hyperlink ref="H14" r:id="rId10" display="https://www.mouser.ca/datasheet/2/281/1/GRM033R71A472JA01_01A-1981970.pdf" xr:uid="{35A57E51-8CDA-4B99-90C5-790DE5F718F1}"/>
    <hyperlink ref="H15" r:id="rId11" display="https://www.mouser.ca/datasheet/2/281/1/GRM033R71A472JA01_01A-1981970.pdf" xr:uid="{EC4F301A-1953-4D86-8E6C-059DEA3473D4}"/>
    <hyperlink ref="H16" r:id="rId12" display="https://www.mouser.ca/datasheet/2/281/1/GRM033R71A332JA01_01A-1981937.pdf" xr:uid="{B2A34AA9-10D4-4758-AB1F-B46D78054155}"/>
    <hyperlink ref="H17" r:id="rId13" display="https://www.mouser.ca/datasheet/2/281/1/GRM033R71A332JA01_01A-1981937.pdf" xr:uid="{0D533E40-688F-4751-AADC-F2611DFE2BA8}"/>
    <hyperlink ref="H18" r:id="rId14" display="https://www.mouser.ca/datasheet/2/281/1/GRM2195C1H622JA01_01A-1986260.pdf" xr:uid="{5BA28F4C-4F6F-44D0-9CBA-CBD75DA1C1E2}"/>
    <hyperlink ref="H19" r:id="rId15" display="https://www.mouser.ca/datasheet/2/281/1/GRM2195C1H622JA01_01A-1986260.pdf" xr:uid="{03E24CAC-25B3-4AA5-8DF6-098C9761C8A9}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1FDB-D382-46BD-933E-AF5B2116BB53}">
  <dimension ref="A1:H23"/>
  <sheetViews>
    <sheetView workbookViewId="0">
      <selection activeCell="E15" sqref="E15:H2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99.7</v>
      </c>
      <c r="C2">
        <v>100</v>
      </c>
      <c r="D2">
        <f>100*ABS(B2-C2)/B2</f>
        <v>0.30090270812437026</v>
      </c>
      <c r="E2" s="2">
        <v>0.13800000000000001</v>
      </c>
      <c r="F2" t="s">
        <v>56</v>
      </c>
      <c r="G2" s="5" t="s">
        <v>89</v>
      </c>
      <c r="H2" s="3" t="s">
        <v>112</v>
      </c>
    </row>
    <row r="3" spans="1:8" x14ac:dyDescent="0.3">
      <c r="A3" t="s">
        <v>2</v>
      </c>
      <c r="B3">
        <v>99.2</v>
      </c>
      <c r="C3">
        <v>100</v>
      </c>
      <c r="D3">
        <f>100*ABS(B3-C3)/B3</f>
        <v>0.80645161290322287</v>
      </c>
      <c r="E3" s="2">
        <v>0.13800000000000001</v>
      </c>
      <c r="F3" t="s">
        <v>56</v>
      </c>
      <c r="G3" s="5" t="s">
        <v>89</v>
      </c>
      <c r="H3" s="3" t="s">
        <v>112</v>
      </c>
    </row>
    <row r="4" spans="1:8" x14ac:dyDescent="0.3">
      <c r="A4" t="s">
        <v>3</v>
      </c>
      <c r="B4">
        <v>65.8</v>
      </c>
      <c r="C4">
        <v>66.5</v>
      </c>
      <c r="D4">
        <f>100*ABS(B4-C4)/B4</f>
        <v>1.063829787234047</v>
      </c>
      <c r="E4" s="2">
        <v>0.13800000000000001</v>
      </c>
      <c r="F4" t="s">
        <v>46</v>
      </c>
      <c r="G4" s="5" t="s">
        <v>89</v>
      </c>
      <c r="H4" s="3" t="s">
        <v>113</v>
      </c>
    </row>
    <row r="5" spans="1:8" x14ac:dyDescent="0.3">
      <c r="A5" t="s">
        <v>4</v>
      </c>
      <c r="B5">
        <v>33.200000000000003</v>
      </c>
      <c r="C5">
        <v>33.200000000000003</v>
      </c>
      <c r="D5">
        <f>100*ABS(B5-C5)/B5</f>
        <v>0</v>
      </c>
      <c r="E5" s="2">
        <v>0.16600000000000001</v>
      </c>
      <c r="F5" t="s">
        <v>57</v>
      </c>
      <c r="G5" s="5" t="s">
        <v>89</v>
      </c>
      <c r="H5" s="3" t="s">
        <v>114</v>
      </c>
    </row>
    <row r="6" spans="1:8" x14ac:dyDescent="0.3">
      <c r="A6" t="s">
        <v>5</v>
      </c>
      <c r="B6">
        <v>55.9</v>
      </c>
      <c r="C6">
        <v>56</v>
      </c>
      <c r="D6">
        <f>100*ABS(B6-C6)/B6</f>
        <v>0.17889087656529773</v>
      </c>
      <c r="E6" s="2">
        <v>0.13800000000000001</v>
      </c>
      <c r="F6" t="s">
        <v>58</v>
      </c>
      <c r="G6" s="5" t="s">
        <v>89</v>
      </c>
      <c r="H6" s="3" t="s">
        <v>115</v>
      </c>
    </row>
    <row r="7" spans="1:8" x14ac:dyDescent="0.3">
      <c r="A7" t="s">
        <v>6</v>
      </c>
      <c r="B7">
        <v>48.6</v>
      </c>
      <c r="C7">
        <v>48.7</v>
      </c>
      <c r="D7">
        <f t="shared" ref="D7:D11" si="0">100*ABS(B7-C7)/B7</f>
        <v>0.2057613168724309</v>
      </c>
      <c r="E7" s="2">
        <v>0.13800000000000001</v>
      </c>
      <c r="F7" t="s">
        <v>25</v>
      </c>
      <c r="G7" s="5" t="s">
        <v>89</v>
      </c>
      <c r="H7" s="3" t="s">
        <v>116</v>
      </c>
    </row>
    <row r="8" spans="1:8" x14ac:dyDescent="0.3">
      <c r="A8" t="s">
        <v>7</v>
      </c>
      <c r="B8">
        <v>271</v>
      </c>
      <c r="C8">
        <v>270</v>
      </c>
      <c r="D8">
        <f t="shared" si="0"/>
        <v>0.36900369003690037</v>
      </c>
      <c r="E8" s="2">
        <v>0.13800000000000001</v>
      </c>
      <c r="F8" t="s">
        <v>50</v>
      </c>
      <c r="G8" s="5" t="s">
        <v>89</v>
      </c>
      <c r="H8" s="3" t="s">
        <v>117</v>
      </c>
    </row>
    <row r="9" spans="1:8" x14ac:dyDescent="0.3">
      <c r="A9" t="s">
        <v>8</v>
      </c>
      <c r="B9">
        <v>67</v>
      </c>
      <c r="C9">
        <v>66.5</v>
      </c>
      <c r="D9">
        <f t="shared" si="0"/>
        <v>0.74626865671641796</v>
      </c>
      <c r="E9" s="2">
        <v>0.13800000000000001</v>
      </c>
      <c r="F9" t="s">
        <v>46</v>
      </c>
      <c r="G9" s="5" t="s">
        <v>89</v>
      </c>
      <c r="H9" s="3" t="s">
        <v>113</v>
      </c>
    </row>
    <row r="10" spans="1:8" x14ac:dyDescent="0.3">
      <c r="A10" t="s">
        <v>9</v>
      </c>
      <c r="B10">
        <v>58.2</v>
      </c>
      <c r="C10">
        <v>57.6</v>
      </c>
      <c r="D10">
        <f t="shared" si="0"/>
        <v>1.0309278350515487</v>
      </c>
      <c r="E10" s="2">
        <v>0.13800000000000001</v>
      </c>
      <c r="F10" t="s">
        <v>59</v>
      </c>
      <c r="G10" s="5" t="s">
        <v>89</v>
      </c>
      <c r="H10" s="3" t="s">
        <v>118</v>
      </c>
    </row>
    <row r="11" spans="1:8" x14ac:dyDescent="0.3">
      <c r="A11" t="s">
        <v>13</v>
      </c>
      <c r="B11">
        <v>325</v>
      </c>
      <c r="C11">
        <v>324</v>
      </c>
      <c r="D11">
        <f t="shared" si="0"/>
        <v>0.30769230769230771</v>
      </c>
      <c r="E11" s="2">
        <v>0.13800000000000001</v>
      </c>
      <c r="F11" t="s">
        <v>60</v>
      </c>
      <c r="G11" s="5" t="s">
        <v>89</v>
      </c>
      <c r="H11" s="3" t="s">
        <v>119</v>
      </c>
    </row>
    <row r="12" spans="1:8" x14ac:dyDescent="0.3">
      <c r="A12" t="s">
        <v>14</v>
      </c>
      <c r="D12">
        <f>SUM(D2:D11)</f>
        <v>5.0097287911965429</v>
      </c>
      <c r="E12" s="2">
        <f>SUM(E2:E11)</f>
        <v>1.4079999999999999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1.6</v>
      </c>
      <c r="E15" s="2">
        <v>0.17899999999999999</v>
      </c>
      <c r="F15" t="s">
        <v>83</v>
      </c>
      <c r="G15" s="5" t="s">
        <v>121</v>
      </c>
      <c r="H15" s="3" t="s">
        <v>122</v>
      </c>
    </row>
    <row r="16" spans="1:8" x14ac:dyDescent="0.3">
      <c r="A16" t="s">
        <v>18</v>
      </c>
      <c r="B16">
        <v>1.6</v>
      </c>
      <c r="E16" s="2">
        <v>0.17899999999999999</v>
      </c>
      <c r="F16" t="s">
        <v>83</v>
      </c>
      <c r="G16" s="5" t="s">
        <v>121</v>
      </c>
      <c r="H16" s="3" t="s">
        <v>122</v>
      </c>
    </row>
    <row r="17" spans="1:8" x14ac:dyDescent="0.3">
      <c r="A17" t="s">
        <v>19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20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21</v>
      </c>
      <c r="B19">
        <v>3</v>
      </c>
      <c r="E19" s="2">
        <v>0.13800000000000001</v>
      </c>
      <c r="F19" t="s">
        <v>85</v>
      </c>
      <c r="G19" s="5" t="s">
        <v>120</v>
      </c>
      <c r="H19" s="3" t="s">
        <v>124</v>
      </c>
    </row>
    <row r="20" spans="1:8" x14ac:dyDescent="0.3">
      <c r="A20" t="s">
        <v>22</v>
      </c>
      <c r="B20">
        <v>3</v>
      </c>
      <c r="E20" s="2">
        <v>0.13800000000000001</v>
      </c>
      <c r="F20" t="s">
        <v>85</v>
      </c>
      <c r="G20" s="5" t="s">
        <v>120</v>
      </c>
      <c r="H20" s="3" t="s">
        <v>124</v>
      </c>
    </row>
    <row r="21" spans="1:8" x14ac:dyDescent="0.3">
      <c r="A21" t="s">
        <v>14</v>
      </c>
      <c r="E21" s="2">
        <f>SUM(E15:E20)</f>
        <v>0.91</v>
      </c>
    </row>
    <row r="23" spans="1:8" x14ac:dyDescent="0.3">
      <c r="A23" t="s">
        <v>14</v>
      </c>
      <c r="E23" s="2">
        <f>E12+E21</f>
        <v>2.3180000000000001</v>
      </c>
    </row>
  </sheetData>
  <hyperlinks>
    <hyperlink ref="H2" r:id="rId1" display="https://www.mouser.ca/datasheet/2/447/PYu_RC_Group_51_RoHS_L_10-1664068.pdf" xr:uid="{2070C4A0-EA03-493A-8C1C-B23170BCC1E8}"/>
    <hyperlink ref="H3" r:id="rId2" display="https://www.mouser.ca/datasheet/2/447/PYu_RC_Group_51_RoHS_L_10-1664068.pdf" xr:uid="{169E0BB1-F2D0-4719-93ED-9BD4E5AF3154}"/>
    <hyperlink ref="H4" r:id="rId3" display="https://www.mouser.ca/datasheet/2/447/PYu_RC_Group_51_RoHS_L_10-1664068.pdf" xr:uid="{760DC3DA-5B57-466A-8544-70DEFA94D5BD}"/>
    <hyperlink ref="H5" r:id="rId4" display="https://www.mouser.ca/datasheet/2/315/AOA0000C304-1149620.pdf" xr:uid="{D7A4154D-72EF-4737-B65B-C3FB2547D8CE}"/>
    <hyperlink ref="H6" r:id="rId5" display="https://www.mouser.ca/datasheet/2/447/PYu_RC_Group_51_RoHS_L_10-1664068.pdf" xr:uid="{0E45FA3E-67A9-4FED-B81E-7B2E5D705B1D}"/>
    <hyperlink ref="H7" r:id="rId6" display="https://www.mouser.ca/datasheet/2/447/PYu_RC_Group_51_RoHS_L_10-1664068.pdf" xr:uid="{66E06D70-2652-48C0-AF52-D2A01A1A4DCA}"/>
    <hyperlink ref="H8" r:id="rId7" display="https://www.mouser.ca/datasheet/2/447/PYu_RC_Group_51_RoHS_L_10-1664068.pdf" xr:uid="{1CB75236-99A0-4775-B0F0-91CFE35848E0}"/>
    <hyperlink ref="H9" r:id="rId8" display="https://www.mouser.ca/datasheet/2/447/PYu_RC_Group_51_RoHS_L_10-1664068.pdf" xr:uid="{7E9D0B52-74E6-4B31-A1CF-AD4D3B46A2AF}"/>
    <hyperlink ref="H10" r:id="rId9" display="https://www.mouser.ca/datasheet/2/447/PYu_RC_Group_51_RoHS_L_10-1664068.pdf" xr:uid="{F8CE49A9-8B91-46C0-98C3-3F59D7D68BF8}"/>
    <hyperlink ref="H11" r:id="rId10" display="https://www.mouser.ca/datasheet/2/447/PYu_RC_Group_51_RoHS_L_10-1664068.pdf" xr:uid="{E3C4F7E6-4B60-4763-9C6B-1FC33F65DFCC}"/>
    <hyperlink ref="H15" r:id="rId11" display="https://www.mouser.ca/datasheet/2/281/1/GRM1885C1H162JA01_01A-1984769.pdf" xr:uid="{C9713A7A-5A83-4C36-A74F-05CAB403C3BD}"/>
    <hyperlink ref="H16" r:id="rId12" display="https://www.mouser.ca/datasheet/2/281/1/GRM1885C1H162JA01_01A-1984769.pdf" xr:uid="{85B50FEE-D8DF-43D8-AA40-5F4EA2162223}"/>
    <hyperlink ref="H17" r:id="rId13" display="https://www.mouser.ca/datasheet/2/281/1/GRM0335C1E102JA01_01A-1980306.pdf" xr:uid="{1D28022C-6C8B-48C1-A73C-F70BFBEEB6CF}"/>
    <hyperlink ref="H18" r:id="rId14" display="https://www.mouser.ca/datasheet/2/281/1/GRM0335C1E102JA01_01A-1980306.pdf" xr:uid="{9B696EDC-9D2A-488F-9A9F-F86299C1D1A2}"/>
    <hyperlink ref="H19" r:id="rId15" display="https://www.mouser.ca/datasheet/2/281/murata_03052018_GRM_Series_1-1310166.pdf" xr:uid="{17A7D9F4-25A0-468F-991B-283239A5FBAB}"/>
    <hyperlink ref="H20" r:id="rId16" display="https://www.mouser.ca/datasheet/2/281/murata_03052018_GRM_Series_1-1310166.pdf" xr:uid="{D2B6F0B9-42C9-4D37-8282-9B3B79C61C7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483-C574-49A8-A0EA-072A18CA1F90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26.5</v>
      </c>
      <c r="C3">
        <v>26.7</v>
      </c>
      <c r="D3">
        <f>100*ABS(B3-C3)/B3</f>
        <v>0.75471698113207275</v>
      </c>
      <c r="E3" s="2">
        <v>0.16600000000000001</v>
      </c>
      <c r="F3" t="s">
        <v>62</v>
      </c>
      <c r="G3" s="5" t="s">
        <v>89</v>
      </c>
      <c r="H3" s="3" t="s">
        <v>126</v>
      </c>
    </row>
    <row r="4" spans="1:8" x14ac:dyDescent="0.3">
      <c r="A4" t="s">
        <v>3</v>
      </c>
      <c r="B4">
        <v>159</v>
      </c>
      <c r="C4">
        <v>160</v>
      </c>
      <c r="D4">
        <f t="shared" ref="D4:D10" si="0">100*ABS(B4-C4)/B4</f>
        <v>0.62893081761006286</v>
      </c>
      <c r="E4" s="2">
        <v>0.13800000000000001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58.6</v>
      </c>
      <c r="C5">
        <v>59</v>
      </c>
      <c r="D5">
        <f t="shared" si="0"/>
        <v>0.68259385665528771</v>
      </c>
      <c r="E5" s="2">
        <v>0.13800000000000001</v>
      </c>
      <c r="F5" t="s">
        <v>63</v>
      </c>
      <c r="G5" s="5" t="s">
        <v>89</v>
      </c>
      <c r="H5" s="3" t="s">
        <v>128</v>
      </c>
    </row>
    <row r="6" spans="1:8" x14ac:dyDescent="0.3">
      <c r="A6" t="s">
        <v>5</v>
      </c>
      <c r="B6">
        <v>7.94</v>
      </c>
      <c r="C6">
        <v>7.87</v>
      </c>
      <c r="D6">
        <f t="shared" si="0"/>
        <v>0.88161209068010427</v>
      </c>
      <c r="E6" s="2">
        <v>0.13800000000000001</v>
      </c>
      <c r="F6" t="s">
        <v>64</v>
      </c>
      <c r="G6" s="5" t="s">
        <v>89</v>
      </c>
      <c r="H6" s="3" t="s">
        <v>129</v>
      </c>
    </row>
    <row r="7" spans="1:8" x14ac:dyDescent="0.3">
      <c r="A7" t="s">
        <v>6</v>
      </c>
      <c r="B7">
        <v>245</v>
      </c>
      <c r="C7">
        <v>243</v>
      </c>
      <c r="D7">
        <f t="shared" si="0"/>
        <v>0.81632653061224492</v>
      </c>
      <c r="E7" s="2">
        <v>0.13800000000000001</v>
      </c>
      <c r="F7" t="s">
        <v>65</v>
      </c>
      <c r="G7" s="5" t="s">
        <v>89</v>
      </c>
      <c r="H7" s="3" t="s">
        <v>130</v>
      </c>
    </row>
    <row r="8" spans="1:8" x14ac:dyDescent="0.3">
      <c r="A8" t="s">
        <v>7</v>
      </c>
      <c r="B8">
        <v>108</v>
      </c>
      <c r="C8">
        <v>107</v>
      </c>
      <c r="D8">
        <f t="shared" si="0"/>
        <v>0.92592592592592593</v>
      </c>
      <c r="E8" s="2">
        <v>0.13800000000000001</v>
      </c>
      <c r="F8" t="s">
        <v>66</v>
      </c>
      <c r="G8" s="5" t="s">
        <v>89</v>
      </c>
      <c r="H8" s="3" t="s">
        <v>131</v>
      </c>
    </row>
    <row r="9" spans="1:8" x14ac:dyDescent="0.3">
      <c r="A9" t="s">
        <v>8</v>
      </c>
      <c r="B9">
        <v>14.6</v>
      </c>
      <c r="C9">
        <v>14.7</v>
      </c>
      <c r="D9">
        <f t="shared" si="0"/>
        <v>0.6849315068493127</v>
      </c>
      <c r="E9" s="2">
        <v>0.13800000000000001</v>
      </c>
      <c r="F9" t="s">
        <v>67</v>
      </c>
      <c r="G9" s="5" t="s">
        <v>89</v>
      </c>
      <c r="H9" s="3" t="s">
        <v>132</v>
      </c>
    </row>
    <row r="10" spans="1:8" x14ac:dyDescent="0.3">
      <c r="A10" t="s">
        <v>9</v>
      </c>
      <c r="B10">
        <v>452</v>
      </c>
      <c r="C10">
        <v>453</v>
      </c>
      <c r="D10">
        <f t="shared" si="0"/>
        <v>0.22123893805309736</v>
      </c>
      <c r="E10" s="2">
        <v>0.13800000000000001</v>
      </c>
      <c r="F10" t="s">
        <v>68</v>
      </c>
      <c r="G10" s="5" t="s">
        <v>89</v>
      </c>
      <c r="H10" s="3" t="s">
        <v>133</v>
      </c>
    </row>
    <row r="11" spans="1:8" x14ac:dyDescent="0.3">
      <c r="A11" t="s">
        <v>14</v>
      </c>
      <c r="D11">
        <f>SUM(D2:D10)</f>
        <v>6.6025659556942049</v>
      </c>
      <c r="E11" s="2">
        <f>SUM(E2:E10)</f>
        <v>1.27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2.0979999999999999</v>
      </c>
    </row>
  </sheetData>
  <hyperlinks>
    <hyperlink ref="H2" r:id="rId1" display="https://www.mouser.ca/datasheet/2/447/PYu_RC_Group_51_RoHS_L_10-1664068.pdf" xr:uid="{97F6D0C8-9CA6-4CF8-A167-21AD100E905E}"/>
    <hyperlink ref="H3" r:id="rId2" display="https://www.mouser.ca/datasheet/2/219/RK73H-1825326.pdf" xr:uid="{EDA77192-FD7B-4584-9002-41FB7A94B1F9}"/>
    <hyperlink ref="H4" r:id="rId3" display="https://www.mouser.ca/datasheet/2/447/PYu_RC_Group_51_RoHS_L_10-1664068.pdf" xr:uid="{A80D054D-09DD-4EE5-81F2-B2C353E03480}"/>
    <hyperlink ref="H5" r:id="rId4" display="https://www.mouser.ca/datasheet/2/447/PYu_RC_Group_51_RoHS_L_10-1664068.pdf" xr:uid="{1E90B038-A93D-40F4-ADEE-76ABC348D447}"/>
    <hyperlink ref="H6" r:id="rId5" display="https://www.mouser.ca/datasheet/2/447/PYu_RC_Group_51_RoHS_L_10-1664068.pdf" xr:uid="{2FFA81D4-4714-4BA6-9298-9DE903BCCC14}"/>
    <hyperlink ref="H7" r:id="rId6" display="https://www.mouser.ca/datasheet/2/447/PYu_RC_Group_51_RoHS_L_10-1664068.pdf" xr:uid="{E9746157-BF15-40DE-8953-4511F788F25E}"/>
    <hyperlink ref="H8" r:id="rId7" display="https://www.mouser.ca/datasheet/2/447/PYu_RC_Group_51_RoHS_L_10-1664068.pdf" xr:uid="{80D8A026-BD85-4593-BDCA-D35CC7955A7A}"/>
    <hyperlink ref="H9" r:id="rId8" display="https://www.mouser.ca/datasheet/2/219/RK73H-1825326.pdf" xr:uid="{03F27F37-5052-4AF9-9D4C-F2961179D91A}"/>
    <hyperlink ref="H10" r:id="rId9" display="https://www.mouser.ca/datasheet/2/447/PYu_RC_Group_51_RoHS_L_10-1664068.pdf" xr:uid="{8FD6CA09-DCB3-41DA-8DE1-B02105868272}"/>
    <hyperlink ref="H14" r:id="rId10" display="https://www.mouser.ca/datasheet/2/281/1/GRM0335C1E102JA01_01A-1980306.pdf" xr:uid="{7AC3D20B-3B7C-41B4-B623-90F82F9C3D45}"/>
    <hyperlink ref="H15" r:id="rId11" display="https://www.mouser.ca/datasheet/2/281/1/GRM0335C1E102JA01_01A-1980306.pdf" xr:uid="{6F39723A-852C-410B-A489-14E114356808}"/>
    <hyperlink ref="H16" r:id="rId12" display="https://www.mouser.ca/datasheet/2/281/1/GRM0335C1E102JA01_01A-1980306.pdf" xr:uid="{2D321C2B-805C-4EA0-8536-400E7F6CA0EC}"/>
    <hyperlink ref="H17" r:id="rId13" display="https://www.mouser.ca/datasheet/2/281/1/GRM0335C1E102JA01_01A-1980306.pdf" xr:uid="{2B6C6400-F70B-4442-BAC7-EDA288798CF9}"/>
    <hyperlink ref="H18" r:id="rId14" display="https://www.mouser.ca/datasheet/2/281/1/GRM0335C1E102JA01_01A-1980306.pdf" xr:uid="{6E758FF1-8C0E-41C4-A752-D7209F374CBF}"/>
    <hyperlink ref="H19" r:id="rId15" display="https://www.mouser.ca/datasheet/2/281/1/GRM0335C1E102JA01_01A-1980306.pdf" xr:uid="{516BFA38-786B-40D0-AE2F-E710249CCD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C8D0-3F9E-42A4-A7A9-47E7E9623942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 t="shared" ref="D2:D10" si="0"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7.24</v>
      </c>
      <c r="C3">
        <v>7.32</v>
      </c>
      <c r="D3">
        <f t="shared" si="0"/>
        <v>1.1049723756906087</v>
      </c>
      <c r="E3" s="2">
        <v>0.13800000000000001</v>
      </c>
      <c r="F3" t="s">
        <v>69</v>
      </c>
      <c r="G3" s="5" t="s">
        <v>89</v>
      </c>
      <c r="H3" s="3" t="s">
        <v>134</v>
      </c>
    </row>
    <row r="4" spans="1:8" x14ac:dyDescent="0.3">
      <c r="A4" t="s">
        <v>3</v>
      </c>
      <c r="B4">
        <v>159</v>
      </c>
      <c r="C4">
        <v>160</v>
      </c>
      <c r="D4">
        <f t="shared" si="0"/>
        <v>0.62893081761006286</v>
      </c>
      <c r="E4" s="2">
        <v>0.16600000000000001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66.599999999999994</v>
      </c>
      <c r="C5">
        <v>66.5</v>
      </c>
      <c r="D5">
        <f t="shared" si="0"/>
        <v>0.15015015015014163</v>
      </c>
      <c r="E5" s="2">
        <v>0.13800000000000001</v>
      </c>
      <c r="F5" t="s">
        <v>46</v>
      </c>
      <c r="G5" s="5" t="s">
        <v>89</v>
      </c>
      <c r="H5" s="3" t="s">
        <v>113</v>
      </c>
    </row>
    <row r="6" spans="1:8" x14ac:dyDescent="0.3">
      <c r="A6" t="s">
        <v>5</v>
      </c>
      <c r="B6">
        <v>2.85</v>
      </c>
      <c r="C6">
        <v>2.87</v>
      </c>
      <c r="D6">
        <f t="shared" si="0"/>
        <v>0.70175438596491291</v>
      </c>
      <c r="E6" s="2">
        <v>0.16600000000000001</v>
      </c>
      <c r="F6" t="s">
        <v>70</v>
      </c>
      <c r="G6" s="5" t="s">
        <v>89</v>
      </c>
      <c r="H6" s="3" t="s">
        <v>135</v>
      </c>
    </row>
    <row r="7" spans="1:8" x14ac:dyDescent="0.3">
      <c r="A7" t="s">
        <v>6</v>
      </c>
      <c r="B7">
        <v>271</v>
      </c>
      <c r="C7">
        <v>270</v>
      </c>
      <c r="D7">
        <f t="shared" si="0"/>
        <v>0.36900369003690037</v>
      </c>
      <c r="E7" s="2">
        <v>0.13800000000000001</v>
      </c>
      <c r="F7" t="s">
        <v>50</v>
      </c>
      <c r="G7" s="5" t="s">
        <v>89</v>
      </c>
      <c r="H7" s="3" t="s">
        <v>117</v>
      </c>
    </row>
    <row r="8" spans="1:8" x14ac:dyDescent="0.3">
      <c r="A8" t="s">
        <v>7</v>
      </c>
      <c r="B8">
        <v>94.9</v>
      </c>
      <c r="C8">
        <v>95.3</v>
      </c>
      <c r="D8">
        <f t="shared" si="0"/>
        <v>0.42149631190726178</v>
      </c>
      <c r="E8" s="2">
        <v>0.13800000000000001</v>
      </c>
      <c r="F8" t="s">
        <v>71</v>
      </c>
      <c r="G8" s="5" t="s">
        <v>89</v>
      </c>
      <c r="H8" s="3" t="s">
        <v>136</v>
      </c>
    </row>
    <row r="9" spans="1:8" x14ac:dyDescent="0.3">
      <c r="A9" t="s">
        <v>8</v>
      </c>
      <c r="B9">
        <v>4.0599999999999996</v>
      </c>
      <c r="C9">
        <v>4.0199999999999996</v>
      </c>
      <c r="D9">
        <f t="shared" si="0"/>
        <v>0.98522167487684831</v>
      </c>
      <c r="E9" s="2">
        <v>0.13800000000000001</v>
      </c>
      <c r="F9" t="s">
        <v>72</v>
      </c>
      <c r="G9" s="5" t="s">
        <v>89</v>
      </c>
      <c r="H9" s="3" t="s">
        <v>137</v>
      </c>
    </row>
    <row r="10" spans="1:8" x14ac:dyDescent="0.3">
      <c r="A10" t="s">
        <v>9</v>
      </c>
      <c r="B10">
        <v>386</v>
      </c>
      <c r="C10">
        <v>383</v>
      </c>
      <c r="D10">
        <f t="shared" si="0"/>
        <v>0.77720207253886009</v>
      </c>
      <c r="E10" s="2">
        <v>0.13800000000000001</v>
      </c>
      <c r="F10" s="3" t="s">
        <v>73</v>
      </c>
      <c r="G10" s="5" t="s">
        <v>89</v>
      </c>
      <c r="H10" s="3" t="s">
        <v>138</v>
      </c>
    </row>
    <row r="11" spans="1:8" x14ac:dyDescent="0.3">
      <c r="A11" t="s">
        <v>14</v>
      </c>
      <c r="D11">
        <f>SUM(D2:D10)</f>
        <v>6.1450207869516928</v>
      </c>
      <c r="E11" s="2">
        <f>SUM(E2:E10)</f>
        <v>1.298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2.1260000000000003</v>
      </c>
    </row>
  </sheetData>
  <hyperlinks>
    <hyperlink ref="F10" r:id="rId1" xr:uid="{F4013F7B-2BF5-48F6-B2FD-018004F8799F}"/>
    <hyperlink ref="H2" r:id="rId2" display="https://www.mouser.ca/datasheet/2/447/PYu_RC_Group_51_RoHS_L_10-1664068.pdf" xr:uid="{315DF4CA-987E-49DA-9194-A69CE44982AD}"/>
    <hyperlink ref="H3" r:id="rId3" display="https://www.mouser.ca/datasheet/2/447/PYu_RC_Group_51_RoHS_L_10-1664068.pdf" xr:uid="{8966099E-C335-4CEE-9617-F87C6CD0B964}"/>
    <hyperlink ref="H4" r:id="rId4" display="https://www.mouser.ca/datasheet/2/447/PYu_RC_Group_51_RoHS_L_10-1664068.pdf" xr:uid="{26B86C37-03C1-4492-BFF9-E640717F888A}"/>
    <hyperlink ref="H5" r:id="rId5" display="https://www.mouser.ca/datasheet/2/447/PYu_RC_Group_51_RoHS_L_10-1664068.pdf" xr:uid="{2BDFA139-8F2D-4142-B742-165D0206B9CD}"/>
    <hyperlink ref="H6" r:id="rId6" display="https://www.mouser.ca/datasheet/2/427/crcw0201e3-1761851.pdf" xr:uid="{D578B8C5-F0ED-4BCA-B2C7-EAEC1F534951}"/>
    <hyperlink ref="H7" r:id="rId7" display="https://www.mouser.ca/datasheet/2/447/PYu_RC_Group_51_RoHS_L_10-1664068.pdf" xr:uid="{CD7462DD-C19A-40DB-BD3B-4F7998BED0C3}"/>
    <hyperlink ref="H8" r:id="rId8" display="https://www.mouser.ca/datasheet/2/447/PYu_RC_Group_51_RoHS_L_10-1664068.pdf" xr:uid="{0C40AFBB-DDCF-4D55-97A6-2C3134155A6F}"/>
    <hyperlink ref="H9" r:id="rId9" display="https://www.mouser.ca/datasheet/2/447/PYu_AC_51_RoHS_L_7-1714230.pdf" xr:uid="{F8B599C5-9D25-4B1B-BA72-D273B4BE0454}"/>
    <hyperlink ref="H10" r:id="rId10" display="https://www.mouser.ca/datasheet/2/447/PYu_RC_Group_51_RoHS_L_10-1664068.pdf" xr:uid="{C0B7CCBC-31F1-4DD9-89D0-3D51C380E9C1}"/>
    <hyperlink ref="H14" r:id="rId11" display="https://www.mouser.ca/datasheet/2/281/1/GRM0335C1E102JA01_01A-1980306.pdf" xr:uid="{9F08F217-7677-4ECE-9F1C-FF522AC33351}"/>
    <hyperlink ref="H15" r:id="rId12" display="https://www.mouser.ca/datasheet/2/281/1/GRM0335C1E102JA01_01A-1980306.pdf" xr:uid="{943449AA-3A2F-4D0C-8E09-1F273BF1E8CF}"/>
    <hyperlink ref="H16" r:id="rId13" display="https://www.mouser.ca/datasheet/2/281/1/GRM0335C1E102JA01_01A-1980306.pdf" xr:uid="{DFF66894-889F-43FD-A2C1-B9C4C47585CC}"/>
    <hyperlink ref="H17" r:id="rId14" display="https://www.mouser.ca/datasheet/2/281/1/GRM0335C1E102JA01_01A-1980306.pdf" xr:uid="{E0FC5CDE-6431-4D42-9AD7-0CE77467B52C}"/>
    <hyperlink ref="H18" r:id="rId15" display="https://www.mouser.ca/datasheet/2/281/1/GRM0335C1E102JA01_01A-1980306.pdf" xr:uid="{E5C76637-62FD-479E-98F7-4BF37102E1EA}"/>
    <hyperlink ref="H19" r:id="rId16" display="https://www.mouser.ca/datasheet/2/281/1/GRM0335C1E102JA01_01A-1980306.pdf" xr:uid="{BC0822AC-58FB-4B65-A268-AFA977D295B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22C9-9046-40B7-9C8A-21A255598059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35.10937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11.4</v>
      </c>
      <c r="C2">
        <v>11.5</v>
      </c>
      <c r="D2">
        <f t="shared" ref="D2:D10" si="0">100*ABS(B2-C2)/B2</f>
        <v>0.87719298245613719</v>
      </c>
      <c r="E2" s="2">
        <v>0.16600000000000001</v>
      </c>
      <c r="F2" t="s">
        <v>139</v>
      </c>
      <c r="G2" s="5" t="s">
        <v>99</v>
      </c>
      <c r="H2" s="7" t="s">
        <v>140</v>
      </c>
    </row>
    <row r="3" spans="1:8" x14ac:dyDescent="0.3">
      <c r="A3" t="s">
        <v>2</v>
      </c>
      <c r="B3">
        <v>48.8</v>
      </c>
      <c r="C3">
        <v>48.7</v>
      </c>
      <c r="D3">
        <f t="shared" si="0"/>
        <v>0.20491803278687362</v>
      </c>
      <c r="E3" s="2">
        <v>0.13800000000000001</v>
      </c>
      <c r="F3" t="s">
        <v>25</v>
      </c>
      <c r="G3" s="5" t="s">
        <v>89</v>
      </c>
      <c r="H3" s="3" t="s">
        <v>116</v>
      </c>
    </row>
    <row r="4" spans="1:8" x14ac:dyDescent="0.3">
      <c r="A4" t="s">
        <v>3</v>
      </c>
      <c r="B4">
        <v>22.7</v>
      </c>
      <c r="C4">
        <v>22.6</v>
      </c>
      <c r="D4">
        <f t="shared" si="0"/>
        <v>0.44052863436122408</v>
      </c>
      <c r="E4" s="2">
        <v>0.13800000000000001</v>
      </c>
      <c r="F4" t="s">
        <v>26</v>
      </c>
      <c r="G4" s="5" t="s">
        <v>89</v>
      </c>
      <c r="H4" s="3" t="s">
        <v>141</v>
      </c>
    </row>
    <row r="5" spans="1:8" x14ac:dyDescent="0.3">
      <c r="A5" t="s">
        <v>4</v>
      </c>
      <c r="B5">
        <v>8.02</v>
      </c>
      <c r="C5">
        <v>8.06</v>
      </c>
      <c r="D5">
        <f t="shared" si="0"/>
        <v>0.49875311720699411</v>
      </c>
      <c r="E5" s="2">
        <v>0.13800000000000001</v>
      </c>
      <c r="F5" t="s">
        <v>27</v>
      </c>
      <c r="G5" s="5" t="s">
        <v>89</v>
      </c>
      <c r="H5" s="3" t="s">
        <v>142</v>
      </c>
    </row>
    <row r="6" spans="1:8" x14ac:dyDescent="0.3">
      <c r="A6" t="s">
        <v>5</v>
      </c>
      <c r="B6">
        <v>4.3499999999999996</v>
      </c>
      <c r="C6">
        <v>4.32</v>
      </c>
      <c r="D6">
        <f t="shared" si="0"/>
        <v>0.68965517241377849</v>
      </c>
      <c r="E6" s="2">
        <v>0.13800000000000001</v>
      </c>
      <c r="F6" t="s">
        <v>28</v>
      </c>
      <c r="G6" s="5" t="s">
        <v>89</v>
      </c>
      <c r="H6" s="3" t="s">
        <v>143</v>
      </c>
    </row>
    <row r="7" spans="1:8" x14ac:dyDescent="0.3">
      <c r="A7" t="s">
        <v>6</v>
      </c>
      <c r="B7">
        <v>37</v>
      </c>
      <c r="C7">
        <v>37.4</v>
      </c>
      <c r="D7">
        <f t="shared" si="0"/>
        <v>1.0810810810810771</v>
      </c>
      <c r="E7" s="2">
        <v>0.13800000000000001</v>
      </c>
      <c r="F7" t="s">
        <v>29</v>
      </c>
      <c r="G7" s="5" t="s">
        <v>89</v>
      </c>
      <c r="H7" s="3" t="s">
        <v>144</v>
      </c>
    </row>
    <row r="8" spans="1:8" x14ac:dyDescent="0.3">
      <c r="A8" t="s">
        <v>7</v>
      </c>
      <c r="B8">
        <v>19.600000000000001</v>
      </c>
      <c r="C8">
        <v>19.600000000000001</v>
      </c>
      <c r="D8">
        <f t="shared" si="0"/>
        <v>0</v>
      </c>
      <c r="E8" s="2">
        <v>0.13800000000000001</v>
      </c>
      <c r="F8" t="s">
        <v>30</v>
      </c>
      <c r="G8" s="5" t="s">
        <v>89</v>
      </c>
      <c r="H8" s="3" t="s">
        <v>145</v>
      </c>
    </row>
    <row r="9" spans="1:8" x14ac:dyDescent="0.3">
      <c r="A9" t="s">
        <v>8</v>
      </c>
      <c r="B9">
        <v>10.6</v>
      </c>
      <c r="C9">
        <v>10.7</v>
      </c>
      <c r="D9">
        <f t="shared" si="0"/>
        <v>0.94339622641509102</v>
      </c>
      <c r="E9" s="2">
        <v>0.13800000000000001</v>
      </c>
      <c r="F9" t="s">
        <v>31</v>
      </c>
      <c r="G9" s="5" t="s">
        <v>89</v>
      </c>
      <c r="H9" s="3" t="s">
        <v>146</v>
      </c>
    </row>
    <row r="10" spans="1:8" x14ac:dyDescent="0.3">
      <c r="A10" t="s">
        <v>9</v>
      </c>
      <c r="B10">
        <v>90.5</v>
      </c>
      <c r="C10">
        <v>90.9</v>
      </c>
      <c r="D10">
        <f t="shared" si="0"/>
        <v>0.44198895027624935</v>
      </c>
      <c r="E10" s="2">
        <v>0.13800000000000001</v>
      </c>
      <c r="F10" t="s">
        <v>32</v>
      </c>
      <c r="G10" s="5" t="s">
        <v>89</v>
      </c>
      <c r="H10" s="3" t="s">
        <v>147</v>
      </c>
    </row>
    <row r="11" spans="1:8" x14ac:dyDescent="0.3">
      <c r="A11" t="s">
        <v>14</v>
      </c>
      <c r="D11">
        <f>SUM(D2:D10)</f>
        <v>5.177514196997425</v>
      </c>
      <c r="E11" s="2">
        <f>SUM(E2:E10)</f>
        <v>1.27</v>
      </c>
      <c r="H11" s="8"/>
    </row>
    <row r="12" spans="1:8" x14ac:dyDescent="0.3">
      <c r="H12" s="8"/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/>
    </row>
    <row r="22" spans="1:8" x14ac:dyDescent="0.3">
      <c r="A22" t="s">
        <v>14</v>
      </c>
      <c r="E22" s="2">
        <f>E11+E20</f>
        <v>1.27</v>
      </c>
    </row>
  </sheetData>
  <hyperlinks>
    <hyperlink ref="H14" r:id="rId1" display="https://www.mouser.ca/datasheet/2/281/1/GRM0335C1E102JA01_01A-1980306.pdf" xr:uid="{7BF7240F-1FAB-40B4-A685-F895D3B519F4}"/>
    <hyperlink ref="H15" r:id="rId2" display="https://www.mouser.ca/datasheet/2/281/1/GRM0335C1E102JA01_01A-1980306.pdf" xr:uid="{15FF3824-8D00-46BF-9219-36FE857EBB08}"/>
    <hyperlink ref="H16" r:id="rId3" display="https://www.mouser.ca/datasheet/2/281/1/GRM0335C1E102JA01_01A-1980306.pdf" xr:uid="{8E4EF360-6DF2-4C4B-837B-70BD632C2482}"/>
    <hyperlink ref="H17" r:id="rId4" display="https://www.mouser.ca/datasheet/2/281/1/GRM0335C1E102JA01_01A-1980306.pdf" xr:uid="{51D2A29B-752C-4EE0-99AB-432A7713C414}"/>
    <hyperlink ref="H18" r:id="rId5" display="https://www.mouser.ca/datasheet/2/281/1/GRM0335C1E102JA01_01A-1980306.pdf" xr:uid="{DA3FFB80-65BB-4EA9-9171-2018C41BE53D}"/>
    <hyperlink ref="H19" r:id="rId6" display="https://www.mouser.ca/datasheet/2/281/1/GRM0335C1E102JA01_01A-1980306.pdf" xr:uid="{21CA3543-89F8-4C44-A591-1FE3922E51C4}"/>
    <hyperlink ref="H2" r:id="rId7" display="https://www.mouser.ca/datasheet/2/447/Yageo_03_18_2021_PYu_RC_Group_51_RoHS_L_11-2199992.pdf" xr:uid="{AE8F117C-6067-4C73-9452-10A484F668FE}"/>
    <hyperlink ref="H3" r:id="rId8" display="https://www.mouser.ca/datasheet/2/447/PYu_RC_Group_51_RoHS_L_10-1664068.pdf" xr:uid="{613CF69F-4176-4DBA-9F93-95DA1E47CC2B}"/>
    <hyperlink ref="H4" r:id="rId9" display="https://www.mouser.ca/datasheet/2/447/PYu_RC_Group_51_RoHS_L_10-1664068.pdf" xr:uid="{B167F338-8C26-451A-A64D-4BDBE7592C89}"/>
    <hyperlink ref="H5" r:id="rId10" display="https://www.mouser.ca/datasheet/2/219/RK73H-1825326.pdf" xr:uid="{DCBA1493-E1B4-4D03-8715-0EA6F287F128}"/>
    <hyperlink ref="H6" r:id="rId11" display="https://www.mouser.ca/datasheet/2/447/PYu_RC_Group_51_RoHS_L_10-1664068.pdf" xr:uid="{A2964043-D1F9-49AF-964E-FEE626CA0525}"/>
    <hyperlink ref="H7" r:id="rId12" display="https://www.mouser.ca/datasheet/2/447/PYu_RC_Group_51_RoHS_L_10-1664068.pdf" xr:uid="{2584D0CF-B221-4C29-BC31-50CA7F8A068E}"/>
    <hyperlink ref="H8" r:id="rId13" display="https://www.mouser.ca/datasheet/2/447/PYu_RC_Group_51_RoHS_L_10-1664068.pdf" xr:uid="{280EACF1-CDDF-4E0A-B9E8-4107A27AA717}"/>
    <hyperlink ref="H9" r:id="rId14" display="https://www.mouser.ca/datasheet/2/447/PYu_RC_Group_51_RoHS_L_10-1664068.pdf" xr:uid="{C8F69D6C-125E-42F2-B7CB-D347382A9A89}"/>
    <hyperlink ref="H10" r:id="rId15" display="https://www.mouser.ca/datasheet/2/219/RK73H-1825326.pdf" xr:uid="{BE602546-C6F9-468E-87AC-0357C502345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DEB4-5FFB-4F8D-963A-C08EFBE9A2C1}">
  <dimension ref="A1:G151"/>
  <sheetViews>
    <sheetView topLeftCell="A115" workbookViewId="0">
      <selection activeCell="D142" sqref="D142"/>
    </sheetView>
  </sheetViews>
  <sheetFormatPr defaultRowHeight="14.4" x14ac:dyDescent="0.3"/>
  <cols>
    <col min="1" max="1" width="11.109375" bestFit="1" customWidth="1"/>
    <col min="2" max="2" width="17.88671875" bestFit="1" customWidth="1"/>
    <col min="5" max="5" width="14.88671875" bestFit="1" customWidth="1"/>
    <col min="6" max="6" width="76.33203125" bestFit="1" customWidth="1"/>
    <col min="7" max="7" width="17.6640625" customWidth="1"/>
  </cols>
  <sheetData>
    <row r="1" spans="1:7" ht="15" thickBot="1" x14ac:dyDescent="0.35">
      <c r="A1" s="1" t="s">
        <v>0</v>
      </c>
      <c r="B1" s="1" t="s">
        <v>391</v>
      </c>
      <c r="C1" s="1" t="s">
        <v>23</v>
      </c>
      <c r="D1" s="1" t="s">
        <v>24</v>
      </c>
      <c r="E1" s="1" t="s">
        <v>86</v>
      </c>
      <c r="F1" s="4" t="s">
        <v>87</v>
      </c>
      <c r="G1" s="4" t="s">
        <v>365</v>
      </c>
    </row>
    <row r="2" spans="1:7" x14ac:dyDescent="0.3">
      <c r="A2" t="s">
        <v>1</v>
      </c>
      <c r="B2">
        <v>84.5</v>
      </c>
      <c r="C2" s="2">
        <v>0.16600000000000001</v>
      </c>
      <c r="D2" t="s">
        <v>33</v>
      </c>
      <c r="E2" s="5" t="s">
        <v>89</v>
      </c>
      <c r="F2" t="s">
        <v>88</v>
      </c>
      <c r="G2" s="33" t="s">
        <v>366</v>
      </c>
    </row>
    <row r="3" spans="1:7" x14ac:dyDescent="0.3">
      <c r="A3" t="s">
        <v>2</v>
      </c>
      <c r="B3">
        <v>160</v>
      </c>
      <c r="C3" s="2">
        <v>0.16600000000000001</v>
      </c>
      <c r="D3" t="s">
        <v>34</v>
      </c>
      <c r="E3" s="5" t="s">
        <v>89</v>
      </c>
      <c r="F3" t="s">
        <v>88</v>
      </c>
      <c r="G3" s="33"/>
    </row>
    <row r="4" spans="1:7" x14ac:dyDescent="0.3">
      <c r="A4" t="s">
        <v>3</v>
      </c>
      <c r="B4">
        <v>169</v>
      </c>
      <c r="C4" s="2">
        <v>0.16600000000000001</v>
      </c>
      <c r="D4" t="s">
        <v>35</v>
      </c>
      <c r="E4" s="5" t="s">
        <v>89</v>
      </c>
      <c r="F4" t="s">
        <v>88</v>
      </c>
      <c r="G4" s="33"/>
    </row>
    <row r="5" spans="1:7" x14ac:dyDescent="0.3">
      <c r="A5" t="s">
        <v>4</v>
      </c>
      <c r="B5">
        <v>90.9</v>
      </c>
      <c r="C5" s="2">
        <v>0.13800000000000001</v>
      </c>
      <c r="D5" t="s">
        <v>32</v>
      </c>
      <c r="E5" s="5" t="s">
        <v>89</v>
      </c>
      <c r="F5" t="s">
        <v>90</v>
      </c>
      <c r="G5" s="33"/>
    </row>
    <row r="6" spans="1:7" x14ac:dyDescent="0.3">
      <c r="A6" t="s">
        <v>5</v>
      </c>
      <c r="B6">
        <v>37.4</v>
      </c>
      <c r="C6" s="2">
        <v>0.13800000000000001</v>
      </c>
      <c r="D6" t="s">
        <v>29</v>
      </c>
      <c r="E6" s="5" t="s">
        <v>89</v>
      </c>
      <c r="F6" t="s">
        <v>88</v>
      </c>
      <c r="G6" s="33"/>
    </row>
    <row r="7" spans="1:7" x14ac:dyDescent="0.3">
      <c r="A7" t="s">
        <v>6</v>
      </c>
      <c r="B7">
        <v>402</v>
      </c>
      <c r="C7" s="2">
        <v>0.13800000000000001</v>
      </c>
      <c r="D7" t="s">
        <v>36</v>
      </c>
      <c r="E7" s="5" t="s">
        <v>89</v>
      </c>
      <c r="F7" t="s">
        <v>88</v>
      </c>
      <c r="G7" s="33"/>
    </row>
    <row r="8" spans="1:7" x14ac:dyDescent="0.3">
      <c r="A8" t="s">
        <v>7</v>
      </c>
      <c r="B8">
        <v>86.6</v>
      </c>
      <c r="C8" s="2">
        <v>0.16600000000000001</v>
      </c>
      <c r="D8" t="s">
        <v>37</v>
      </c>
      <c r="E8" s="5" t="s">
        <v>89</v>
      </c>
      <c r="F8" t="s">
        <v>91</v>
      </c>
      <c r="G8" s="33"/>
    </row>
    <row r="9" spans="1:7" x14ac:dyDescent="0.3">
      <c r="A9" t="s">
        <v>8</v>
      </c>
      <c r="B9">
        <v>35.700000000000003</v>
      </c>
      <c r="C9" s="2">
        <v>0.16600000000000001</v>
      </c>
      <c r="D9" t="s">
        <v>38</v>
      </c>
      <c r="E9" s="5" t="s">
        <v>89</v>
      </c>
      <c r="F9" t="s">
        <v>91</v>
      </c>
      <c r="G9" s="33"/>
    </row>
    <row r="10" spans="1:7" ht="15" thickBot="1" x14ac:dyDescent="0.35">
      <c r="A10" s="9" t="s">
        <v>9</v>
      </c>
      <c r="B10" s="9">
        <v>390</v>
      </c>
      <c r="C10" s="10">
        <v>0.152</v>
      </c>
      <c r="D10" s="9" t="s">
        <v>92</v>
      </c>
      <c r="E10" s="11" t="s">
        <v>89</v>
      </c>
      <c r="F10" s="9" t="s">
        <v>90</v>
      </c>
      <c r="G10" s="33"/>
    </row>
    <row r="11" spans="1:7" ht="15" thickBot="1" x14ac:dyDescent="0.35">
      <c r="A11" t="s">
        <v>13</v>
      </c>
      <c r="B11">
        <v>110</v>
      </c>
      <c r="C11" s="2">
        <v>0.13800000000000001</v>
      </c>
      <c r="D11" t="s">
        <v>39</v>
      </c>
      <c r="E11" s="5" t="s">
        <v>89</v>
      </c>
      <c r="F11" t="s">
        <v>88</v>
      </c>
      <c r="G11" s="32" t="s">
        <v>367</v>
      </c>
    </row>
    <row r="12" spans="1:7" ht="15" thickBot="1" x14ac:dyDescent="0.35">
      <c r="A12" t="s">
        <v>148</v>
      </c>
      <c r="B12">
        <v>90.9</v>
      </c>
      <c r="C12" s="2">
        <v>0.13800000000000001</v>
      </c>
      <c r="D12" t="s">
        <v>32</v>
      </c>
      <c r="E12" s="5" t="s">
        <v>89</v>
      </c>
      <c r="F12" t="s">
        <v>90</v>
      </c>
      <c r="G12" s="32"/>
    </row>
    <row r="13" spans="1:7" ht="15" thickBot="1" x14ac:dyDescent="0.35">
      <c r="A13" t="s">
        <v>149</v>
      </c>
      <c r="B13">
        <v>162</v>
      </c>
      <c r="C13" s="2">
        <v>0.13800000000000001</v>
      </c>
      <c r="D13" t="s">
        <v>40</v>
      </c>
      <c r="E13" s="5" t="s">
        <v>89</v>
      </c>
      <c r="F13" t="s">
        <v>88</v>
      </c>
      <c r="G13" s="32"/>
    </row>
    <row r="14" spans="1:7" ht="15" thickBot="1" x14ac:dyDescent="0.35">
      <c r="A14" t="s">
        <v>150</v>
      </c>
      <c r="B14">
        <v>118</v>
      </c>
      <c r="C14" s="2">
        <v>0.13800000000000001</v>
      </c>
      <c r="D14" s="3" t="s">
        <v>41</v>
      </c>
      <c r="E14" s="5" t="s">
        <v>89</v>
      </c>
      <c r="F14" t="s">
        <v>88</v>
      </c>
      <c r="G14" s="32"/>
    </row>
    <row r="15" spans="1:7" ht="15" thickBot="1" x14ac:dyDescent="0.35">
      <c r="A15" t="s">
        <v>151</v>
      </c>
      <c r="B15">
        <v>63.4</v>
      </c>
      <c r="C15" s="2">
        <v>0.13800000000000001</v>
      </c>
      <c r="D15" t="s">
        <v>42</v>
      </c>
      <c r="E15" s="5" t="s">
        <v>89</v>
      </c>
      <c r="F15" t="s">
        <v>88</v>
      </c>
      <c r="G15" s="32"/>
    </row>
    <row r="16" spans="1:7" ht="15" thickBot="1" x14ac:dyDescent="0.35">
      <c r="A16" t="s">
        <v>152</v>
      </c>
      <c r="B16">
        <v>62</v>
      </c>
      <c r="C16" s="2">
        <v>0.13800000000000001</v>
      </c>
      <c r="D16" t="s">
        <v>43</v>
      </c>
      <c r="E16" s="5" t="s">
        <v>89</v>
      </c>
      <c r="F16" t="s">
        <v>88</v>
      </c>
      <c r="G16" s="32"/>
    </row>
    <row r="17" spans="1:7" ht="15" thickBot="1" x14ac:dyDescent="0.35">
      <c r="A17" t="s">
        <v>153</v>
      </c>
      <c r="B17">
        <v>309</v>
      </c>
      <c r="C17" s="2">
        <v>0.13800000000000001</v>
      </c>
      <c r="D17" t="s">
        <v>44</v>
      </c>
      <c r="E17" s="5" t="s">
        <v>89</v>
      </c>
      <c r="F17" t="s">
        <v>88</v>
      </c>
      <c r="G17" s="32"/>
    </row>
    <row r="18" spans="1:7" ht="15" thickBot="1" x14ac:dyDescent="0.35">
      <c r="A18" t="s">
        <v>154</v>
      </c>
      <c r="B18">
        <v>68</v>
      </c>
      <c r="C18" s="2">
        <v>0.13800000000000001</v>
      </c>
      <c r="D18" t="s">
        <v>45</v>
      </c>
      <c r="E18" s="5" t="s">
        <v>89</v>
      </c>
      <c r="F18" t="s">
        <v>96</v>
      </c>
      <c r="G18" s="32"/>
    </row>
    <row r="19" spans="1:7" ht="15" thickBot="1" x14ac:dyDescent="0.35">
      <c r="A19" t="s">
        <v>155</v>
      </c>
      <c r="B19">
        <v>66.5</v>
      </c>
      <c r="C19" s="2">
        <v>0.13800000000000001</v>
      </c>
      <c r="D19" t="s">
        <v>46</v>
      </c>
      <c r="E19" s="5" t="s">
        <v>89</v>
      </c>
      <c r="F19" t="s">
        <v>88</v>
      </c>
      <c r="G19" s="32"/>
    </row>
    <row r="20" spans="1:7" ht="15" thickBot="1" x14ac:dyDescent="0.35">
      <c r="A20" s="9" t="s">
        <v>156</v>
      </c>
      <c r="B20" s="9">
        <v>332</v>
      </c>
      <c r="C20" s="10">
        <v>0.13800000000000001</v>
      </c>
      <c r="D20" s="9" t="s">
        <v>47</v>
      </c>
      <c r="E20" s="11" t="s">
        <v>89</v>
      </c>
      <c r="F20" s="9" t="s">
        <v>88</v>
      </c>
      <c r="G20" s="32"/>
    </row>
    <row r="21" spans="1:7" ht="15" thickBot="1" x14ac:dyDescent="0.35">
      <c r="A21" t="s">
        <v>157</v>
      </c>
      <c r="B21">
        <v>137</v>
      </c>
      <c r="C21" s="2">
        <v>0.16600000000000001</v>
      </c>
      <c r="D21" t="s">
        <v>48</v>
      </c>
      <c r="E21" s="5" t="s">
        <v>89</v>
      </c>
      <c r="F21" s="3" t="s">
        <v>101</v>
      </c>
      <c r="G21" s="32" t="s">
        <v>368</v>
      </c>
    </row>
    <row r="22" spans="1:7" ht="15" thickBot="1" x14ac:dyDescent="0.35">
      <c r="A22" t="s">
        <v>158</v>
      </c>
      <c r="B22">
        <v>45.3</v>
      </c>
      <c r="C22" s="2">
        <v>0.13800000000000001</v>
      </c>
      <c r="D22" t="s">
        <v>49</v>
      </c>
      <c r="E22" s="5" t="s">
        <v>89</v>
      </c>
      <c r="F22" s="3" t="s">
        <v>102</v>
      </c>
      <c r="G22" s="32"/>
    </row>
    <row r="23" spans="1:7" ht="15" thickBot="1" x14ac:dyDescent="0.35">
      <c r="A23" t="s">
        <v>159</v>
      </c>
      <c r="B23">
        <v>270</v>
      </c>
      <c r="C23" s="2">
        <v>0.13800000000000001</v>
      </c>
      <c r="D23" t="s">
        <v>50</v>
      </c>
      <c r="E23" s="5" t="s">
        <v>89</v>
      </c>
      <c r="F23" s="3" t="s">
        <v>103</v>
      </c>
      <c r="G23" s="32"/>
    </row>
    <row r="24" spans="1:7" ht="15" thickBot="1" x14ac:dyDescent="0.35">
      <c r="A24" t="s">
        <v>160</v>
      </c>
      <c r="B24">
        <v>143</v>
      </c>
      <c r="C24" s="2">
        <v>0.16600000000000001</v>
      </c>
      <c r="D24" t="s">
        <v>51</v>
      </c>
      <c r="E24" s="5" t="s">
        <v>89</v>
      </c>
      <c r="F24" s="3" t="s">
        <v>104</v>
      </c>
      <c r="G24" s="32"/>
    </row>
    <row r="25" spans="1:7" ht="15" thickBot="1" x14ac:dyDescent="0.35">
      <c r="A25" t="s">
        <v>161</v>
      </c>
      <c r="B25">
        <v>19.100000000000001</v>
      </c>
      <c r="C25" s="2">
        <v>0.13800000000000001</v>
      </c>
      <c r="D25" t="s">
        <v>52</v>
      </c>
      <c r="E25" s="5" t="s">
        <v>89</v>
      </c>
      <c r="F25" s="3" t="s">
        <v>105</v>
      </c>
      <c r="G25" s="32"/>
    </row>
    <row r="26" spans="1:7" ht="15" thickBot="1" x14ac:dyDescent="0.35">
      <c r="A26" t="s">
        <v>162</v>
      </c>
      <c r="B26">
        <v>590</v>
      </c>
      <c r="C26" s="2">
        <v>0.13800000000000001</v>
      </c>
      <c r="D26" t="s">
        <v>53</v>
      </c>
      <c r="E26" s="5" t="s">
        <v>89</v>
      </c>
      <c r="F26" s="3" t="s">
        <v>106</v>
      </c>
      <c r="G26" s="32"/>
    </row>
    <row r="27" spans="1:7" ht="15" thickBot="1" x14ac:dyDescent="0.35">
      <c r="A27" t="s">
        <v>163</v>
      </c>
      <c r="B27">
        <v>140</v>
      </c>
      <c r="C27" s="2">
        <v>0.16600000000000001</v>
      </c>
      <c r="D27" t="s">
        <v>54</v>
      </c>
      <c r="E27" s="5" t="s">
        <v>89</v>
      </c>
      <c r="F27" s="3" t="s">
        <v>107</v>
      </c>
      <c r="G27" s="32"/>
    </row>
    <row r="28" spans="1:7" ht="15" thickBot="1" x14ac:dyDescent="0.35">
      <c r="A28" t="s">
        <v>164</v>
      </c>
      <c r="B28">
        <v>19.100000000000001</v>
      </c>
      <c r="C28" s="2">
        <v>0.13800000000000001</v>
      </c>
      <c r="D28" t="s">
        <v>52</v>
      </c>
      <c r="E28" s="5" t="s">
        <v>89</v>
      </c>
      <c r="F28" s="3" t="s">
        <v>105</v>
      </c>
      <c r="G28" s="32"/>
    </row>
    <row r="29" spans="1:7" ht="15" thickBot="1" x14ac:dyDescent="0.35">
      <c r="A29" s="9" t="s">
        <v>165</v>
      </c>
      <c r="B29" s="9">
        <v>576</v>
      </c>
      <c r="C29" s="10">
        <v>0.16600000000000001</v>
      </c>
      <c r="D29" s="9" t="s">
        <v>55</v>
      </c>
      <c r="E29" s="11" t="s">
        <v>89</v>
      </c>
      <c r="F29" s="12" t="s">
        <v>108</v>
      </c>
      <c r="G29" s="32"/>
    </row>
    <row r="30" spans="1:7" ht="15" thickBot="1" x14ac:dyDescent="0.35">
      <c r="A30" t="s">
        <v>166</v>
      </c>
      <c r="B30">
        <v>100</v>
      </c>
      <c r="C30" s="2">
        <v>0.13800000000000001</v>
      </c>
      <c r="D30" t="s">
        <v>56</v>
      </c>
      <c r="E30" s="5" t="s">
        <v>89</v>
      </c>
      <c r="F30" s="3" t="s">
        <v>112</v>
      </c>
      <c r="G30" s="32" t="s">
        <v>369</v>
      </c>
    </row>
    <row r="31" spans="1:7" ht="15" thickBot="1" x14ac:dyDescent="0.35">
      <c r="A31" t="s">
        <v>167</v>
      </c>
      <c r="B31">
        <v>100</v>
      </c>
      <c r="C31" s="2">
        <v>0.13800000000000001</v>
      </c>
      <c r="D31" t="s">
        <v>56</v>
      </c>
      <c r="E31" s="5" t="s">
        <v>89</v>
      </c>
      <c r="F31" s="3" t="s">
        <v>112</v>
      </c>
      <c r="G31" s="32"/>
    </row>
    <row r="32" spans="1:7" ht="15" thickBot="1" x14ac:dyDescent="0.35">
      <c r="A32" t="s">
        <v>168</v>
      </c>
      <c r="B32">
        <v>66.5</v>
      </c>
      <c r="C32" s="2">
        <v>0.13800000000000001</v>
      </c>
      <c r="D32" t="s">
        <v>46</v>
      </c>
      <c r="E32" s="5" t="s">
        <v>89</v>
      </c>
      <c r="F32" s="3" t="s">
        <v>113</v>
      </c>
      <c r="G32" s="32"/>
    </row>
    <row r="33" spans="1:7" ht="15" thickBot="1" x14ac:dyDescent="0.35">
      <c r="A33" t="s">
        <v>169</v>
      </c>
      <c r="B33">
        <v>33.200000000000003</v>
      </c>
      <c r="C33" s="2">
        <v>0.16600000000000001</v>
      </c>
      <c r="D33" t="s">
        <v>57</v>
      </c>
      <c r="E33" s="5" t="s">
        <v>89</v>
      </c>
      <c r="F33" s="3" t="s">
        <v>114</v>
      </c>
      <c r="G33" s="32"/>
    </row>
    <row r="34" spans="1:7" ht="15" thickBot="1" x14ac:dyDescent="0.35">
      <c r="A34" t="s">
        <v>170</v>
      </c>
      <c r="B34">
        <v>56</v>
      </c>
      <c r="C34" s="2">
        <v>0.13800000000000001</v>
      </c>
      <c r="D34" t="s">
        <v>58</v>
      </c>
      <c r="E34" s="5" t="s">
        <v>89</v>
      </c>
      <c r="F34" s="3" t="s">
        <v>115</v>
      </c>
      <c r="G34" s="32"/>
    </row>
    <row r="35" spans="1:7" ht="15" thickBot="1" x14ac:dyDescent="0.35">
      <c r="A35" t="s">
        <v>171</v>
      </c>
      <c r="B35">
        <v>48.7</v>
      </c>
      <c r="C35" s="2">
        <v>0.13800000000000001</v>
      </c>
      <c r="D35" t="s">
        <v>25</v>
      </c>
      <c r="E35" s="5" t="s">
        <v>89</v>
      </c>
      <c r="F35" s="3" t="s">
        <v>116</v>
      </c>
      <c r="G35" s="32"/>
    </row>
    <row r="36" spans="1:7" ht="15" thickBot="1" x14ac:dyDescent="0.35">
      <c r="A36" t="s">
        <v>172</v>
      </c>
      <c r="B36">
        <v>270</v>
      </c>
      <c r="C36" s="2">
        <v>0.13800000000000001</v>
      </c>
      <c r="D36" t="s">
        <v>50</v>
      </c>
      <c r="E36" s="5" t="s">
        <v>89</v>
      </c>
      <c r="F36" s="3" t="s">
        <v>117</v>
      </c>
      <c r="G36" s="32"/>
    </row>
    <row r="37" spans="1:7" ht="15" thickBot="1" x14ac:dyDescent="0.35">
      <c r="A37" t="s">
        <v>173</v>
      </c>
      <c r="B37">
        <v>66.5</v>
      </c>
      <c r="C37" s="2">
        <v>0.13800000000000001</v>
      </c>
      <c r="D37" t="s">
        <v>46</v>
      </c>
      <c r="E37" s="5" t="s">
        <v>89</v>
      </c>
      <c r="F37" s="3" t="s">
        <v>113</v>
      </c>
      <c r="G37" s="32"/>
    </row>
    <row r="38" spans="1:7" ht="15" thickBot="1" x14ac:dyDescent="0.35">
      <c r="A38" t="s">
        <v>174</v>
      </c>
      <c r="B38">
        <v>57.6</v>
      </c>
      <c r="C38" s="2">
        <v>0.13800000000000001</v>
      </c>
      <c r="D38" t="s">
        <v>59</v>
      </c>
      <c r="E38" s="5" t="s">
        <v>89</v>
      </c>
      <c r="F38" s="3" t="s">
        <v>118</v>
      </c>
      <c r="G38" s="32"/>
    </row>
    <row r="39" spans="1:7" ht="15" thickBot="1" x14ac:dyDescent="0.35">
      <c r="A39" s="9" t="s">
        <v>175</v>
      </c>
      <c r="B39" s="9">
        <v>324</v>
      </c>
      <c r="C39" s="10">
        <v>0.13800000000000001</v>
      </c>
      <c r="D39" s="9" t="s">
        <v>60</v>
      </c>
      <c r="E39" s="11" t="s">
        <v>89</v>
      </c>
      <c r="F39" s="12" t="s">
        <v>119</v>
      </c>
      <c r="G39" s="32"/>
    </row>
    <row r="40" spans="1:7" ht="15" thickBot="1" x14ac:dyDescent="0.35">
      <c r="A40" t="s">
        <v>176</v>
      </c>
      <c r="B40">
        <v>78.7</v>
      </c>
      <c r="C40" s="2">
        <v>0.13800000000000001</v>
      </c>
      <c r="D40" t="s">
        <v>61</v>
      </c>
      <c r="E40" s="5" t="s">
        <v>89</v>
      </c>
      <c r="F40" s="3" t="s">
        <v>125</v>
      </c>
      <c r="G40" s="32" t="s">
        <v>370</v>
      </c>
    </row>
    <row r="41" spans="1:7" ht="15" thickBot="1" x14ac:dyDescent="0.35">
      <c r="A41" t="s">
        <v>177</v>
      </c>
      <c r="B41">
        <v>26.7</v>
      </c>
      <c r="C41" s="2">
        <v>0.16600000000000001</v>
      </c>
      <c r="D41" t="s">
        <v>62</v>
      </c>
      <c r="E41" s="5" t="s">
        <v>89</v>
      </c>
      <c r="F41" s="3" t="s">
        <v>126</v>
      </c>
      <c r="G41" s="32"/>
    </row>
    <row r="42" spans="1:7" ht="15" thickBot="1" x14ac:dyDescent="0.35">
      <c r="A42" t="s">
        <v>178</v>
      </c>
      <c r="B42">
        <v>160</v>
      </c>
      <c r="C42" s="2">
        <v>0.13800000000000001</v>
      </c>
      <c r="D42" t="s">
        <v>34</v>
      </c>
      <c r="E42" s="5" t="s">
        <v>89</v>
      </c>
      <c r="F42" s="3" t="s">
        <v>127</v>
      </c>
      <c r="G42" s="32"/>
    </row>
    <row r="43" spans="1:7" ht="15" thickBot="1" x14ac:dyDescent="0.35">
      <c r="A43" t="s">
        <v>179</v>
      </c>
      <c r="B43">
        <v>59</v>
      </c>
      <c r="C43" s="2">
        <v>0.13800000000000001</v>
      </c>
      <c r="D43" t="s">
        <v>63</v>
      </c>
      <c r="E43" s="5" t="s">
        <v>89</v>
      </c>
      <c r="F43" s="3" t="s">
        <v>128</v>
      </c>
      <c r="G43" s="32"/>
    </row>
    <row r="44" spans="1:7" ht="15" thickBot="1" x14ac:dyDescent="0.35">
      <c r="A44" t="s">
        <v>180</v>
      </c>
      <c r="B44">
        <v>7.87</v>
      </c>
      <c r="C44" s="2">
        <v>0.13800000000000001</v>
      </c>
      <c r="D44" t="s">
        <v>64</v>
      </c>
      <c r="E44" s="5" t="s">
        <v>89</v>
      </c>
      <c r="F44" s="3" t="s">
        <v>129</v>
      </c>
      <c r="G44" s="32"/>
    </row>
    <row r="45" spans="1:7" ht="15" thickBot="1" x14ac:dyDescent="0.35">
      <c r="A45" t="s">
        <v>181</v>
      </c>
      <c r="B45">
        <v>243</v>
      </c>
      <c r="C45" s="2">
        <v>0.13800000000000001</v>
      </c>
      <c r="D45" t="s">
        <v>65</v>
      </c>
      <c r="E45" s="5" t="s">
        <v>89</v>
      </c>
      <c r="F45" s="3" t="s">
        <v>130</v>
      </c>
      <c r="G45" s="32"/>
    </row>
    <row r="46" spans="1:7" ht="15" thickBot="1" x14ac:dyDescent="0.35">
      <c r="A46" t="s">
        <v>182</v>
      </c>
      <c r="B46">
        <v>107</v>
      </c>
      <c r="C46" s="2">
        <v>0.13800000000000001</v>
      </c>
      <c r="D46" t="s">
        <v>66</v>
      </c>
      <c r="E46" s="5" t="s">
        <v>89</v>
      </c>
      <c r="F46" s="3" t="s">
        <v>131</v>
      </c>
      <c r="G46" s="32"/>
    </row>
    <row r="47" spans="1:7" ht="15" thickBot="1" x14ac:dyDescent="0.35">
      <c r="A47" t="s">
        <v>183</v>
      </c>
      <c r="B47">
        <v>14.7</v>
      </c>
      <c r="C47" s="2">
        <v>0.13800000000000001</v>
      </c>
      <c r="D47" t="s">
        <v>67</v>
      </c>
      <c r="E47" s="5" t="s">
        <v>89</v>
      </c>
      <c r="F47" s="3" t="s">
        <v>132</v>
      </c>
      <c r="G47" s="32"/>
    </row>
    <row r="48" spans="1:7" ht="15" thickBot="1" x14ac:dyDescent="0.35">
      <c r="A48" s="9" t="s">
        <v>184</v>
      </c>
      <c r="B48" s="9">
        <v>453</v>
      </c>
      <c r="C48" s="10">
        <v>0.13800000000000001</v>
      </c>
      <c r="D48" s="9" t="s">
        <v>68</v>
      </c>
      <c r="E48" s="11" t="s">
        <v>89</v>
      </c>
      <c r="F48" s="12" t="s">
        <v>133</v>
      </c>
      <c r="G48" s="32"/>
    </row>
    <row r="49" spans="1:7" ht="15" thickBot="1" x14ac:dyDescent="0.35">
      <c r="A49" t="s">
        <v>185</v>
      </c>
      <c r="B49">
        <v>78.7</v>
      </c>
      <c r="C49" s="2">
        <v>0.13800000000000001</v>
      </c>
      <c r="D49" t="s">
        <v>61</v>
      </c>
      <c r="E49" s="5" t="s">
        <v>89</v>
      </c>
      <c r="F49" s="3" t="s">
        <v>125</v>
      </c>
      <c r="G49" s="32" t="s">
        <v>371</v>
      </c>
    </row>
    <row r="50" spans="1:7" ht="15" thickBot="1" x14ac:dyDescent="0.35">
      <c r="A50" t="s">
        <v>186</v>
      </c>
      <c r="B50">
        <v>7.32</v>
      </c>
      <c r="C50" s="2">
        <v>0.13800000000000001</v>
      </c>
      <c r="D50" t="s">
        <v>69</v>
      </c>
      <c r="E50" s="5" t="s">
        <v>89</v>
      </c>
      <c r="F50" s="3" t="s">
        <v>134</v>
      </c>
      <c r="G50" s="32"/>
    </row>
    <row r="51" spans="1:7" ht="15" thickBot="1" x14ac:dyDescent="0.35">
      <c r="A51" t="s">
        <v>187</v>
      </c>
      <c r="B51">
        <v>160</v>
      </c>
      <c r="C51" s="2">
        <v>0.16600000000000001</v>
      </c>
      <c r="D51" t="s">
        <v>34</v>
      </c>
      <c r="E51" s="5" t="s">
        <v>89</v>
      </c>
      <c r="F51" s="3" t="s">
        <v>127</v>
      </c>
      <c r="G51" s="32"/>
    </row>
    <row r="52" spans="1:7" ht="15" thickBot="1" x14ac:dyDescent="0.35">
      <c r="A52" t="s">
        <v>188</v>
      </c>
      <c r="B52">
        <v>66.5</v>
      </c>
      <c r="C52" s="2">
        <v>0.13800000000000001</v>
      </c>
      <c r="D52" t="s">
        <v>46</v>
      </c>
      <c r="E52" s="5" t="s">
        <v>89</v>
      </c>
      <c r="F52" s="3" t="s">
        <v>113</v>
      </c>
      <c r="G52" s="32"/>
    </row>
    <row r="53" spans="1:7" ht="15" thickBot="1" x14ac:dyDescent="0.35">
      <c r="A53" t="s">
        <v>189</v>
      </c>
      <c r="B53">
        <v>2.87</v>
      </c>
      <c r="C53" s="2">
        <v>0.16600000000000001</v>
      </c>
      <c r="D53" t="s">
        <v>70</v>
      </c>
      <c r="E53" s="5" t="s">
        <v>89</v>
      </c>
      <c r="F53" s="3" t="s">
        <v>135</v>
      </c>
      <c r="G53" s="32"/>
    </row>
    <row r="54" spans="1:7" ht="15" thickBot="1" x14ac:dyDescent="0.35">
      <c r="A54" t="s">
        <v>190</v>
      </c>
      <c r="B54">
        <v>270</v>
      </c>
      <c r="C54" s="2">
        <v>0.13800000000000001</v>
      </c>
      <c r="D54" t="s">
        <v>50</v>
      </c>
      <c r="E54" s="5" t="s">
        <v>89</v>
      </c>
      <c r="F54" s="3" t="s">
        <v>117</v>
      </c>
      <c r="G54" s="32"/>
    </row>
    <row r="55" spans="1:7" ht="15" thickBot="1" x14ac:dyDescent="0.35">
      <c r="A55" t="s">
        <v>191</v>
      </c>
      <c r="B55">
        <v>95.3</v>
      </c>
      <c r="C55" s="2">
        <v>0.13800000000000001</v>
      </c>
      <c r="D55" t="s">
        <v>71</v>
      </c>
      <c r="E55" s="5" t="s">
        <v>89</v>
      </c>
      <c r="F55" s="3" t="s">
        <v>136</v>
      </c>
      <c r="G55" s="32"/>
    </row>
    <row r="56" spans="1:7" ht="15" thickBot="1" x14ac:dyDescent="0.35">
      <c r="A56" t="s">
        <v>192</v>
      </c>
      <c r="B56">
        <v>4.0199999999999996</v>
      </c>
      <c r="C56" s="2">
        <v>0.13800000000000001</v>
      </c>
      <c r="D56" t="s">
        <v>72</v>
      </c>
      <c r="E56" s="5" t="s">
        <v>89</v>
      </c>
      <c r="F56" s="3" t="s">
        <v>137</v>
      </c>
      <c r="G56" s="32"/>
    </row>
    <row r="57" spans="1:7" ht="15" thickBot="1" x14ac:dyDescent="0.35">
      <c r="A57" s="9" t="s">
        <v>193</v>
      </c>
      <c r="B57" s="9">
        <v>383</v>
      </c>
      <c r="C57" s="10">
        <v>0.13800000000000001</v>
      </c>
      <c r="D57" s="12" t="s">
        <v>73</v>
      </c>
      <c r="E57" s="11" t="s">
        <v>89</v>
      </c>
      <c r="F57" s="12" t="s">
        <v>138</v>
      </c>
      <c r="G57" s="32"/>
    </row>
    <row r="58" spans="1:7" ht="15" thickBot="1" x14ac:dyDescent="0.35">
      <c r="A58" t="s">
        <v>194</v>
      </c>
      <c r="B58">
        <v>11.5</v>
      </c>
      <c r="C58" s="2">
        <v>0.16600000000000001</v>
      </c>
      <c r="D58" t="s">
        <v>139</v>
      </c>
      <c r="E58" s="5" t="s">
        <v>99</v>
      </c>
      <c r="F58" s="7" t="s">
        <v>140</v>
      </c>
      <c r="G58" s="32" t="s">
        <v>372</v>
      </c>
    </row>
    <row r="59" spans="1:7" ht="15" thickBot="1" x14ac:dyDescent="0.35">
      <c r="A59" t="s">
        <v>195</v>
      </c>
      <c r="B59">
        <v>48.7</v>
      </c>
      <c r="C59" s="2">
        <v>0.13800000000000001</v>
      </c>
      <c r="D59" t="s">
        <v>25</v>
      </c>
      <c r="E59" s="5" t="s">
        <v>89</v>
      </c>
      <c r="F59" s="3" t="s">
        <v>116</v>
      </c>
      <c r="G59" s="32"/>
    </row>
    <row r="60" spans="1:7" ht="15" thickBot="1" x14ac:dyDescent="0.35">
      <c r="A60" t="s">
        <v>196</v>
      </c>
      <c r="B60">
        <v>22.6</v>
      </c>
      <c r="C60" s="2">
        <v>0.13800000000000001</v>
      </c>
      <c r="D60" t="s">
        <v>26</v>
      </c>
      <c r="E60" s="5" t="s">
        <v>89</v>
      </c>
      <c r="F60" s="3" t="s">
        <v>141</v>
      </c>
      <c r="G60" s="32"/>
    </row>
    <row r="61" spans="1:7" ht="15" thickBot="1" x14ac:dyDescent="0.35">
      <c r="A61" t="s">
        <v>197</v>
      </c>
      <c r="B61">
        <v>8.06</v>
      </c>
      <c r="C61" s="2">
        <v>0.13800000000000001</v>
      </c>
      <c r="D61" t="s">
        <v>27</v>
      </c>
      <c r="E61" s="5" t="s">
        <v>89</v>
      </c>
      <c r="F61" s="3" t="s">
        <v>142</v>
      </c>
      <c r="G61" s="32"/>
    </row>
    <row r="62" spans="1:7" ht="15" thickBot="1" x14ac:dyDescent="0.35">
      <c r="A62" t="s">
        <v>198</v>
      </c>
      <c r="B62">
        <v>4.32</v>
      </c>
      <c r="C62" s="2">
        <v>0.13800000000000001</v>
      </c>
      <c r="D62" t="s">
        <v>28</v>
      </c>
      <c r="E62" s="5" t="s">
        <v>89</v>
      </c>
      <c r="F62" s="3" t="s">
        <v>143</v>
      </c>
      <c r="G62" s="32"/>
    </row>
    <row r="63" spans="1:7" ht="15" thickBot="1" x14ac:dyDescent="0.35">
      <c r="A63" t="s">
        <v>199</v>
      </c>
      <c r="B63">
        <v>37.4</v>
      </c>
      <c r="C63" s="2">
        <v>0.13800000000000001</v>
      </c>
      <c r="D63" t="s">
        <v>29</v>
      </c>
      <c r="E63" s="5" t="s">
        <v>89</v>
      </c>
      <c r="F63" s="3" t="s">
        <v>144</v>
      </c>
      <c r="G63" s="32"/>
    </row>
    <row r="64" spans="1:7" ht="15" thickBot="1" x14ac:dyDescent="0.35">
      <c r="A64" t="s">
        <v>200</v>
      </c>
      <c r="B64">
        <v>19.600000000000001</v>
      </c>
      <c r="C64" s="2">
        <v>0.13800000000000001</v>
      </c>
      <c r="D64" t="s">
        <v>30</v>
      </c>
      <c r="E64" s="5" t="s">
        <v>89</v>
      </c>
      <c r="F64" s="3" t="s">
        <v>145</v>
      </c>
      <c r="G64" s="32"/>
    </row>
    <row r="65" spans="1:7" ht="15" thickBot="1" x14ac:dyDescent="0.35">
      <c r="A65" t="s">
        <v>201</v>
      </c>
      <c r="B65">
        <v>10.7</v>
      </c>
      <c r="C65" s="2">
        <v>0.13800000000000001</v>
      </c>
      <c r="D65" t="s">
        <v>31</v>
      </c>
      <c r="E65" s="5" t="s">
        <v>89</v>
      </c>
      <c r="F65" s="3" t="s">
        <v>146</v>
      </c>
      <c r="G65" s="32"/>
    </row>
    <row r="66" spans="1:7" ht="15" thickBot="1" x14ac:dyDescent="0.35">
      <c r="A66" s="9" t="s">
        <v>202</v>
      </c>
      <c r="B66" s="9">
        <v>90.9</v>
      </c>
      <c r="C66" s="10">
        <v>0.13800000000000001</v>
      </c>
      <c r="D66" s="9" t="s">
        <v>32</v>
      </c>
      <c r="E66" s="11" t="s">
        <v>89</v>
      </c>
      <c r="F66" s="12" t="s">
        <v>147</v>
      </c>
      <c r="G66" s="32"/>
    </row>
    <row r="67" spans="1:7" ht="15" thickBot="1" x14ac:dyDescent="0.35">
      <c r="A67" t="s">
        <v>17</v>
      </c>
      <c r="B67">
        <v>47</v>
      </c>
      <c r="C67" s="2">
        <v>0.13800000000000001</v>
      </c>
      <c r="D67" t="s">
        <v>74</v>
      </c>
      <c r="E67" s="5" t="s">
        <v>89</v>
      </c>
      <c r="F67" t="s">
        <v>93</v>
      </c>
      <c r="G67" s="32" t="s">
        <v>366</v>
      </c>
    </row>
    <row r="68" spans="1:7" ht="15" thickBot="1" x14ac:dyDescent="0.35">
      <c r="A68" t="s">
        <v>18</v>
      </c>
      <c r="B68">
        <v>47</v>
      </c>
      <c r="C68" s="2">
        <v>0.13800000000000001</v>
      </c>
      <c r="D68" t="s">
        <v>74</v>
      </c>
      <c r="E68" s="5" t="s">
        <v>89</v>
      </c>
      <c r="F68" t="s">
        <v>93</v>
      </c>
      <c r="G68" s="32"/>
    </row>
    <row r="69" spans="1:7" ht="15" thickBot="1" x14ac:dyDescent="0.35">
      <c r="A69" t="s">
        <v>19</v>
      </c>
      <c r="B69">
        <v>27</v>
      </c>
      <c r="C69" s="2">
        <v>0.152</v>
      </c>
      <c r="D69" t="s">
        <v>76</v>
      </c>
      <c r="E69" s="6">
        <v>1005</v>
      </c>
      <c r="F69" t="s">
        <v>94</v>
      </c>
      <c r="G69" s="32"/>
    </row>
    <row r="70" spans="1:7" ht="15" thickBot="1" x14ac:dyDescent="0.35">
      <c r="A70" t="s">
        <v>20</v>
      </c>
      <c r="B70">
        <v>27</v>
      </c>
      <c r="C70" s="2">
        <v>0.152</v>
      </c>
      <c r="D70" t="s">
        <v>76</v>
      </c>
      <c r="E70" s="6">
        <v>1005</v>
      </c>
      <c r="F70" t="s">
        <v>94</v>
      </c>
      <c r="G70" s="32"/>
    </row>
    <row r="71" spans="1:7" ht="15" thickBot="1" x14ac:dyDescent="0.35">
      <c r="A71" t="s">
        <v>21</v>
      </c>
      <c r="B71">
        <v>75</v>
      </c>
      <c r="C71" s="2">
        <v>0.75900000000000001</v>
      </c>
      <c r="D71" t="s">
        <v>75</v>
      </c>
      <c r="E71" s="6">
        <v>3216</v>
      </c>
      <c r="F71" t="s">
        <v>95</v>
      </c>
      <c r="G71" s="32"/>
    </row>
    <row r="72" spans="1:7" ht="15" thickBot="1" x14ac:dyDescent="0.35">
      <c r="A72" s="9" t="s">
        <v>22</v>
      </c>
      <c r="B72" s="9">
        <v>75</v>
      </c>
      <c r="C72" s="10">
        <v>0.75900000000000001</v>
      </c>
      <c r="D72" s="9" t="s">
        <v>75</v>
      </c>
      <c r="E72" s="13">
        <v>3216</v>
      </c>
      <c r="F72" s="9" t="s">
        <v>95</v>
      </c>
      <c r="G72" s="32"/>
    </row>
    <row r="73" spans="1:7" ht="15" thickBot="1" x14ac:dyDescent="0.35">
      <c r="A73" s="14" t="s">
        <v>203</v>
      </c>
      <c r="B73">
        <v>13</v>
      </c>
      <c r="C73" s="2">
        <v>0.13800000000000001</v>
      </c>
      <c r="D73" t="s">
        <v>77</v>
      </c>
      <c r="E73" s="6">
        <v>1005</v>
      </c>
      <c r="F73" t="s">
        <v>97</v>
      </c>
      <c r="G73" s="32" t="s">
        <v>367</v>
      </c>
    </row>
    <row r="74" spans="1:7" ht="15" thickBot="1" x14ac:dyDescent="0.35">
      <c r="A74" s="14" t="s">
        <v>204</v>
      </c>
      <c r="B74">
        <v>13</v>
      </c>
      <c r="C74" s="2">
        <v>0.13800000000000001</v>
      </c>
      <c r="D74" t="s">
        <v>77</v>
      </c>
      <c r="E74" s="6">
        <v>1005</v>
      </c>
      <c r="F74" t="s">
        <v>97</v>
      </c>
      <c r="G74" s="32"/>
    </row>
    <row r="75" spans="1:7" ht="15" thickBot="1" x14ac:dyDescent="0.35">
      <c r="A75" s="14" t="s">
        <v>205</v>
      </c>
      <c r="B75">
        <v>6.8</v>
      </c>
      <c r="C75" s="2">
        <v>0.13800000000000001</v>
      </c>
      <c r="D75" t="s">
        <v>78</v>
      </c>
      <c r="E75" s="5" t="s">
        <v>89</v>
      </c>
      <c r="F75" t="s">
        <v>98</v>
      </c>
      <c r="G75" s="32"/>
    </row>
    <row r="76" spans="1:7" ht="15" thickBot="1" x14ac:dyDescent="0.35">
      <c r="A76" s="14" t="s">
        <v>206</v>
      </c>
      <c r="B76">
        <v>6.8</v>
      </c>
      <c r="C76" s="2">
        <v>0.13800000000000001</v>
      </c>
      <c r="D76" t="s">
        <v>78</v>
      </c>
      <c r="E76" s="5" t="s">
        <v>89</v>
      </c>
      <c r="F76" t="s">
        <v>98</v>
      </c>
      <c r="G76" s="32"/>
    </row>
    <row r="77" spans="1:7" ht="15" thickBot="1" x14ac:dyDescent="0.35">
      <c r="A77" s="14" t="s">
        <v>207</v>
      </c>
      <c r="B77">
        <v>24</v>
      </c>
      <c r="C77" s="2">
        <v>0.45500000000000002</v>
      </c>
      <c r="D77" t="s">
        <v>79</v>
      </c>
      <c r="E77" s="5" t="s">
        <v>99</v>
      </c>
      <c r="F77" t="s">
        <v>100</v>
      </c>
      <c r="G77" s="32"/>
    </row>
    <row r="78" spans="1:7" ht="15" thickBot="1" x14ac:dyDescent="0.35">
      <c r="A78" s="15" t="s">
        <v>208</v>
      </c>
      <c r="B78" s="9">
        <v>24</v>
      </c>
      <c r="C78" s="10">
        <v>0.45500000000000002</v>
      </c>
      <c r="D78" s="9" t="s">
        <v>79</v>
      </c>
      <c r="E78" s="11" t="s">
        <v>99</v>
      </c>
      <c r="F78" s="9" t="s">
        <v>100</v>
      </c>
      <c r="G78" s="32"/>
    </row>
    <row r="79" spans="1:7" ht="15" thickBot="1" x14ac:dyDescent="0.35">
      <c r="A79" s="14" t="s">
        <v>209</v>
      </c>
      <c r="B79">
        <v>4.7</v>
      </c>
      <c r="C79" s="2">
        <v>0.13800000000000001</v>
      </c>
      <c r="D79" t="s">
        <v>80</v>
      </c>
      <c r="E79" s="5" t="s">
        <v>89</v>
      </c>
      <c r="F79" s="3" t="s">
        <v>109</v>
      </c>
      <c r="G79" s="32" t="s">
        <v>368</v>
      </c>
    </row>
    <row r="80" spans="1:7" ht="15" thickBot="1" x14ac:dyDescent="0.35">
      <c r="A80" s="14" t="s">
        <v>210</v>
      </c>
      <c r="B80">
        <v>4.7</v>
      </c>
      <c r="C80" s="2">
        <v>0.13800000000000001</v>
      </c>
      <c r="D80" t="s">
        <v>80</v>
      </c>
      <c r="E80" s="5" t="s">
        <v>89</v>
      </c>
      <c r="F80" s="3" t="s">
        <v>109</v>
      </c>
      <c r="G80" s="32"/>
    </row>
    <row r="81" spans="1:7" ht="15" thickBot="1" x14ac:dyDescent="0.35">
      <c r="A81" s="14" t="s">
        <v>211</v>
      </c>
      <c r="B81">
        <v>3.3</v>
      </c>
      <c r="C81" s="2">
        <v>0.13800000000000001</v>
      </c>
      <c r="D81" t="s">
        <v>81</v>
      </c>
      <c r="E81" s="5" t="s">
        <v>89</v>
      </c>
      <c r="F81" s="3" t="s">
        <v>110</v>
      </c>
      <c r="G81" s="32"/>
    </row>
    <row r="82" spans="1:7" ht="15" thickBot="1" x14ac:dyDescent="0.35">
      <c r="A82" s="14" t="s">
        <v>212</v>
      </c>
      <c r="B82">
        <v>3.3</v>
      </c>
      <c r="C82" s="2">
        <v>0.13800000000000001</v>
      </c>
      <c r="D82" t="s">
        <v>81</v>
      </c>
      <c r="E82" s="5" t="s">
        <v>89</v>
      </c>
      <c r="F82" s="3" t="s">
        <v>110</v>
      </c>
      <c r="G82" s="32"/>
    </row>
    <row r="83" spans="1:7" ht="15" thickBot="1" x14ac:dyDescent="0.35">
      <c r="A83" s="14" t="s">
        <v>213</v>
      </c>
      <c r="B83">
        <v>6.2</v>
      </c>
      <c r="C83" s="2">
        <v>0.42799999999999999</v>
      </c>
      <c r="D83" t="s">
        <v>82</v>
      </c>
      <c r="E83" s="5" t="s">
        <v>99</v>
      </c>
      <c r="F83" s="3" t="s">
        <v>111</v>
      </c>
      <c r="G83" s="32"/>
    </row>
    <row r="84" spans="1:7" ht="15" thickBot="1" x14ac:dyDescent="0.35">
      <c r="A84" s="15" t="s">
        <v>214</v>
      </c>
      <c r="B84" s="9">
        <v>6.2</v>
      </c>
      <c r="C84" s="10">
        <v>0.42799999999999999</v>
      </c>
      <c r="D84" s="9" t="s">
        <v>82</v>
      </c>
      <c r="E84" s="11" t="s">
        <v>99</v>
      </c>
      <c r="F84" s="12" t="s">
        <v>111</v>
      </c>
      <c r="G84" s="32"/>
    </row>
    <row r="85" spans="1:7" ht="15" thickBot="1" x14ac:dyDescent="0.35">
      <c r="A85" s="14" t="s">
        <v>215</v>
      </c>
      <c r="B85">
        <v>1.6</v>
      </c>
      <c r="C85" s="2">
        <v>0.17899999999999999</v>
      </c>
      <c r="D85" t="s">
        <v>83</v>
      </c>
      <c r="E85" s="5" t="s">
        <v>121</v>
      </c>
      <c r="F85" s="3" t="s">
        <v>122</v>
      </c>
      <c r="G85" s="32" t="s">
        <v>369</v>
      </c>
    </row>
    <row r="86" spans="1:7" ht="15" thickBot="1" x14ac:dyDescent="0.35">
      <c r="A86" s="14" t="s">
        <v>216</v>
      </c>
      <c r="B86">
        <v>1.6</v>
      </c>
      <c r="C86" s="2">
        <v>0.17899999999999999</v>
      </c>
      <c r="D86" t="s">
        <v>83</v>
      </c>
      <c r="E86" s="5" t="s">
        <v>121</v>
      </c>
      <c r="F86" s="3" t="s">
        <v>122</v>
      </c>
      <c r="G86" s="32"/>
    </row>
    <row r="87" spans="1:7" ht="15" thickBot="1" x14ac:dyDescent="0.35">
      <c r="A87" s="14" t="s">
        <v>217</v>
      </c>
      <c r="B87">
        <v>1</v>
      </c>
      <c r="C87" s="2">
        <v>0.13800000000000001</v>
      </c>
      <c r="D87" t="s">
        <v>84</v>
      </c>
      <c r="E87" s="5" t="s">
        <v>89</v>
      </c>
      <c r="F87" s="3" t="s">
        <v>123</v>
      </c>
      <c r="G87" s="32"/>
    </row>
    <row r="88" spans="1:7" ht="15" thickBot="1" x14ac:dyDescent="0.35">
      <c r="A88" s="14" t="s">
        <v>218</v>
      </c>
      <c r="B88">
        <v>1</v>
      </c>
      <c r="C88" s="2">
        <v>0.13800000000000001</v>
      </c>
      <c r="D88" t="s">
        <v>84</v>
      </c>
      <c r="E88" s="5" t="s">
        <v>89</v>
      </c>
      <c r="F88" s="3" t="s">
        <v>123</v>
      </c>
      <c r="G88" s="32"/>
    </row>
    <row r="89" spans="1:7" ht="15" thickBot="1" x14ac:dyDescent="0.35">
      <c r="A89" s="14" t="s">
        <v>219</v>
      </c>
      <c r="B89">
        <v>3</v>
      </c>
      <c r="C89" s="2">
        <v>0.13800000000000001</v>
      </c>
      <c r="D89" t="s">
        <v>85</v>
      </c>
      <c r="E89" s="5" t="s">
        <v>120</v>
      </c>
      <c r="F89" s="3" t="s">
        <v>124</v>
      </c>
      <c r="G89" s="32"/>
    </row>
    <row r="90" spans="1:7" ht="15" thickBot="1" x14ac:dyDescent="0.35">
      <c r="A90" s="15" t="s">
        <v>220</v>
      </c>
      <c r="B90" s="9">
        <v>3</v>
      </c>
      <c r="C90" s="10">
        <v>0.13800000000000001</v>
      </c>
      <c r="D90" s="9" t="s">
        <v>85</v>
      </c>
      <c r="E90" s="11" t="s">
        <v>120</v>
      </c>
      <c r="F90" s="12" t="s">
        <v>124</v>
      </c>
      <c r="G90" s="32"/>
    </row>
    <row r="91" spans="1:7" ht="15" thickBot="1" x14ac:dyDescent="0.35">
      <c r="A91" s="14" t="s">
        <v>221</v>
      </c>
      <c r="B91">
        <v>1</v>
      </c>
      <c r="C91" s="2">
        <v>0.13800000000000001</v>
      </c>
      <c r="D91" t="s">
        <v>84</v>
      </c>
      <c r="E91" s="5" t="s">
        <v>89</v>
      </c>
      <c r="F91" s="3" t="s">
        <v>123</v>
      </c>
      <c r="G91" s="32" t="s">
        <v>370</v>
      </c>
    </row>
    <row r="92" spans="1:7" ht="15" thickBot="1" x14ac:dyDescent="0.35">
      <c r="A92" s="14" t="s">
        <v>222</v>
      </c>
      <c r="B92">
        <v>1</v>
      </c>
      <c r="C92" s="2">
        <v>0.13800000000000001</v>
      </c>
      <c r="D92" t="s">
        <v>84</v>
      </c>
      <c r="E92" s="5" t="s">
        <v>89</v>
      </c>
      <c r="F92" s="3" t="s">
        <v>123</v>
      </c>
      <c r="G92" s="32"/>
    </row>
    <row r="93" spans="1:7" ht="15" thickBot="1" x14ac:dyDescent="0.35">
      <c r="A93" s="14" t="s">
        <v>223</v>
      </c>
      <c r="B93">
        <v>1</v>
      </c>
      <c r="C93" s="2">
        <v>0.13800000000000001</v>
      </c>
      <c r="D93" t="s">
        <v>84</v>
      </c>
      <c r="E93" s="5" t="s">
        <v>89</v>
      </c>
      <c r="F93" s="3" t="s">
        <v>123</v>
      </c>
      <c r="G93" s="32"/>
    </row>
    <row r="94" spans="1:7" ht="15" thickBot="1" x14ac:dyDescent="0.35">
      <c r="A94" s="14" t="s">
        <v>224</v>
      </c>
      <c r="B94">
        <v>1</v>
      </c>
      <c r="C94" s="2">
        <v>0.13800000000000001</v>
      </c>
      <c r="D94" t="s">
        <v>84</v>
      </c>
      <c r="E94" s="5" t="s">
        <v>89</v>
      </c>
      <c r="F94" s="3" t="s">
        <v>123</v>
      </c>
      <c r="G94" s="32"/>
    </row>
    <row r="95" spans="1:7" ht="15" thickBot="1" x14ac:dyDescent="0.35">
      <c r="A95" s="14" t="s">
        <v>225</v>
      </c>
      <c r="B95">
        <v>1</v>
      </c>
      <c r="C95" s="2">
        <v>0.13800000000000001</v>
      </c>
      <c r="D95" t="s">
        <v>84</v>
      </c>
      <c r="E95" s="5" t="s">
        <v>89</v>
      </c>
      <c r="F95" s="3" t="s">
        <v>123</v>
      </c>
      <c r="G95" s="32"/>
    </row>
    <row r="96" spans="1:7" ht="15" thickBot="1" x14ac:dyDescent="0.35">
      <c r="A96" s="15" t="s">
        <v>226</v>
      </c>
      <c r="B96" s="9">
        <v>1</v>
      </c>
      <c r="C96" s="10">
        <v>0.13800000000000001</v>
      </c>
      <c r="D96" s="9" t="s">
        <v>84</v>
      </c>
      <c r="E96" s="11" t="s">
        <v>89</v>
      </c>
      <c r="F96" s="12" t="s">
        <v>123</v>
      </c>
      <c r="G96" s="32"/>
    </row>
    <row r="97" spans="1:7" ht="15" thickBot="1" x14ac:dyDescent="0.35">
      <c r="A97" s="20" t="s">
        <v>227</v>
      </c>
      <c r="B97" s="21">
        <v>1</v>
      </c>
      <c r="C97" s="22">
        <v>0.13800000000000001</v>
      </c>
      <c r="D97" s="21" t="s">
        <v>84</v>
      </c>
      <c r="E97" s="23" t="s">
        <v>89</v>
      </c>
      <c r="F97" s="24" t="s">
        <v>123</v>
      </c>
      <c r="G97" s="32" t="s">
        <v>371</v>
      </c>
    </row>
    <row r="98" spans="1:7" ht="15" thickBot="1" x14ac:dyDescent="0.35">
      <c r="A98" s="14" t="s">
        <v>228</v>
      </c>
      <c r="B98" s="16">
        <v>1</v>
      </c>
      <c r="C98" s="17">
        <v>0.13800000000000001</v>
      </c>
      <c r="D98" s="16" t="s">
        <v>84</v>
      </c>
      <c r="E98" s="18" t="s">
        <v>89</v>
      </c>
      <c r="F98" s="19" t="s">
        <v>123</v>
      </c>
      <c r="G98" s="32"/>
    </row>
    <row r="99" spans="1:7" ht="15" thickBot="1" x14ac:dyDescent="0.35">
      <c r="A99" s="14" t="s">
        <v>229</v>
      </c>
      <c r="B99" s="16">
        <v>1</v>
      </c>
      <c r="C99" s="17">
        <v>0.13800000000000001</v>
      </c>
      <c r="D99" s="16" t="s">
        <v>84</v>
      </c>
      <c r="E99" s="18" t="s">
        <v>89</v>
      </c>
      <c r="F99" s="19" t="s">
        <v>123</v>
      </c>
      <c r="G99" s="32"/>
    </row>
    <row r="100" spans="1:7" ht="15" thickBot="1" x14ac:dyDescent="0.35">
      <c r="A100" s="14" t="s">
        <v>230</v>
      </c>
      <c r="B100" s="16">
        <v>1</v>
      </c>
      <c r="C100" s="17">
        <v>0.13800000000000001</v>
      </c>
      <c r="D100" s="16" t="s">
        <v>84</v>
      </c>
      <c r="E100" s="18" t="s">
        <v>89</v>
      </c>
      <c r="F100" s="19" t="s">
        <v>123</v>
      </c>
      <c r="G100" s="32"/>
    </row>
    <row r="101" spans="1:7" ht="15" thickBot="1" x14ac:dyDescent="0.35">
      <c r="A101" s="14" t="s">
        <v>231</v>
      </c>
      <c r="B101" s="16">
        <v>1</v>
      </c>
      <c r="C101" s="17">
        <v>0.13800000000000001</v>
      </c>
      <c r="D101" s="16" t="s">
        <v>84</v>
      </c>
      <c r="E101" s="18" t="s">
        <v>89</v>
      </c>
      <c r="F101" s="19" t="s">
        <v>123</v>
      </c>
      <c r="G101" s="32"/>
    </row>
    <row r="102" spans="1:7" ht="15" thickBot="1" x14ac:dyDescent="0.35">
      <c r="A102" s="15" t="s">
        <v>232</v>
      </c>
      <c r="B102" s="9">
        <v>1</v>
      </c>
      <c r="C102" s="10">
        <v>0.13800000000000001</v>
      </c>
      <c r="D102" s="9" t="s">
        <v>84</v>
      </c>
      <c r="E102" s="11" t="s">
        <v>89</v>
      </c>
      <c r="F102" s="12" t="s">
        <v>123</v>
      </c>
      <c r="G102" s="32"/>
    </row>
    <row r="103" spans="1:7" ht="15" thickBot="1" x14ac:dyDescent="0.35">
      <c r="A103" s="14" t="s">
        <v>233</v>
      </c>
      <c r="B103">
        <v>1</v>
      </c>
      <c r="C103" s="2">
        <v>0.13800000000000001</v>
      </c>
      <c r="D103" t="s">
        <v>84</v>
      </c>
      <c r="E103" s="5" t="s">
        <v>89</v>
      </c>
      <c r="F103" s="3" t="s">
        <v>123</v>
      </c>
      <c r="G103" s="32" t="s">
        <v>372</v>
      </c>
    </row>
    <row r="104" spans="1:7" ht="15" thickBot="1" x14ac:dyDescent="0.35">
      <c r="A104" s="14" t="s">
        <v>234</v>
      </c>
      <c r="B104">
        <v>1</v>
      </c>
      <c r="C104" s="2">
        <v>0.13800000000000001</v>
      </c>
      <c r="D104" t="s">
        <v>84</v>
      </c>
      <c r="E104" s="5" t="s">
        <v>89</v>
      </c>
      <c r="F104" s="3" t="s">
        <v>123</v>
      </c>
      <c r="G104" s="32"/>
    </row>
    <row r="105" spans="1:7" ht="15" thickBot="1" x14ac:dyDescent="0.35">
      <c r="A105" s="14" t="s">
        <v>235</v>
      </c>
      <c r="B105">
        <v>1</v>
      </c>
      <c r="C105" s="2">
        <v>0.13800000000000001</v>
      </c>
      <c r="D105" t="s">
        <v>84</v>
      </c>
      <c r="E105" s="5" t="s">
        <v>89</v>
      </c>
      <c r="F105" s="3" t="s">
        <v>123</v>
      </c>
      <c r="G105" s="32"/>
    </row>
    <row r="106" spans="1:7" ht="15" thickBot="1" x14ac:dyDescent="0.35">
      <c r="A106" s="14" t="s">
        <v>236</v>
      </c>
      <c r="B106">
        <v>1</v>
      </c>
      <c r="C106" s="2">
        <v>0.13800000000000001</v>
      </c>
      <c r="D106" t="s">
        <v>84</v>
      </c>
      <c r="E106" s="5" t="s">
        <v>89</v>
      </c>
      <c r="F106" s="3" t="s">
        <v>123</v>
      </c>
      <c r="G106" s="32"/>
    </row>
    <row r="107" spans="1:7" ht="15" thickBot="1" x14ac:dyDescent="0.35">
      <c r="A107" s="14" t="s">
        <v>237</v>
      </c>
      <c r="B107">
        <v>1</v>
      </c>
      <c r="C107" s="2">
        <v>0.13800000000000001</v>
      </c>
      <c r="D107" t="s">
        <v>84</v>
      </c>
      <c r="E107" s="5" t="s">
        <v>89</v>
      </c>
      <c r="F107" s="3" t="s">
        <v>123</v>
      </c>
      <c r="G107" s="32"/>
    </row>
    <row r="108" spans="1:7" ht="15" thickBot="1" x14ac:dyDescent="0.35">
      <c r="A108" s="15" t="s">
        <v>238</v>
      </c>
      <c r="B108" s="9">
        <v>1</v>
      </c>
      <c r="C108" s="10">
        <v>0.13800000000000001</v>
      </c>
      <c r="D108" s="9" t="s">
        <v>84</v>
      </c>
      <c r="E108" s="11" t="s">
        <v>89</v>
      </c>
      <c r="F108" s="12" t="s">
        <v>123</v>
      </c>
      <c r="G108" s="32"/>
    </row>
    <row r="109" spans="1:7" x14ac:dyDescent="0.3">
      <c r="A109" s="14" t="s">
        <v>401</v>
      </c>
      <c r="B109" s="14">
        <v>1</v>
      </c>
      <c r="C109" s="25">
        <v>0.13800000000000001</v>
      </c>
      <c r="D109" t="s">
        <v>380</v>
      </c>
      <c r="E109" s="5" t="s">
        <v>89</v>
      </c>
      <c r="F109" s="3" t="s">
        <v>381</v>
      </c>
      <c r="G109" s="27" t="s">
        <v>382</v>
      </c>
    </row>
    <row r="110" spans="1:7" x14ac:dyDescent="0.3">
      <c r="A110" s="14" t="s">
        <v>373</v>
      </c>
      <c r="B110" s="14">
        <v>1</v>
      </c>
      <c r="C110" s="25">
        <v>0.13800000000000001</v>
      </c>
      <c r="D110" t="s">
        <v>380</v>
      </c>
      <c r="E110" s="5" t="s">
        <v>89</v>
      </c>
      <c r="F110" s="3" t="s">
        <v>381</v>
      </c>
      <c r="G110" s="28"/>
    </row>
    <row r="111" spans="1:7" x14ac:dyDescent="0.3">
      <c r="A111" s="14" t="s">
        <v>374</v>
      </c>
      <c r="B111" s="14">
        <v>1</v>
      </c>
      <c r="C111" s="25">
        <v>0.13800000000000001</v>
      </c>
      <c r="D111" t="s">
        <v>380</v>
      </c>
      <c r="E111" s="5" t="s">
        <v>89</v>
      </c>
      <c r="F111" s="3" t="s">
        <v>381</v>
      </c>
      <c r="G111" s="28"/>
    </row>
    <row r="112" spans="1:7" x14ac:dyDescent="0.3">
      <c r="A112" s="14" t="s">
        <v>375</v>
      </c>
      <c r="B112" s="14">
        <v>1</v>
      </c>
      <c r="C112" s="25">
        <v>0.13800000000000001</v>
      </c>
      <c r="D112" t="s">
        <v>380</v>
      </c>
      <c r="E112" s="5" t="s">
        <v>89</v>
      </c>
      <c r="F112" s="3" t="s">
        <v>381</v>
      </c>
      <c r="G112" s="28"/>
    </row>
    <row r="113" spans="1:7" x14ac:dyDescent="0.3">
      <c r="A113" s="14" t="s">
        <v>376</v>
      </c>
      <c r="B113" s="14">
        <v>1</v>
      </c>
      <c r="C113" s="25">
        <v>0.13800000000000001</v>
      </c>
      <c r="D113" t="s">
        <v>380</v>
      </c>
      <c r="E113" s="5" t="s">
        <v>89</v>
      </c>
      <c r="F113" s="3" t="s">
        <v>381</v>
      </c>
      <c r="G113" s="28"/>
    </row>
    <row r="114" spans="1:7" x14ac:dyDescent="0.3">
      <c r="A114" s="14" t="s">
        <v>377</v>
      </c>
      <c r="B114" s="14">
        <v>1</v>
      </c>
      <c r="C114" s="25">
        <v>0.13800000000000001</v>
      </c>
      <c r="D114" t="s">
        <v>380</v>
      </c>
      <c r="E114" s="5" t="s">
        <v>89</v>
      </c>
      <c r="F114" s="3" t="s">
        <v>381</v>
      </c>
      <c r="G114" s="28"/>
    </row>
    <row r="115" spans="1:7" ht="15" thickBot="1" x14ac:dyDescent="0.35">
      <c r="A115" s="15" t="s">
        <v>378</v>
      </c>
      <c r="B115" s="15">
        <v>1</v>
      </c>
      <c r="C115" s="26">
        <v>0.13800000000000001</v>
      </c>
      <c r="D115" s="9" t="s">
        <v>380</v>
      </c>
      <c r="E115" s="11" t="s">
        <v>89</v>
      </c>
      <c r="F115" s="12" t="s">
        <v>381</v>
      </c>
      <c r="G115" s="28"/>
    </row>
    <row r="116" spans="1:7" ht="15" thickBot="1" x14ac:dyDescent="0.35">
      <c r="A116" s="14" t="s">
        <v>383</v>
      </c>
      <c r="B116" s="14" t="s">
        <v>393</v>
      </c>
      <c r="C116" s="25">
        <v>0.60699999999999998</v>
      </c>
      <c r="D116" t="s">
        <v>395</v>
      </c>
      <c r="E116" s="5" t="s">
        <v>396</v>
      </c>
      <c r="F116" s="3" t="s">
        <v>397</v>
      </c>
      <c r="G116" s="30" t="s">
        <v>398</v>
      </c>
    </row>
    <row r="117" spans="1:7" ht="15" thickBot="1" x14ac:dyDescent="0.35">
      <c r="A117" s="14" t="s">
        <v>384</v>
      </c>
      <c r="B117" s="14" t="s">
        <v>393</v>
      </c>
      <c r="C117" s="25">
        <v>0.60699999999999998</v>
      </c>
      <c r="D117" t="s">
        <v>395</v>
      </c>
      <c r="E117" s="5" t="s">
        <v>396</v>
      </c>
      <c r="F117" s="3" t="s">
        <v>397</v>
      </c>
      <c r="G117" s="30"/>
    </row>
    <row r="118" spans="1:7" ht="15" thickBot="1" x14ac:dyDescent="0.35">
      <c r="A118" s="14" t="s">
        <v>385</v>
      </c>
      <c r="B118" t="s">
        <v>392</v>
      </c>
      <c r="C118" s="25">
        <v>0.13800000000000001</v>
      </c>
      <c r="D118" t="s">
        <v>399</v>
      </c>
      <c r="E118" s="5" t="s">
        <v>99</v>
      </c>
      <c r="F118" s="3" t="s">
        <v>400</v>
      </c>
      <c r="G118" s="30"/>
    </row>
    <row r="119" spans="1:7" ht="15" thickBot="1" x14ac:dyDescent="0.35">
      <c r="A119" s="14" t="s">
        <v>386</v>
      </c>
      <c r="B119" t="s">
        <v>392</v>
      </c>
      <c r="C119" s="25">
        <v>0.13800000000000001</v>
      </c>
      <c r="D119" t="s">
        <v>399</v>
      </c>
      <c r="E119" s="5" t="s">
        <v>99</v>
      </c>
      <c r="F119" s="3" t="s">
        <v>400</v>
      </c>
      <c r="G119" s="30"/>
    </row>
    <row r="120" spans="1:7" ht="15" thickBot="1" x14ac:dyDescent="0.35">
      <c r="A120" s="14" t="s">
        <v>387</v>
      </c>
      <c r="B120" t="s">
        <v>394</v>
      </c>
      <c r="C120" s="25">
        <v>0.11</v>
      </c>
      <c r="D120" t="s">
        <v>343</v>
      </c>
      <c r="E120" s="6">
        <v>1005</v>
      </c>
      <c r="F120" s="3" t="s">
        <v>344</v>
      </c>
      <c r="G120" s="30"/>
    </row>
    <row r="121" spans="1:7" ht="15" thickBot="1" x14ac:dyDescent="0.35">
      <c r="A121" s="14" t="s">
        <v>388</v>
      </c>
      <c r="B121" t="s">
        <v>394</v>
      </c>
      <c r="C121" s="25">
        <v>0.11</v>
      </c>
      <c r="D121" t="s">
        <v>343</v>
      </c>
      <c r="E121" s="6">
        <v>1005</v>
      </c>
      <c r="F121" s="3" t="s">
        <v>344</v>
      </c>
      <c r="G121" s="30"/>
    </row>
    <row r="122" spans="1:7" ht="15" thickBot="1" x14ac:dyDescent="0.35">
      <c r="A122" s="15" t="s">
        <v>389</v>
      </c>
      <c r="B122" s="9" t="s">
        <v>394</v>
      </c>
      <c r="C122" s="26">
        <v>0.11</v>
      </c>
      <c r="D122" s="9" t="s">
        <v>343</v>
      </c>
      <c r="E122" s="13">
        <v>1005</v>
      </c>
      <c r="F122" s="12" t="s">
        <v>344</v>
      </c>
      <c r="G122" s="30"/>
    </row>
    <row r="123" spans="1:7" ht="15" thickBot="1" x14ac:dyDescent="0.35">
      <c r="A123" s="14" t="s">
        <v>390</v>
      </c>
      <c r="B123" t="s">
        <v>255</v>
      </c>
      <c r="C123" s="2">
        <v>0.13800000000000001</v>
      </c>
      <c r="D123" t="s">
        <v>257</v>
      </c>
      <c r="E123" s="6">
        <v>1608</v>
      </c>
      <c r="F123" s="3" t="s">
        <v>258</v>
      </c>
      <c r="G123" s="30" t="s">
        <v>402</v>
      </c>
    </row>
    <row r="124" spans="1:7" ht="15" thickBot="1" x14ac:dyDescent="0.35">
      <c r="A124" s="14" t="s">
        <v>403</v>
      </c>
      <c r="B124" t="s">
        <v>256</v>
      </c>
      <c r="C124" s="2">
        <v>0.13800000000000001</v>
      </c>
      <c r="D124" t="s">
        <v>259</v>
      </c>
      <c r="E124" s="6">
        <v>2012</v>
      </c>
      <c r="F124" s="3" t="s">
        <v>260</v>
      </c>
      <c r="G124" s="30"/>
    </row>
    <row r="125" spans="1:7" ht="15" thickBot="1" x14ac:dyDescent="0.35">
      <c r="A125" s="14" t="s">
        <v>404</v>
      </c>
      <c r="B125" t="s">
        <v>342</v>
      </c>
      <c r="C125" s="2">
        <v>0.11</v>
      </c>
      <c r="D125" t="s">
        <v>343</v>
      </c>
      <c r="E125" s="6">
        <v>1005</v>
      </c>
      <c r="F125" s="3" t="s">
        <v>344</v>
      </c>
      <c r="G125" s="30"/>
    </row>
    <row r="126" spans="1:7" ht="15" thickBot="1" x14ac:dyDescent="0.35">
      <c r="A126" s="14" t="s">
        <v>405</v>
      </c>
      <c r="B126" t="s">
        <v>342</v>
      </c>
      <c r="C126" s="2">
        <v>0.11</v>
      </c>
      <c r="D126" t="s">
        <v>343</v>
      </c>
      <c r="E126" s="6">
        <v>1005</v>
      </c>
      <c r="F126" s="3" t="s">
        <v>344</v>
      </c>
      <c r="G126" s="30"/>
    </row>
    <row r="127" spans="1:7" ht="15" thickBot="1" x14ac:dyDescent="0.35">
      <c r="A127" s="14" t="s">
        <v>406</v>
      </c>
      <c r="B127" t="s">
        <v>337</v>
      </c>
      <c r="C127" s="2">
        <v>0.13800000000000001</v>
      </c>
      <c r="D127" t="s">
        <v>345</v>
      </c>
      <c r="E127" s="6">
        <v>2012</v>
      </c>
      <c r="F127" s="3" t="s">
        <v>346</v>
      </c>
      <c r="G127" s="30"/>
    </row>
    <row r="128" spans="1:7" ht="15" thickBot="1" x14ac:dyDescent="0.35">
      <c r="A128" s="14" t="s">
        <v>407</v>
      </c>
      <c r="B128" t="s">
        <v>338</v>
      </c>
      <c r="C128" s="2">
        <v>0.152</v>
      </c>
      <c r="D128" t="s">
        <v>347</v>
      </c>
      <c r="E128" s="6" t="s">
        <v>348</v>
      </c>
      <c r="F128" s="3" t="s">
        <v>349</v>
      </c>
      <c r="G128" s="30"/>
    </row>
    <row r="129" spans="1:7" ht="15" thickBot="1" x14ac:dyDescent="0.35">
      <c r="A129" s="15" t="s">
        <v>408</v>
      </c>
      <c r="B129" s="9" t="s">
        <v>339</v>
      </c>
      <c r="C129" s="10">
        <v>0.13800000000000001</v>
      </c>
      <c r="D129" s="9" t="s">
        <v>350</v>
      </c>
      <c r="E129" s="13">
        <v>1005</v>
      </c>
      <c r="F129" s="12" t="s">
        <v>351</v>
      </c>
      <c r="G129" s="30"/>
    </row>
    <row r="130" spans="1:7" ht="15" thickBot="1" x14ac:dyDescent="0.35">
      <c r="A130" s="14" t="s">
        <v>379</v>
      </c>
      <c r="B130" t="s">
        <v>340</v>
      </c>
      <c r="C130" s="2">
        <v>0.13800000000000001</v>
      </c>
      <c r="D130" t="s">
        <v>352</v>
      </c>
      <c r="E130" s="6">
        <v>1608</v>
      </c>
      <c r="F130" s="3" t="s">
        <v>353</v>
      </c>
      <c r="G130" s="31" t="s">
        <v>410</v>
      </c>
    </row>
    <row r="131" spans="1:7" ht="15" thickBot="1" x14ac:dyDescent="0.35">
      <c r="A131" s="15" t="s">
        <v>409</v>
      </c>
      <c r="B131" s="9" t="s">
        <v>341</v>
      </c>
      <c r="C131" s="10">
        <v>0.13800000000000001</v>
      </c>
      <c r="D131" s="9" t="s">
        <v>354</v>
      </c>
      <c r="E131" s="13">
        <v>1608</v>
      </c>
      <c r="F131" s="12" t="s">
        <v>355</v>
      </c>
      <c r="G131" s="31"/>
    </row>
    <row r="132" spans="1:7" x14ac:dyDescent="0.3">
      <c r="A132" s="14" t="s">
        <v>411</v>
      </c>
      <c r="B132" t="s">
        <v>418</v>
      </c>
      <c r="C132" s="2">
        <v>0.13800000000000001</v>
      </c>
      <c r="D132" t="s">
        <v>313</v>
      </c>
      <c r="E132" s="6">
        <v>1608</v>
      </c>
      <c r="F132" s="3" t="s">
        <v>314</v>
      </c>
      <c r="G132" s="27" t="s">
        <v>446</v>
      </c>
    </row>
    <row r="133" spans="1:7" x14ac:dyDescent="0.3">
      <c r="A133" s="14" t="s">
        <v>412</v>
      </c>
      <c r="B133" t="s">
        <v>418</v>
      </c>
      <c r="C133" s="2">
        <v>0.13800000000000001</v>
      </c>
      <c r="D133" t="s">
        <v>313</v>
      </c>
      <c r="E133" s="6">
        <v>1608</v>
      </c>
      <c r="F133" s="3" t="s">
        <v>314</v>
      </c>
      <c r="G133" s="28"/>
    </row>
    <row r="134" spans="1:7" x14ac:dyDescent="0.3">
      <c r="A134" s="14" t="s">
        <v>413</v>
      </c>
      <c r="B134" t="s">
        <v>418</v>
      </c>
      <c r="C134" s="2">
        <v>0.13800000000000001</v>
      </c>
      <c r="D134" t="s">
        <v>313</v>
      </c>
      <c r="E134" s="6">
        <v>1608</v>
      </c>
      <c r="F134" s="3" t="s">
        <v>314</v>
      </c>
      <c r="G134" s="28"/>
    </row>
    <row r="135" spans="1:7" x14ac:dyDescent="0.3">
      <c r="A135" s="14" t="s">
        <v>414</v>
      </c>
      <c r="B135" t="s">
        <v>418</v>
      </c>
      <c r="C135" s="2">
        <v>0.13800000000000001</v>
      </c>
      <c r="D135" t="s">
        <v>313</v>
      </c>
      <c r="E135" s="6">
        <v>1608</v>
      </c>
      <c r="F135" s="3" t="s">
        <v>314</v>
      </c>
      <c r="G135" s="28"/>
    </row>
    <row r="136" spans="1:7" x14ac:dyDescent="0.3">
      <c r="A136" s="14" t="s">
        <v>415</v>
      </c>
      <c r="B136" t="s">
        <v>418</v>
      </c>
      <c r="C136" s="2">
        <v>0.13800000000000001</v>
      </c>
      <c r="D136" t="s">
        <v>313</v>
      </c>
      <c r="E136" s="6">
        <v>1608</v>
      </c>
      <c r="F136" s="3" t="s">
        <v>314</v>
      </c>
      <c r="G136" s="28"/>
    </row>
    <row r="137" spans="1:7" x14ac:dyDescent="0.3">
      <c r="A137" s="14" t="s">
        <v>416</v>
      </c>
      <c r="B137" t="s">
        <v>418</v>
      </c>
      <c r="C137" s="2">
        <v>0.13800000000000001</v>
      </c>
      <c r="D137" t="s">
        <v>313</v>
      </c>
      <c r="E137" s="6">
        <v>1608</v>
      </c>
      <c r="F137" s="3" t="s">
        <v>314</v>
      </c>
      <c r="G137" s="28"/>
    </row>
    <row r="138" spans="1:7" x14ac:dyDescent="0.3">
      <c r="A138" s="14" t="s">
        <v>417</v>
      </c>
      <c r="B138" t="s">
        <v>418</v>
      </c>
      <c r="C138" s="2">
        <v>0.13800000000000001</v>
      </c>
      <c r="D138" t="s">
        <v>313</v>
      </c>
      <c r="E138" s="6">
        <v>1608</v>
      </c>
      <c r="F138" s="3" t="s">
        <v>314</v>
      </c>
      <c r="G138" s="28"/>
    </row>
    <row r="139" spans="1:7" x14ac:dyDescent="0.3">
      <c r="A139" s="14" t="s">
        <v>419</v>
      </c>
      <c r="B139" t="s">
        <v>394</v>
      </c>
      <c r="C139" s="25">
        <v>0.11</v>
      </c>
      <c r="D139" t="s">
        <v>343</v>
      </c>
      <c r="E139" s="6">
        <v>1005</v>
      </c>
      <c r="F139" s="3" t="s">
        <v>344</v>
      </c>
      <c r="G139" s="28"/>
    </row>
    <row r="140" spans="1:7" x14ac:dyDescent="0.3">
      <c r="A140" s="14" t="s">
        <v>420</v>
      </c>
      <c r="B140" t="s">
        <v>394</v>
      </c>
      <c r="C140" s="25">
        <v>0.11</v>
      </c>
      <c r="D140" t="s">
        <v>343</v>
      </c>
      <c r="E140" s="6">
        <v>1005</v>
      </c>
      <c r="F140" s="3" t="s">
        <v>344</v>
      </c>
      <c r="G140" s="28"/>
    </row>
    <row r="141" spans="1:7" x14ac:dyDescent="0.3">
      <c r="A141" s="14" t="s">
        <v>426</v>
      </c>
      <c r="B141" t="s">
        <v>428</v>
      </c>
      <c r="C141" s="2">
        <v>1.38</v>
      </c>
      <c r="D141" t="s">
        <v>315</v>
      </c>
      <c r="E141" s="6" t="s">
        <v>348</v>
      </c>
      <c r="F141" s="3" t="s">
        <v>316</v>
      </c>
      <c r="G141" s="28"/>
    </row>
    <row r="142" spans="1:7" x14ac:dyDescent="0.3">
      <c r="A142" s="14" t="s">
        <v>427</v>
      </c>
      <c r="B142" s="16" t="s">
        <v>428</v>
      </c>
      <c r="C142" s="2">
        <v>1.38</v>
      </c>
      <c r="D142" t="s">
        <v>315</v>
      </c>
      <c r="E142" s="6" t="s">
        <v>348</v>
      </c>
      <c r="F142" s="3" t="s">
        <v>316</v>
      </c>
      <c r="G142" s="28"/>
    </row>
    <row r="143" spans="1:7" x14ac:dyDescent="0.3">
      <c r="A143" s="14" t="s">
        <v>421</v>
      </c>
      <c r="B143" t="s">
        <v>337</v>
      </c>
      <c r="C143" s="2">
        <v>0.13800000000000001</v>
      </c>
      <c r="D143" t="s">
        <v>438</v>
      </c>
      <c r="E143" s="6" t="s">
        <v>348</v>
      </c>
      <c r="F143" s="3" t="s">
        <v>439</v>
      </c>
      <c r="G143" s="28"/>
    </row>
    <row r="144" spans="1:7" x14ac:dyDescent="0.3">
      <c r="A144" s="14" t="s">
        <v>440</v>
      </c>
      <c r="B144" t="s">
        <v>337</v>
      </c>
      <c r="C144" s="2">
        <v>0.13800000000000001</v>
      </c>
      <c r="D144" t="s">
        <v>438</v>
      </c>
      <c r="E144" s="6" t="s">
        <v>348</v>
      </c>
      <c r="F144" s="3" t="s">
        <v>439</v>
      </c>
      <c r="G144" s="28"/>
    </row>
    <row r="145" spans="1:7" x14ac:dyDescent="0.3">
      <c r="A145" s="14" t="s">
        <v>441</v>
      </c>
      <c r="B145" t="s">
        <v>337</v>
      </c>
      <c r="C145" s="2">
        <v>0.13800000000000001</v>
      </c>
      <c r="D145" t="s">
        <v>438</v>
      </c>
      <c r="E145" s="6" t="s">
        <v>348</v>
      </c>
      <c r="F145" s="3" t="s">
        <v>439</v>
      </c>
      <c r="G145" s="28"/>
    </row>
    <row r="146" spans="1:7" x14ac:dyDescent="0.3">
      <c r="A146" s="14" t="s">
        <v>442</v>
      </c>
      <c r="B146" t="s">
        <v>337</v>
      </c>
      <c r="C146" s="2">
        <v>0.13800000000000001</v>
      </c>
      <c r="D146" t="s">
        <v>438</v>
      </c>
      <c r="E146" s="6" t="s">
        <v>348</v>
      </c>
      <c r="F146" s="3" t="s">
        <v>439</v>
      </c>
      <c r="G146" s="28"/>
    </row>
    <row r="147" spans="1:7" x14ac:dyDescent="0.3">
      <c r="A147" s="14" t="s">
        <v>443</v>
      </c>
      <c r="B147" t="s">
        <v>337</v>
      </c>
      <c r="C147" s="2">
        <v>0.13800000000000001</v>
      </c>
      <c r="D147" t="s">
        <v>438</v>
      </c>
      <c r="E147" s="6" t="s">
        <v>348</v>
      </c>
      <c r="F147" s="3" t="s">
        <v>439</v>
      </c>
      <c r="G147" s="28"/>
    </row>
    <row r="148" spans="1:7" x14ac:dyDescent="0.3">
      <c r="A148" s="14" t="s">
        <v>444</v>
      </c>
      <c r="B148" t="s">
        <v>337</v>
      </c>
      <c r="C148" s="2">
        <v>0.13800000000000001</v>
      </c>
      <c r="D148" t="s">
        <v>438</v>
      </c>
      <c r="E148" s="6" t="s">
        <v>348</v>
      </c>
      <c r="F148" s="3" t="s">
        <v>439</v>
      </c>
      <c r="G148" s="28"/>
    </row>
    <row r="149" spans="1:7" ht="15" thickBot="1" x14ac:dyDescent="0.35">
      <c r="A149" s="15" t="s">
        <v>445</v>
      </c>
      <c r="B149" s="9" t="s">
        <v>337</v>
      </c>
      <c r="C149" s="10">
        <v>0.13800000000000001</v>
      </c>
      <c r="D149" s="9" t="s">
        <v>438</v>
      </c>
      <c r="E149" s="13" t="s">
        <v>348</v>
      </c>
      <c r="F149" s="12" t="s">
        <v>439</v>
      </c>
      <c r="G149" s="29"/>
    </row>
    <row r="150" spans="1:7" x14ac:dyDescent="0.3">
      <c r="A150" s="14" t="s">
        <v>432</v>
      </c>
      <c r="B150" s="14" t="s">
        <v>429</v>
      </c>
      <c r="C150" s="2">
        <v>0.30399999999999999</v>
      </c>
      <c r="D150" t="s">
        <v>430</v>
      </c>
      <c r="E150" s="6">
        <v>1608</v>
      </c>
      <c r="F150" s="3" t="s">
        <v>431</v>
      </c>
      <c r="G150" t="s">
        <v>433</v>
      </c>
    </row>
    <row r="151" spans="1:7" x14ac:dyDescent="0.3">
      <c r="C151" s="2">
        <f>SUM(C2:C150)</f>
        <v>26.940000000000058</v>
      </c>
    </row>
  </sheetData>
  <mergeCells count="19">
    <mergeCell ref="G97:G102"/>
    <mergeCell ref="G103:G108"/>
    <mergeCell ref="G91:G96"/>
    <mergeCell ref="G2:G10"/>
    <mergeCell ref="G11:G20"/>
    <mergeCell ref="G21:G29"/>
    <mergeCell ref="G30:G39"/>
    <mergeCell ref="G40:G48"/>
    <mergeCell ref="G49:G57"/>
    <mergeCell ref="G58:G66"/>
    <mergeCell ref="G67:G72"/>
    <mergeCell ref="G73:G78"/>
    <mergeCell ref="G79:G84"/>
    <mergeCell ref="G85:G90"/>
    <mergeCell ref="G132:G149"/>
    <mergeCell ref="G109:G115"/>
    <mergeCell ref="G116:G122"/>
    <mergeCell ref="G123:G129"/>
    <mergeCell ref="G130:G131"/>
  </mergeCells>
  <phoneticPr fontId="3" type="noConversion"/>
  <hyperlinks>
    <hyperlink ref="F21" r:id="rId1" display="https://www.mouser.ca/datasheet/2/447/PYu_RC_Group_51_RoHS_L_10-1664068.pdf" xr:uid="{FD9529E3-40C1-4269-9308-A90EB6F99C44}"/>
    <hyperlink ref="F22" r:id="rId2" display="https://www.mouser.ca/datasheet/2/447/PYu_RC_Group_51_RoHS_L_10-1664068.pdf" xr:uid="{AF05A996-0EA5-4A4B-99F7-B6218120F0B8}"/>
    <hyperlink ref="F23" r:id="rId3" display="https://www.mouser.ca/datasheet/2/447/PYu_RC_Group_51_RoHS_L_10-1664068.pdf" xr:uid="{03494045-2A4B-4002-BCA7-A755F9571329}"/>
    <hyperlink ref="F24" r:id="rId4" display="https://www.mouser.ca/datasheet/2/315/AOA0000C304-1149620.pdf" xr:uid="{1580B869-2B3E-42DF-8069-E44C33CA85C2}"/>
    <hyperlink ref="F25" r:id="rId5" display="https://www.mouser.ca/datasheet/2/447/PYu_RC_Group_51_RoHS_L_10-1664068.pdf" xr:uid="{A8FA7F70-6CB8-4768-ABB5-466F8167C5A7}"/>
    <hyperlink ref="F26" r:id="rId6" display="https://www.mouser.ca/datasheet/2/447/PYu_RC_Group_51_RoHS_L_10-1664068.pdf" xr:uid="{DC681EA6-2B6F-4E11-8A32-81603563F94B}"/>
    <hyperlink ref="F27" r:id="rId7" display="https://www.mouser.ca/datasheet/2/315/AOA0000C304-1149620.pdf" xr:uid="{E7F0B69F-60DF-4D2B-9E43-6B59777DA5FD}"/>
    <hyperlink ref="F28" r:id="rId8" display="https://www.mouser.ca/datasheet/2/447/PYu_RC_Group_51_RoHS_L_10-1664068.pdf" xr:uid="{E5ED0D8F-8C7D-4331-831A-271744B441C5}"/>
    <hyperlink ref="F29" r:id="rId9" display="https://www.mouser.ca/datasheet/2/447/PYu_RC_Group_51_RoHS_L_10-1664068.pdf" xr:uid="{C3A4D775-79FF-4016-B072-489F8EBE84B3}"/>
    <hyperlink ref="F30" r:id="rId10" display="https://www.mouser.ca/datasheet/2/447/PYu_RC_Group_51_RoHS_L_10-1664068.pdf" xr:uid="{0EB2A5DD-EAE6-47E0-968A-67833B7174C3}"/>
    <hyperlink ref="F31" r:id="rId11" display="https://www.mouser.ca/datasheet/2/447/PYu_RC_Group_51_RoHS_L_10-1664068.pdf" xr:uid="{6A4FDB44-6AE2-4E6C-9A5E-24CA09F1AA5A}"/>
    <hyperlink ref="F32" r:id="rId12" display="https://www.mouser.ca/datasheet/2/447/PYu_RC_Group_51_RoHS_L_10-1664068.pdf" xr:uid="{E40727DA-99E0-4ACB-884A-DFF96FAFF28D}"/>
    <hyperlink ref="F33" r:id="rId13" display="https://www.mouser.ca/datasheet/2/315/AOA0000C304-1149620.pdf" xr:uid="{3DD78109-2D56-4234-87B5-B042D8C23DA7}"/>
    <hyperlink ref="F34" r:id="rId14" display="https://www.mouser.ca/datasheet/2/447/PYu_RC_Group_51_RoHS_L_10-1664068.pdf" xr:uid="{BBC48974-2854-4BD3-8BDA-DE947C368567}"/>
    <hyperlink ref="F35" r:id="rId15" display="https://www.mouser.ca/datasheet/2/447/PYu_RC_Group_51_RoHS_L_10-1664068.pdf" xr:uid="{4E281739-3835-4BCF-9C7B-3CF2BDC4091A}"/>
    <hyperlink ref="F36" r:id="rId16" display="https://www.mouser.ca/datasheet/2/447/PYu_RC_Group_51_RoHS_L_10-1664068.pdf" xr:uid="{11DDB7B4-80D4-497F-82B9-9B2BAB3CD932}"/>
    <hyperlink ref="F37" r:id="rId17" display="https://www.mouser.ca/datasheet/2/447/PYu_RC_Group_51_RoHS_L_10-1664068.pdf" xr:uid="{27DDB5EE-0D1C-4E88-B32C-F94E0DBC8FA1}"/>
    <hyperlink ref="F38" r:id="rId18" display="https://www.mouser.ca/datasheet/2/447/PYu_RC_Group_51_RoHS_L_10-1664068.pdf" xr:uid="{F8A9305C-C834-41F3-9CD9-E4FDAF19645D}"/>
    <hyperlink ref="F39" r:id="rId19" display="https://www.mouser.ca/datasheet/2/447/PYu_RC_Group_51_RoHS_L_10-1664068.pdf" xr:uid="{F35710BE-87B5-4075-86F7-6837FF96F463}"/>
    <hyperlink ref="F40" r:id="rId20" display="https://www.mouser.ca/datasheet/2/447/PYu_RC_Group_51_RoHS_L_10-1664068.pdf" xr:uid="{259AC562-7AB1-4886-9772-DA6728CAA8F6}"/>
    <hyperlink ref="F41" r:id="rId21" display="https://www.mouser.ca/datasheet/2/219/RK73H-1825326.pdf" xr:uid="{723422E5-45DA-4E6D-AC15-9C08A292A2F0}"/>
    <hyperlink ref="F42" r:id="rId22" display="https://www.mouser.ca/datasheet/2/447/PYu_RC_Group_51_RoHS_L_10-1664068.pdf" xr:uid="{FC52CC8E-EB24-4AAA-BB26-93DB08110EF8}"/>
    <hyperlink ref="F43" r:id="rId23" display="https://www.mouser.ca/datasheet/2/447/PYu_RC_Group_51_RoHS_L_10-1664068.pdf" xr:uid="{96AE4BE9-98D8-40FE-B6B7-65F6D96C864A}"/>
    <hyperlink ref="F44" r:id="rId24" display="https://www.mouser.ca/datasheet/2/447/PYu_RC_Group_51_RoHS_L_10-1664068.pdf" xr:uid="{E0359093-3924-49AF-8716-D2DCEEA99753}"/>
    <hyperlink ref="F45" r:id="rId25" display="https://www.mouser.ca/datasheet/2/447/PYu_RC_Group_51_RoHS_L_10-1664068.pdf" xr:uid="{921E3894-7975-45A3-9C86-901A1CA13EDD}"/>
    <hyperlink ref="F46" r:id="rId26" display="https://www.mouser.ca/datasheet/2/447/PYu_RC_Group_51_RoHS_L_10-1664068.pdf" xr:uid="{E612FF43-23ED-4F85-8330-CD975D7D919B}"/>
    <hyperlink ref="F47" r:id="rId27" display="https://www.mouser.ca/datasheet/2/219/RK73H-1825326.pdf" xr:uid="{19611E56-8A88-4C73-BA9F-BF7EECC2D3D9}"/>
    <hyperlink ref="F48" r:id="rId28" display="https://www.mouser.ca/datasheet/2/447/PYu_RC_Group_51_RoHS_L_10-1664068.pdf" xr:uid="{3135B02F-24BA-41E2-BD1A-495B96BE4D42}"/>
    <hyperlink ref="D57" r:id="rId29" xr:uid="{64FC0717-8FFD-444E-BA6B-296024B6CC9E}"/>
    <hyperlink ref="F49" r:id="rId30" display="https://www.mouser.ca/datasheet/2/447/PYu_RC_Group_51_RoHS_L_10-1664068.pdf" xr:uid="{D4CC2860-DDC1-49B9-9D01-92DBE6D7AF86}"/>
    <hyperlink ref="F50" r:id="rId31" display="https://www.mouser.ca/datasheet/2/447/PYu_RC_Group_51_RoHS_L_10-1664068.pdf" xr:uid="{61C95871-9315-42D6-9353-F7A3506CBA38}"/>
    <hyperlink ref="F51" r:id="rId32" display="https://www.mouser.ca/datasheet/2/447/PYu_RC_Group_51_RoHS_L_10-1664068.pdf" xr:uid="{3F7E1927-1003-453C-9DF8-53C3552F065F}"/>
    <hyperlink ref="F52" r:id="rId33" display="https://www.mouser.ca/datasheet/2/447/PYu_RC_Group_51_RoHS_L_10-1664068.pdf" xr:uid="{33F699B4-86AF-4F0D-A232-F64B5251B610}"/>
    <hyperlink ref="F53" r:id="rId34" display="https://www.mouser.ca/datasheet/2/427/crcw0201e3-1761851.pdf" xr:uid="{17871B00-FD6D-40F3-A699-9428A7EF17EB}"/>
    <hyperlink ref="F54" r:id="rId35" display="https://www.mouser.ca/datasheet/2/447/PYu_RC_Group_51_RoHS_L_10-1664068.pdf" xr:uid="{C079597D-30CA-4045-A9E5-BD13A759F493}"/>
    <hyperlink ref="F55" r:id="rId36" display="https://www.mouser.ca/datasheet/2/447/PYu_RC_Group_51_RoHS_L_10-1664068.pdf" xr:uid="{7E31A499-E499-4ED6-BB06-D806B68FD9B5}"/>
    <hyperlink ref="F56" r:id="rId37" display="https://www.mouser.ca/datasheet/2/447/PYu_AC_51_RoHS_L_7-1714230.pdf" xr:uid="{368312DA-E0A7-4CD5-A292-0FA831C3F947}"/>
    <hyperlink ref="F57" r:id="rId38" display="https://www.mouser.ca/datasheet/2/447/PYu_RC_Group_51_RoHS_L_10-1664068.pdf" xr:uid="{FB2CBCEB-B200-4B83-B265-7A61CE61968D}"/>
    <hyperlink ref="F58" r:id="rId39" display="https://www.mouser.ca/datasheet/2/447/Yageo_03_18_2021_PYu_RC_Group_51_RoHS_L_11-2199992.pdf" xr:uid="{1B45DEBB-2050-44B6-897A-59BDA4F2A593}"/>
    <hyperlink ref="F59" r:id="rId40" display="https://www.mouser.ca/datasheet/2/447/PYu_RC_Group_51_RoHS_L_10-1664068.pdf" xr:uid="{F90094AE-1100-4160-831D-6E72766A9AA8}"/>
    <hyperlink ref="F60" r:id="rId41" display="https://www.mouser.ca/datasheet/2/447/PYu_RC_Group_51_RoHS_L_10-1664068.pdf" xr:uid="{8D4347FF-3E40-4580-847E-F13E96530DFA}"/>
    <hyperlink ref="F61" r:id="rId42" display="https://www.mouser.ca/datasheet/2/219/RK73H-1825326.pdf" xr:uid="{C9DE6C51-B5C7-4F5B-8A67-86A8D88F4522}"/>
    <hyperlink ref="F62" r:id="rId43" display="https://www.mouser.ca/datasheet/2/447/PYu_RC_Group_51_RoHS_L_10-1664068.pdf" xr:uid="{BAC11EE4-036C-423F-BDB4-A5B9F78DA9BC}"/>
    <hyperlink ref="F63" r:id="rId44" display="https://www.mouser.ca/datasheet/2/447/PYu_RC_Group_51_RoHS_L_10-1664068.pdf" xr:uid="{4DDCF0D7-DE2B-40A7-B359-20DAC1834571}"/>
    <hyperlink ref="F64" r:id="rId45" display="https://www.mouser.ca/datasheet/2/447/PYu_RC_Group_51_RoHS_L_10-1664068.pdf" xr:uid="{1EFCB2B0-E9F8-4323-A5BA-2B341C09475A}"/>
    <hyperlink ref="F65" r:id="rId46" display="https://www.mouser.ca/datasheet/2/447/PYu_RC_Group_51_RoHS_L_10-1664068.pdf" xr:uid="{BC58F616-EBC9-4F89-83CF-0E8584509D82}"/>
    <hyperlink ref="F66" r:id="rId47" display="https://www.mouser.ca/datasheet/2/219/RK73H-1825326.pdf" xr:uid="{BBA32F4A-DD55-48F6-B98F-679FC061CEA4}"/>
    <hyperlink ref="F79" r:id="rId48" display="https://www.mouser.ca/datasheet/2/281/1/GRM033R71A472JA01_01A-1981970.pdf" xr:uid="{82657021-7BC3-4AE0-9ADF-24E04368E8DC}"/>
    <hyperlink ref="F80" r:id="rId49" display="https://www.mouser.ca/datasheet/2/281/1/GRM033R71A472JA01_01A-1981970.pdf" xr:uid="{8AB0CD5B-CA31-4243-9C1B-F61A8A9D7EC7}"/>
    <hyperlink ref="F81" r:id="rId50" display="https://www.mouser.ca/datasheet/2/281/1/GRM033R71A332JA01_01A-1981937.pdf" xr:uid="{6E17525F-EB48-4E44-819F-5F55C7DFF933}"/>
    <hyperlink ref="F82" r:id="rId51" display="https://www.mouser.ca/datasheet/2/281/1/GRM033R71A332JA01_01A-1981937.pdf" xr:uid="{2B101EFC-C080-4B09-BEBF-9670A5BCCE89}"/>
    <hyperlink ref="F83" r:id="rId52" display="https://www.mouser.ca/datasheet/2/281/1/GRM2195C1H622JA01_01A-1986260.pdf" xr:uid="{22989E17-FB72-4044-886F-62F815E6EF93}"/>
    <hyperlink ref="F84" r:id="rId53" display="https://www.mouser.ca/datasheet/2/281/1/GRM2195C1H622JA01_01A-1986260.pdf" xr:uid="{AE57E836-E1A9-4AF8-A7A1-17522A066637}"/>
    <hyperlink ref="F85" r:id="rId54" display="https://www.mouser.ca/datasheet/2/281/1/GRM1885C1H162JA01_01A-1984769.pdf" xr:uid="{E09052E6-7EF4-4D90-B782-51CD15C9584E}"/>
    <hyperlink ref="F86" r:id="rId55" display="https://www.mouser.ca/datasheet/2/281/1/GRM1885C1H162JA01_01A-1984769.pdf" xr:uid="{AEB327D0-99F1-4BE0-9C88-FA576634E701}"/>
    <hyperlink ref="F87" r:id="rId56" display="https://www.mouser.ca/datasheet/2/281/1/GRM0335C1E102JA01_01A-1980306.pdf" xr:uid="{F89248B6-20D9-4A57-B97F-95AF3F433B33}"/>
    <hyperlink ref="F88" r:id="rId57" display="https://www.mouser.ca/datasheet/2/281/1/GRM0335C1E102JA01_01A-1980306.pdf" xr:uid="{4E4C871E-37CD-4FFF-A930-A5D6F50A73D6}"/>
    <hyperlink ref="F89" r:id="rId58" display="https://www.mouser.ca/datasheet/2/281/murata_03052018_GRM_Series_1-1310166.pdf" xr:uid="{98275737-0377-4222-95D6-74E1F965F237}"/>
    <hyperlink ref="F90" r:id="rId59" display="https://www.mouser.ca/datasheet/2/281/murata_03052018_GRM_Series_1-1310166.pdf" xr:uid="{D3C2EF5A-9F49-41A5-B814-9F41CD309FEF}"/>
    <hyperlink ref="F91" r:id="rId60" display="https://www.mouser.ca/datasheet/2/281/1/GRM0335C1E102JA01_01A-1980306.pdf" xr:uid="{E4FBADA0-23E7-4837-A876-DF7EA6ABE130}"/>
    <hyperlink ref="F92" r:id="rId61" display="https://www.mouser.ca/datasheet/2/281/1/GRM0335C1E102JA01_01A-1980306.pdf" xr:uid="{AC47177C-1C42-4C73-90C2-BD4520BE83A5}"/>
    <hyperlink ref="F93" r:id="rId62" display="https://www.mouser.ca/datasheet/2/281/1/GRM0335C1E102JA01_01A-1980306.pdf" xr:uid="{876FD6FF-9DBC-4296-8238-F86FED83B892}"/>
    <hyperlink ref="F94" r:id="rId63" display="https://www.mouser.ca/datasheet/2/281/1/GRM0335C1E102JA01_01A-1980306.pdf" xr:uid="{BA8711E3-DA63-4499-A590-982649526B6A}"/>
    <hyperlink ref="F95" r:id="rId64" display="https://www.mouser.ca/datasheet/2/281/1/GRM0335C1E102JA01_01A-1980306.pdf" xr:uid="{1CFF6C58-623D-434C-BEDA-E6E2C9893FBB}"/>
    <hyperlink ref="F96" r:id="rId65" display="https://www.mouser.ca/datasheet/2/281/1/GRM0335C1E102JA01_01A-1980306.pdf" xr:uid="{6370957B-1692-4246-BB90-D5F8062AFD9F}"/>
    <hyperlink ref="F97" r:id="rId66" display="https://www.mouser.ca/datasheet/2/281/1/GRM0335C1E102JA01_01A-1980306.pdf" xr:uid="{F2B11D76-492C-4B14-927F-D6264CA34676}"/>
    <hyperlink ref="F98" r:id="rId67" display="https://www.mouser.ca/datasheet/2/281/1/GRM0335C1E102JA01_01A-1980306.pdf" xr:uid="{5455CA56-F191-4F9A-AA21-4D7CC4333AD4}"/>
    <hyperlink ref="F99" r:id="rId68" display="https://www.mouser.ca/datasheet/2/281/1/GRM0335C1E102JA01_01A-1980306.pdf" xr:uid="{71679B2D-7E4C-4994-AA0C-AEC7F7C4E369}"/>
    <hyperlink ref="F100" r:id="rId69" display="https://www.mouser.ca/datasheet/2/281/1/GRM0335C1E102JA01_01A-1980306.pdf" xr:uid="{EB87D4B6-EAE1-440B-9AE6-6DE3AC4C9DC7}"/>
    <hyperlink ref="F101" r:id="rId70" display="https://www.mouser.ca/datasheet/2/281/1/GRM0335C1E102JA01_01A-1980306.pdf" xr:uid="{90AD138A-0AC7-433B-8A48-8F133ECA9564}"/>
    <hyperlink ref="F102" r:id="rId71" display="https://www.mouser.ca/datasheet/2/281/1/GRM0335C1E102JA01_01A-1980306.pdf" xr:uid="{0E05E654-8FDA-444A-9078-41EEE131A875}"/>
    <hyperlink ref="F103" r:id="rId72" display="https://www.mouser.ca/datasheet/2/281/1/GRM0335C1E102JA01_01A-1980306.pdf" xr:uid="{826DE407-2EFB-4288-87A2-1C9A2B46351D}"/>
    <hyperlink ref="F104" r:id="rId73" display="https://www.mouser.ca/datasheet/2/281/1/GRM0335C1E102JA01_01A-1980306.pdf" xr:uid="{93AB788C-9E90-4932-BE9B-000C8F95CE8C}"/>
    <hyperlink ref="F105" r:id="rId74" display="https://www.mouser.ca/datasheet/2/281/1/GRM0335C1E102JA01_01A-1980306.pdf" xr:uid="{2F527C91-C776-4E4A-90E1-AB1DD4DFAEDE}"/>
    <hyperlink ref="F106" r:id="rId75" display="https://www.mouser.ca/datasheet/2/281/1/GRM0335C1E102JA01_01A-1980306.pdf" xr:uid="{71183E3C-1321-4C74-9C36-AF467F1E7694}"/>
    <hyperlink ref="F107" r:id="rId76" display="https://www.mouser.ca/datasheet/2/281/1/GRM0335C1E102JA01_01A-1980306.pdf" xr:uid="{6107289D-2BCB-46B1-914E-5EA5AB170858}"/>
    <hyperlink ref="F108" r:id="rId77" display="https://www.mouser.ca/datasheet/2/281/1/GRM0335C1E102JA01_01A-1980306.pdf" xr:uid="{E5DD7520-2C5E-4FF1-8071-DF8F821AA0D7}"/>
    <hyperlink ref="F109" r:id="rId78" display="https://www.mouser.ca/datasheet/2/447/Yageo_PYu_AC_51_RoHS_L_7_1714230-1874691.pdf" xr:uid="{B0BDD487-534D-4157-9AF7-A3F931673830}"/>
    <hyperlink ref="F110" r:id="rId79" display="https://www.mouser.ca/datasheet/2/447/Yageo_PYu_AC_51_RoHS_L_7_1714230-1874691.pdf" xr:uid="{C3270AFC-4A20-4E79-8608-D0A2CFF69F45}"/>
    <hyperlink ref="F111" r:id="rId80" display="https://www.mouser.ca/datasheet/2/447/Yageo_PYu_AC_51_RoHS_L_7_1714230-1874691.pdf" xr:uid="{BFE38213-311D-41C8-B72A-65076ABBCC38}"/>
    <hyperlink ref="F113" r:id="rId81" display="https://www.mouser.ca/datasheet/2/447/Yageo_PYu_AC_51_RoHS_L_7_1714230-1874691.pdf" xr:uid="{561862D7-7705-4E84-9F6D-8DA013279938}"/>
    <hyperlink ref="F115" r:id="rId82" display="https://www.mouser.ca/datasheet/2/447/Yageo_PYu_AC_51_RoHS_L_7_1714230-1874691.pdf" xr:uid="{B4D8312C-A448-4277-81EB-7F58DDDF0FE2}"/>
    <hyperlink ref="F112" r:id="rId83" display="https://www.mouser.ca/datasheet/2/447/Yageo_PYu_AC_51_RoHS_L_7_1714230-1874691.pdf" xr:uid="{AE210F25-69EB-4DA2-A7F5-7B73966DF30C}"/>
    <hyperlink ref="F114" r:id="rId84" display="https://www.mouser.ca/datasheet/2/447/Yageo_PYu_AC_51_RoHS_L_7_1714230-1874691.pdf" xr:uid="{DFAB973F-DCCE-4FA8-8A24-00D34ABEF2A2}"/>
    <hyperlink ref="F116" r:id="rId85" display="https://www.mouser.ca/datasheet/2/585/MLCC-1837944.pdf" xr:uid="{3B6F062A-90D9-47BB-A841-52D8756E7212}"/>
    <hyperlink ref="F117" r:id="rId86" display="https://www.mouser.ca/datasheet/2/585/MLCC-1837944.pdf" xr:uid="{783BDC3E-A0DE-4562-9407-4DE5BD7BC975}"/>
    <hyperlink ref="F118" r:id="rId87" display="https://www.mouser.ca/datasheet/2/585/MLCC-1837944.pdf" xr:uid="{7EFF3B80-113D-45CE-8741-3D65476E76D0}"/>
    <hyperlink ref="F119" r:id="rId88" display="https://www.mouser.ca/datasheet/2/585/MLCC-1837944.pdf" xr:uid="{FA90DB72-6BA3-4A01-A8C6-09E8BE59A66C}"/>
    <hyperlink ref="F120" r:id="rId89" display="https://www.mouser.ca/datasheet/2/212/KEM_C1023_X7R_AUTO_SMD-1093309.pdf" xr:uid="{7E9D5081-77C7-41DB-94A7-CDDCDCD88544}"/>
    <hyperlink ref="F121" r:id="rId90" display="https://www.mouser.ca/datasheet/2/212/KEM_C1023_X7R_AUTO_SMD-1093309.pdf" xr:uid="{FC110397-D8B4-47A2-AB43-C43106B96A4D}"/>
    <hyperlink ref="F122" r:id="rId91" display="https://www.mouser.ca/datasheet/2/212/KEM_C1023_X7R_AUTO_SMD-1093309.pdf" xr:uid="{5A4F4F38-0775-4B61-89C9-4303519A9E37}"/>
    <hyperlink ref="F123" r:id="rId92" display="https://www.mouser.ca/datasheet/2/445/885012206074-1727575.pdf" xr:uid="{042EA7AE-8347-47DB-80F5-4255A5F88750}"/>
    <hyperlink ref="F124" r:id="rId93" display="https://www.mouser.ca/datasheet/2/585/MLCC-1837944.pdf" xr:uid="{5B4B4222-9375-4598-903C-A429AE3C6E83}"/>
    <hyperlink ref="F125" r:id="rId94" display="https://www.mouser.ca/datasheet/2/212/1/C0603X102K4RACAUTO-2933386.pdf" xr:uid="{2C59D38E-E45A-404E-A16C-59F1115750E8}"/>
    <hyperlink ref="F126" r:id="rId95" display="https://www.mouser.ca/datasheet/2/212/1/C0603X102K4RACAUTO-2933386.pdf" xr:uid="{3518936D-A980-4CE2-99A2-FB67A208614B}"/>
    <hyperlink ref="F127" r:id="rId96" display="https://www.mouser.ca/datasheet/2/585/MLCC-1837944.pdf" xr:uid="{F5506774-2647-4180-A630-3F869F90200C}"/>
    <hyperlink ref="F128" r:id="rId97" display="https://www.mouser.ca/datasheet/2/445/860010372006-1725314.pdf" xr:uid="{76B8DFED-7E19-40D0-883F-323E54884DB7}"/>
    <hyperlink ref="F129" r:id="rId98" display="https://www.mouser.ca/datasheet/2/447/yago_s_a0003557223_1-2286436.pdf" xr:uid="{E9C3E476-E5B1-42E2-96A4-99E21333D366}"/>
    <hyperlink ref="F139" r:id="rId99" display="https://www.mouser.ca/datasheet/2/212/KEM_C1023_X7R_AUTO_SMD-1093309.pdf" xr:uid="{EF096566-3DC3-4D51-A03D-30B625A0CE18}"/>
    <hyperlink ref="F140" r:id="rId100" display="https://www.mouser.ca/datasheet/2/212/KEM_C1023_X7R_AUTO_SMD-1093309.pdf" xr:uid="{CCB90840-C615-48E9-A50C-D72AE500BCAC}"/>
    <hyperlink ref="F150" r:id="rId101" display="https://fscdn.rohm.com/en/products/databook/datasheet/passive/resistor/chip_resistor/sdr-e.pdf" xr:uid="{33C7962E-E358-4301-8B9C-6188F4CE89A3}"/>
    <hyperlink ref="F143" r:id="rId102" display="https://www.mouser.ca/datasheet/2/445/860010372001-1725373.pdf" xr:uid="{F0BB76DD-F0A4-4505-B6A6-52B14B35D37E}"/>
    <hyperlink ref="F144:F149" r:id="rId103" display="https://www.mouser.ca/datasheet/2/445/860010372001-1725373.pdf" xr:uid="{9F6621BE-C8A7-43F8-AD68-780426F80C79}"/>
    <hyperlink ref="F141" r:id="rId104" display="https://www.mouser.ca/datasheet/2/54/ptv09-777818.pdf" xr:uid="{97382D42-0D14-4D18-8CB2-2E008C09F270}"/>
    <hyperlink ref="F142" r:id="rId105" display="https://www.mouser.ca/datasheet/2/54/ptv09-777818.pdf" xr:uid="{6A3EA8F4-9E8D-4EFA-A6DB-F7499686F8F7}"/>
  </hyperlinks>
  <pageMargins left="0.7" right="0.7" top="0.75" bottom="0.75" header="0.3" footer="0.3"/>
  <pageSetup orientation="portrait" r:id="rId10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B1EC-89A0-4D7F-A4AC-4752C6AE04A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Sub-Bass</vt:lpstr>
      <vt:lpstr>Bass</vt:lpstr>
      <vt:lpstr>LowMid</vt:lpstr>
      <vt:lpstr>Mid</vt:lpstr>
      <vt:lpstr>UpperMid</vt:lpstr>
      <vt:lpstr>Presence</vt:lpstr>
      <vt:lpstr>Brilliance</vt:lpstr>
      <vt:lpstr>AllPassives</vt:lpstr>
      <vt:lpstr>Sheet1</vt:lpstr>
      <vt:lpstr>FilterAmps</vt:lpstr>
      <vt:lpstr>PowerV1</vt:lpstr>
      <vt:lpstr>PowerV2</vt:lpstr>
      <vt:lpstr>Audio Input</vt:lpstr>
      <vt:lpstr>Audio Input  V2</vt:lpstr>
      <vt:lpstr>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2022-05-21T22:13:43Z</dcterms:created>
  <dcterms:modified xsi:type="dcterms:W3CDTF">2022-10-21T03:42:03Z</dcterms:modified>
</cp:coreProperties>
</file>