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CE_Projects\Music_Visualizer\Documents\"/>
    </mc:Choice>
  </mc:AlternateContent>
  <xr:revisionPtr revIDLastSave="0" documentId="13_ncr:1_{EB3DF128-8D54-45D9-BE9D-7D6FC360A007}" xr6:coauthVersionLast="47" xr6:coauthVersionMax="47" xr10:uidLastSave="{00000000-0000-0000-0000-000000000000}"/>
  <bookViews>
    <workbookView xWindow="28680" yWindow="-120" windowWidth="29040" windowHeight="15840" activeTab="6" xr2:uid="{1F4A7036-4694-4970-BB5D-7CBECC831452}"/>
  </bookViews>
  <sheets>
    <sheet name="Sub-Bass" sheetId="1" r:id="rId1"/>
    <sheet name="Bass" sheetId="2" r:id="rId2"/>
    <sheet name="LowMid" sheetId="3" r:id="rId3"/>
    <sheet name="Mid" sheetId="4" r:id="rId4"/>
    <sheet name="UpperMid" sheetId="5" r:id="rId5"/>
    <sheet name="Presence" sheetId="6" r:id="rId6"/>
    <sheet name="Brilliance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1" i="7" l="1"/>
  <c r="E20" i="7"/>
  <c r="E20" i="6"/>
  <c r="E11" i="6"/>
  <c r="E11" i="5"/>
  <c r="E20" i="5"/>
  <c r="E21" i="4"/>
  <c r="E12" i="4"/>
  <c r="E23" i="4" s="1"/>
  <c r="E20" i="3"/>
  <c r="E11" i="3"/>
  <c r="E22" i="3" s="1"/>
  <c r="E12" i="2"/>
  <c r="E21" i="2"/>
  <c r="E20" i="1"/>
  <c r="E11" i="1"/>
  <c r="E22" i="1" s="1"/>
  <c r="D7" i="7"/>
  <c r="D3" i="7"/>
  <c r="D4" i="7"/>
  <c r="D5" i="7"/>
  <c r="D6" i="7"/>
  <c r="D8" i="7"/>
  <c r="D9" i="7"/>
  <c r="D10" i="7"/>
  <c r="D2" i="7"/>
  <c r="D4" i="6"/>
  <c r="D3" i="6"/>
  <c r="D5" i="6"/>
  <c r="D6" i="6"/>
  <c r="D7" i="6"/>
  <c r="D8" i="6"/>
  <c r="D9" i="6"/>
  <c r="D10" i="6"/>
  <c r="D2" i="6"/>
  <c r="D4" i="5"/>
  <c r="D5" i="5"/>
  <c r="D6" i="5"/>
  <c r="D7" i="5"/>
  <c r="D8" i="5"/>
  <c r="D9" i="5"/>
  <c r="D10" i="5"/>
  <c r="D3" i="5"/>
  <c r="D2" i="5"/>
  <c r="D2" i="3"/>
  <c r="D7" i="4"/>
  <c r="D8" i="4"/>
  <c r="D9" i="4"/>
  <c r="D10" i="4"/>
  <c r="D11" i="4"/>
  <c r="D6" i="4"/>
  <c r="D5" i="4"/>
  <c r="D4" i="4"/>
  <c r="D3" i="4"/>
  <c r="D2" i="4"/>
  <c r="D10" i="3"/>
  <c r="D9" i="3"/>
  <c r="D8" i="3"/>
  <c r="D7" i="3"/>
  <c r="D6" i="3"/>
  <c r="D5" i="3"/>
  <c r="D4" i="3"/>
  <c r="D3" i="3"/>
  <c r="D5" i="1"/>
  <c r="D3" i="2"/>
  <c r="D4" i="2"/>
  <c r="D5" i="2"/>
  <c r="D6" i="2"/>
  <c r="D7" i="2"/>
  <c r="D8" i="2"/>
  <c r="D9" i="2"/>
  <c r="D10" i="2"/>
  <c r="D11" i="2"/>
  <c r="D2" i="2"/>
  <c r="D8" i="1"/>
  <c r="D9" i="1"/>
  <c r="D10" i="1"/>
  <c r="D7" i="1"/>
  <c r="D6" i="1"/>
  <c r="D4" i="1"/>
  <c r="D3" i="1"/>
  <c r="D2" i="1"/>
  <c r="E22" i="7" l="1"/>
  <c r="E22" i="6"/>
  <c r="E22" i="5"/>
  <c r="D11" i="3"/>
  <c r="E23" i="2"/>
  <c r="D11" i="7"/>
  <c r="D11" i="6"/>
  <c r="D11" i="5"/>
  <c r="D12" i="4"/>
  <c r="D12" i="2"/>
  <c r="D11" i="1"/>
</calcChain>
</file>

<file path=xl/sharedStrings.xml><?xml version="1.0" encoding="utf-8"?>
<sst xmlns="http://schemas.openxmlformats.org/spreadsheetml/2006/main" count="319" uniqueCount="90">
  <si>
    <t>Component</t>
  </si>
  <si>
    <t>R1</t>
  </si>
  <si>
    <t>https://www.mouser.ca/ProductDetail/YAGEO/MFR-25FBF52-84K5?qs=sGAEpiMZZMsPqMdJzcrNwiweiCzxKzWL2kDhMAOIWaw%3D</t>
  </si>
  <si>
    <t>R2</t>
  </si>
  <si>
    <t>https://www.mouser.ca/ProductDetail/YAGEO/MFR-25FRF52-160K?qs=sGAEpiMZZMsPqMdJzcrNwiweiCzxKzWLKp1bNII2Nvk%3D</t>
  </si>
  <si>
    <t>R3</t>
  </si>
  <si>
    <t>https://www.mouser.ca/ProductDetail/YAGEO/MFR-25FTE52-169K?qs=sGAEpiMZZMsPqMdJzcrNwiweiCzxKzWLOoHSKHxivvo%3D</t>
  </si>
  <si>
    <t>R4</t>
  </si>
  <si>
    <t>R5</t>
  </si>
  <si>
    <t>https://www.mouser.ca/ProductDetail/YAGEO/MFR-25FTE52-36K?qs=sGAEpiMZZMsPqMdJzcrNwvki5I7GwxKepnj5ARZ5vuI%3D</t>
  </si>
  <si>
    <t>R6</t>
  </si>
  <si>
    <t>R7</t>
  </si>
  <si>
    <t>https://www.mouser.ca/ProductDetail/YAGEO/MFR-25FBF52-86K6?qs=sGAEpiMZZMsPqMdJzcrNwiweiCzxKzWLD9ddB4j1Mdc%3D</t>
  </si>
  <si>
    <t>R8</t>
  </si>
  <si>
    <t>https://www.mouser.ca/ProductDetail/YAGEO/MFR-25FTE52-35K7?qs=sGAEpiMZZMsPqMdJzcrNwiweiCzxKzWLg0tDR7dwLc0%3D</t>
  </si>
  <si>
    <t>R9</t>
  </si>
  <si>
    <t>https://www.mouser.ca/ProductDetail/YAGEO/MFR-25FTE52-390K?qs=sGAEpiMZZMsPqMdJzcrNwiweiCzxKzWLe1tTBDHIIqQ%3D</t>
  </si>
  <si>
    <t>Percentage Diff</t>
  </si>
  <si>
    <t>Ideal Value (kOhms)</t>
  </si>
  <si>
    <t>Implemented Value (kOhms)</t>
  </si>
  <si>
    <t>https://www.mouser.ca/ProductDetail/YAGEO/MF0207FRE52-100K?qs=sGAEpiMZZMsPqMdJzcrNwoMVoLRhO46JEYGHnzzlg66u8WN1bzgCIQ%3D%3D</t>
  </si>
  <si>
    <t>https://www.mouser.ca/ProductDetail/YAGEO/MFR-25FBF52-118K?qs=sGAEpiMZZMsPqMdJzcrNwiweiCzxKzWLYl8UX2zz89Y%3D</t>
  </si>
  <si>
    <t>R10</t>
  </si>
  <si>
    <t>https://www.mouser.ca/ProductDetail/YAGEO/MFR-25FRF52-332K?qs=sGAEpiMZZMsPqMdJzcrNwiweiCzxKzWL%252BlV%252BSjquq%252B8%3D</t>
  </si>
  <si>
    <t>https://www.mouser.ca/ProductDetail/YAGEO/MFR-25FBF52-63K4?qs=sGAEpiMZZMsPqMdJzcrNwiweiCzxKzWLcQ8fVKU%252BU94%3D</t>
  </si>
  <si>
    <t>https://www.mouser.ca/ProductDetail/YAGEO/MFR-25FTE52-62K?qs=sGAEpiMZZMsPqMdJzcrNwiweiCzxKzWLQBQPreYQV54%3D</t>
  </si>
  <si>
    <t>https://www.mouser.ca/ProductDetail/YAGEO/MFR-25FBF52-90K9?qs=sGAEpiMZZMsPqMdJzcrNwhW0f6Ofw06mWwaWA39peqE%3D</t>
  </si>
  <si>
    <t>https://www.mouser.ca/ProductDetail/YAGEO/MFR-25FBF52-66K5?qs=sGAEpiMZZMsPqMdJzcrNwiweiCzxKzWLQvEIp9Ucnpc%3D</t>
  </si>
  <si>
    <t>https://www.mouser.ca/ProductDetail/YAGEO/MFR-25FBF52-45K3?qs=sGAEpiMZZMsPqMdJzcrNwiweiCzxKzWLZQJ76omWcBk%3D</t>
  </si>
  <si>
    <t>https://www.mouser.ca/ProductDetail/YAGEO/MFR-12FTF52-270K?qs=sGAEpiMZZMsPqMdJzcrNwiweiCzxKzWLu7Jy6zdmiXU%3D</t>
  </si>
  <si>
    <t>https://www.mouser.ca/ProductDetail/YAGEO/MFR-25FBF52-143K?qs=sGAEpiMZZMsPqMdJzcrNwiweiCzxKzWL6Fe7lsg%2FFzw%3D</t>
  </si>
  <si>
    <t>https://www.mouser.ca/ProductDetail/YAGEO/MFR-25FTE52-19K2?qs=xZ%2FP%252Ba9zWqaqn%252BDY6CDuyw%3D%3D</t>
  </si>
  <si>
    <t>https://www.mouser.ca/ProductDetail/YAGEO/MFR-25FTF52-600K?qs=sGAEpiMZZMsPqMdJzcrNwqpmsrDQJrmx3rHlUVuxZ%2FaYEY4oT6P4Yg%3D%3D</t>
  </si>
  <si>
    <t>https://www.mouser.ca/ProductDetail/YAGEO/MFR-25FTE52-140K?qs=sGAEpiMZZMsPqMdJzcrNwiweiCzxKzWLgNLXyHZkbKU%3D</t>
  </si>
  <si>
    <t>https://www.mouser.ca/ProductDetail/YAGEO/MFR-12FTE52-19K?qs=sGAEpiMZZMsPqMdJzcrNwqpmsrDQJrmxlYYNIng8obZT75H5pLquCg%3D%3D</t>
  </si>
  <si>
    <t>https://www.mouser.ca/ProductDetail/YAGEO/MFR-25FBF52-576K?qs=sGAEpiMZZMsPqMdJzcrNwiweiCzxKzWLcL5BVDOeExM%3D</t>
  </si>
  <si>
    <t>https://www.mouser.ca/ProductDetail/YAGEO/MFR-12FTF52-100K?qs=sGAEpiMZZMsPqMdJzcrNwiweiCzxKzWL3GVOiMccmLA%3D</t>
  </si>
  <si>
    <t>https://www.mouser.ca/ProductDetail/YAGEO/MFR-25FBF52-33K2?qs=sGAEpiMZZMsPqMdJzcrNwiweiCzxKzWLaU%252BtxKEo2c4%3D</t>
  </si>
  <si>
    <t>https://www.mouser.ca/ProductDetail/YAGEO/MFR-25FTE52-56K?qs=sGAEpiMZZMsPqMdJzcrNwiweiCzxKzWLAXP5ldnKcZI%3D</t>
  </si>
  <si>
    <t>https://www.mouser.ca/ProductDetail/YAGEO/MFR-25FRF52-48K7?qs=sGAEpiMZZMsPqMdJzcrNwiweiCzxKzWLdfj%252BeMU3vgI%3D</t>
  </si>
  <si>
    <t>https://www.mouser.ca/ProductDetail/YAGEO/MFR-25FTE52-66K5?qs=sGAEpiMZZMsPqMdJzcrNwiweiCzxKzWLU%2FLs51ILg5E%3D</t>
  </si>
  <si>
    <t>https://www.mouser.ca/ProductDetail/YAGEO/MFR-25FBF52-57K6?qs=sGAEpiMZZMsPqMdJzcrNwiweiCzxKzWLZc4q5SP8nCM%3D</t>
  </si>
  <si>
    <t>https://www.mouser.ca/ProductDetail/YAGEO/MFR-25FTE52-324K?qs=sGAEpiMZZMsPqMdJzcrNwiweiCzxKzWLa%252Bd6RhdWolE%3D</t>
  </si>
  <si>
    <t>https://www.mouser.ca/ProductDetail/YAGEO/MFR-25FBF52-162K?qs=sGAEpiMZZMsPqMdJzcrNwiweiCzxKzWLuQHAVLCqkm8%3D</t>
  </si>
  <si>
    <t>https://www.mouser.ca/ProductDetail/YAGEO/MFR-25FRF52-78K7?qs=sGAEpiMZZMsPqMdJzcrNwiweiCzxKzWLpw24GLtACaE%3D</t>
  </si>
  <si>
    <t>https://www.mouser.ca/ProductDetail/YAGEO/MFR-25FBF52-26K7?qs=sGAEpiMZZMsPqMdJzcrNwiweiCzxKzWLfMywfJ5hhJ4%3D</t>
  </si>
  <si>
    <t>https://www.mouser.ca/ProductDetail/YAGEO/MFR-25FBF52-59K?qs=sGAEpiMZZMsPqMdJzcrNwiweiCzxKzWLUVGuYzHfdhA%3D</t>
  </si>
  <si>
    <t>https://www.mouser.ca/ProductDetail/YAGEO/MFR-25FBF52-7K87?qs=sGAEpiMZZMsPqMdJzcrNwiweiCzxKzWLrQFfkSJN9iA%3D</t>
  </si>
  <si>
    <t>https://www.mouser.ca/ProductDetail/YAGEO/MFR-25FBF52-243K?qs=sGAEpiMZZMsPqMdJzcrNwiweiCzxKzWLibTMlLr%252BMwQ%3D</t>
  </si>
  <si>
    <t>https://www.mouser.ca/ProductDetail/YAGEO/MFR-25FBF52-107K?qs=sGAEpiMZZMsPqMdJzcrNwiweiCzxKzWLI5pDBNrCUBI%3D</t>
  </si>
  <si>
    <t>https://www.mouser.ca/ProductDetail/YAGEO/MFR-25FBF52-14K7?qs=sGAEpiMZZMsPqMdJzcrNwiweiCzxKzWLHxO13joWOqI%3D</t>
  </si>
  <si>
    <t>https://www.mouser.ca/ProductDetail/YAGEO/MFR-25FTF52-453K?qs=sGAEpiMZZMsPqMdJzcrNwoMVoLRhO46JNTzoU4A7mPqrrcPWwVh6Ug%3D%3D</t>
  </si>
  <si>
    <t>https://www.mouser.ca/ProductDetail/YAGEO/MFR-25FTF52-7K3?qs=xZ%2FP%252Ba9zWqZg%2FHzponmImA%3D%3D</t>
  </si>
  <si>
    <t>https://www.mouser.ca/ProductDetail/YAGEO/MFR-25FRF52-2K87?qs=sGAEpiMZZMsPqMdJzcrNwsMt%252BTupSSYjJQ%2FQGxQHoP8%3D</t>
  </si>
  <si>
    <t>https://www.mouser.ca/ProductDetail/YAGEO/MFR-25FBF52-95K3?qs=sGAEpiMZZMsPqMdJzcrNwiweiCzxKzWL08Z1ESWg%252BHo%3D</t>
  </si>
  <si>
    <t>https://www.mouser.ca/ProductDetail/YAGEO/MFR-25FBF52-4K02?qs=sGAEpiMZZMsPqMdJzcrNwiweiCzxKzWLYpQNTL6%2FrRU%3D</t>
  </si>
  <si>
    <t>https://www.mouser.ca/ProductDetail/YAGEO/MFR-25FBF52-383K?qs=sGAEpiMZZMsPqMdJzcrNwiweiCzxKzWLC4DDOXygom8%3D</t>
  </si>
  <si>
    <t>https://www.mouser.ca/ProductDetail/YAGEO/MFR-25FBF52-11K5?qs=sGAEpiMZZMsPqMdJzcrNwiweiCzxKzWLmPex%252BRZRyHU%3D</t>
  </si>
  <si>
    <t>https://www.mouser.ca/ProductDetail/YAGEO/MFR-25FBF52-22K6?qs=sGAEpiMZZMsPqMdJzcrNwiweiCzxKzWLheW65%252BIyBGU%3D</t>
  </si>
  <si>
    <t>https://www.mouser.ca/ProductDetail/YAGEO/MFR-25FRF52-8K06?qs=sGAEpiMZZMsPqMdJzcrNwiweiCzxKzWLgHp6Ktvnuas%3D</t>
  </si>
  <si>
    <t>https://www.mouser.ca/ProductDetail/YAGEO/MFR-25FBF52-4K32?qs=sGAEpiMZZMsPqMdJzcrNwiweiCzxKzWL904SEvVYEqM%3D</t>
  </si>
  <si>
    <t>https://www.mouser.ca/ProductDetail/YAGEO/MFR-25FRF52-19K6?qs=sGAEpiMZZMsPqMdJzcrNwiweiCzxKzWLYCnE65764HQ%3D</t>
  </si>
  <si>
    <t>https://www.mouser.ca/ProductDetail/YAGEO/MFR-25FRF52-10K5?qs=sGAEpiMZZMsPqMdJzcrNwsMt%252BTupSSYjSfrSYPK%2FjDA%3D</t>
  </si>
  <si>
    <t>https://www.mouser.ca/ProductDetail/YAGEO/MFR-25FBF52-309K?qs=sGAEpiMZZMsPqMdJzcrNwiweiCzxKzWLIiIIHbDRC1U%3D</t>
  </si>
  <si>
    <t>Total</t>
  </si>
  <si>
    <t>Ideal Value (nF)</t>
  </si>
  <si>
    <t>Implemented Value (nF)</t>
  </si>
  <si>
    <t>C1</t>
  </si>
  <si>
    <t>C2</t>
  </si>
  <si>
    <t>C3</t>
  </si>
  <si>
    <t>C4</t>
  </si>
  <si>
    <t>C5</t>
  </si>
  <si>
    <t>C6</t>
  </si>
  <si>
    <t>https://www.mouser.ca/ProductDetail/KEMET/R82EC2470AA60J?qs=Jv4FAWB%252B0HZ7iV08qIayRQ%3D%3D</t>
  </si>
  <si>
    <t>https://www.mouser.ca/ProductDetail/KEMET/R82EC2270DQ50J?qs=Jv4FAWB%252B0HZvsaU83gp7aA%3D%3D</t>
  </si>
  <si>
    <t>https://www.mouser.ca/ProductDetail/KEMET/R82IC2750DQ50J?qs=Jv4FAWB%252B0Hay7Xg1QVvwZA%3D%3D</t>
  </si>
  <si>
    <t>https://www.mouser.ca/ProductDetail/KEMET/R82EC1680AA50J?qs=Jv4FAWB%252B0HYqZ5SSAUehwg%3D%3D</t>
  </si>
  <si>
    <t>https://www.mouser.ca/ProductDetail/Panasonic/ECW-HA3C243J?qs=Qtr4Kn8gT99qCmDlHSUg%2FA%3D%3D</t>
  </si>
  <si>
    <t>https://www.mouser.ca/ProductDetail/KEMET/R82EC1470AA50J?qs=Jv4FAWB%252B0HbarvYaCHIS7Q%3D%3D</t>
  </si>
  <si>
    <t>https://www.mouser.ca/ProductDetail/KEMET/R82EC1330JE50J?qs=Jv4FAWB%252B0HaKxYy7WO79fg%3D%3D</t>
  </si>
  <si>
    <t>https://www.mouser.ca/ProductDetail/Panasonic/ECW-HA3C622H?qs=alij%252Bcw9eGAgau2Xq4ECcg%3D%3D</t>
  </si>
  <si>
    <t>https://www.mouser.ca/ProductDetail/Panasonic/ECW-HA3C162J4?qs=Qtr4Kn8gT992Q7YG%2Ff1p5g%3D%3D</t>
  </si>
  <si>
    <t>https://www.mouser.ca/ProductDetail/KEMET/R82EC1100Z350J?qs=lDWqi%2FyC4HJfno26FHExPA%3D%3D</t>
  </si>
  <si>
    <t>https://www.mouser.ca/ProductDetail/Panasonic/ECW-HA3C302J4?qs=Qtr4Kn8gT9%252BZ4p5F1qsqKA%3D%3D</t>
  </si>
  <si>
    <t>https://www.mouser.ca/ProductDetail/YAGEO/MFR-25FBF52-402K?qs=sGAEpiMZZMsPqMdJzcrNwiweiCzxKzWL8Ad6fBGB2S0%3D</t>
  </si>
  <si>
    <t>https://www.mouser.ca/ProductDetail/Panasonic/ECW-HA3C133J?qs=Qtr4Kn8gT99ASgbewS4Hog%3D%3D</t>
  </si>
  <si>
    <t xml:space="preserve">Price </t>
  </si>
  <si>
    <t xml:space="preserve">Link </t>
  </si>
  <si>
    <t>https://www.mouser.ca/ProductDetail/YAGEO/MFR-25FBF52-137K?qs=sGAEpiMZZMsPqMdJzcrNwiweiCzxKzWLIshtPH5zdIw%3D</t>
  </si>
  <si>
    <t>https://www.mouser.ca/ProductDetail/YAGEO/MFR-25FBF52-37K4?qs=sGAEpiMZZMsPqMdJzcrNwiweiCzxKzWLdLZun4bPFoQ%3D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</si>
</sst>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1" fillId="0" borderId="1" xfId="0" applyFont="1" applyBorder="1"/>
    <xf numFmtId="164" fontId="0" fillId="0" borderId="0" xfId="0" applyNumberFormat="1"/>
    <xf numFmtId="0" fontId="2" fillId="0" borderId="0" xfId="1"/>
    <xf numFmtId="0" fontId="1" fillId="0" borderId="1" xfId="0" applyFont="1" applyFill="1" applyBorder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D3197A4E-3C68-4B4A-B3C5-65C5738A0A1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mouser.ca/ProductDetail/YAGEO/MFR-25FBF52-118K?qs=sGAEpiMZZMsPqMdJzcrNwiweiCzxKzWLYl8UX2zz89Y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295C8-65E6-45FB-87E8-3A2215DAA9D2}">
  <dimension ref="A1:G22"/>
  <sheetViews>
    <sheetView workbookViewId="0">
      <selection activeCell="G1" sqref="G1"/>
    </sheetView>
  </sheetViews>
  <sheetFormatPr defaultRowHeight="14.4" x14ac:dyDescent="0.3"/>
  <cols>
    <col min="1" max="1" width="11.109375" bestFit="1" customWidth="1"/>
    <col min="2" max="2" width="18.77734375" bestFit="1" customWidth="1"/>
    <col min="3" max="3" width="26.5546875" bestFit="1" customWidth="1"/>
    <col min="4" max="4" width="14.44140625" bestFit="1" customWidth="1"/>
  </cols>
  <sheetData>
    <row r="1" spans="1:7" ht="15" thickBot="1" x14ac:dyDescent="0.35">
      <c r="A1" s="1" t="s">
        <v>0</v>
      </c>
      <c r="B1" s="1" t="s">
        <v>18</v>
      </c>
      <c r="C1" s="1" t="s">
        <v>19</v>
      </c>
      <c r="D1" s="4" t="s">
        <v>17</v>
      </c>
      <c r="E1" s="1" t="s">
        <v>86</v>
      </c>
      <c r="F1" s="1" t="s">
        <v>87</v>
      </c>
      <c r="G1" s="1"/>
    </row>
    <row r="2" spans="1:7" x14ac:dyDescent="0.3">
      <c r="A2" t="s">
        <v>1</v>
      </c>
      <c r="B2">
        <v>84.6</v>
      </c>
      <c r="C2">
        <v>84.5</v>
      </c>
      <c r="D2">
        <f t="shared" ref="D2:D7" si="0">100*ABS(B2-C2)/B2</f>
        <v>0.11820330969266468</v>
      </c>
      <c r="E2" s="2">
        <v>0.152</v>
      </c>
      <c r="F2" t="s">
        <v>2</v>
      </c>
    </row>
    <row r="3" spans="1:7" x14ac:dyDescent="0.3">
      <c r="A3" t="s">
        <v>3</v>
      </c>
      <c r="B3">
        <v>160</v>
      </c>
      <c r="C3">
        <v>160</v>
      </c>
      <c r="D3">
        <f t="shared" si="0"/>
        <v>0</v>
      </c>
      <c r="E3" s="2">
        <v>0.16600000000000001</v>
      </c>
      <c r="F3" t="s">
        <v>4</v>
      </c>
    </row>
    <row r="4" spans="1:7" x14ac:dyDescent="0.3">
      <c r="A4" t="s">
        <v>5</v>
      </c>
      <c r="B4">
        <v>169</v>
      </c>
      <c r="C4">
        <v>169</v>
      </c>
      <c r="D4">
        <f t="shared" si="0"/>
        <v>0</v>
      </c>
      <c r="E4" s="2">
        <v>0.16600000000000001</v>
      </c>
      <c r="F4" t="s">
        <v>6</v>
      </c>
    </row>
    <row r="5" spans="1:7" x14ac:dyDescent="0.3">
      <c r="A5" t="s">
        <v>7</v>
      </c>
      <c r="B5">
        <v>90</v>
      </c>
      <c r="C5">
        <v>90.9</v>
      </c>
      <c r="D5">
        <f t="shared" si="0"/>
        <v>1.0000000000000062</v>
      </c>
      <c r="E5" s="2">
        <v>0.13800000000000001</v>
      </c>
      <c r="F5" t="s">
        <v>26</v>
      </c>
    </row>
    <row r="6" spans="1:7" x14ac:dyDescent="0.3">
      <c r="A6" t="s">
        <v>8</v>
      </c>
      <c r="B6">
        <v>37</v>
      </c>
      <c r="C6">
        <v>37.4</v>
      </c>
      <c r="D6">
        <f t="shared" si="0"/>
        <v>1.0810810810810771</v>
      </c>
      <c r="E6" s="2">
        <v>0.13800000000000001</v>
      </c>
      <c r="F6" t="s">
        <v>9</v>
      </c>
    </row>
    <row r="7" spans="1:7" x14ac:dyDescent="0.3">
      <c r="A7" t="s">
        <v>10</v>
      </c>
      <c r="B7">
        <v>405</v>
      </c>
      <c r="C7">
        <v>402</v>
      </c>
      <c r="D7">
        <f t="shared" si="0"/>
        <v>0.7407407407407407</v>
      </c>
      <c r="E7" s="2">
        <v>0.152</v>
      </c>
      <c r="F7" t="s">
        <v>84</v>
      </c>
    </row>
    <row r="8" spans="1:7" x14ac:dyDescent="0.3">
      <c r="A8" t="s">
        <v>11</v>
      </c>
      <c r="B8">
        <v>86.7</v>
      </c>
      <c r="C8">
        <v>86.6</v>
      </c>
      <c r="D8">
        <f t="shared" ref="D8:D10" si="1">100*ABS(B8-C8)/B8</f>
        <v>0.11534025374856807</v>
      </c>
      <c r="E8" s="2">
        <v>0.13800000000000001</v>
      </c>
      <c r="F8" t="s">
        <v>12</v>
      </c>
    </row>
    <row r="9" spans="1:7" x14ac:dyDescent="0.3">
      <c r="A9" t="s">
        <v>13</v>
      </c>
      <c r="B9">
        <v>35.6</v>
      </c>
      <c r="C9">
        <v>35.700000000000003</v>
      </c>
      <c r="D9">
        <f t="shared" si="1"/>
        <v>0.28089887640449834</v>
      </c>
      <c r="E9" s="2">
        <v>0.152</v>
      </c>
      <c r="F9" t="s">
        <v>14</v>
      </c>
    </row>
    <row r="10" spans="1:7" x14ac:dyDescent="0.3">
      <c r="A10" t="s">
        <v>15</v>
      </c>
      <c r="B10">
        <v>390</v>
      </c>
      <c r="C10">
        <v>390</v>
      </c>
      <c r="D10">
        <f t="shared" si="1"/>
        <v>0</v>
      </c>
      <c r="E10" s="2">
        <v>0.152</v>
      </c>
      <c r="F10" t="s">
        <v>16</v>
      </c>
    </row>
    <row r="11" spans="1:7" x14ac:dyDescent="0.3">
      <c r="A11" t="s">
        <v>64</v>
      </c>
      <c r="D11">
        <f>SUM(D2:D10)</f>
        <v>3.3362642616675551</v>
      </c>
      <c r="E11" s="2">
        <f>SUM(E2:E10)</f>
        <v>1.3539999999999999</v>
      </c>
    </row>
    <row r="13" spans="1:7" ht="15" thickBot="1" x14ac:dyDescent="0.35">
      <c r="A13" s="1" t="s">
        <v>0</v>
      </c>
      <c r="B13" s="1" t="s">
        <v>65</v>
      </c>
      <c r="C13" s="1" t="s">
        <v>66</v>
      </c>
      <c r="D13" s="4" t="s">
        <v>17</v>
      </c>
      <c r="E13" s="1" t="s">
        <v>86</v>
      </c>
      <c r="F13" s="1" t="s">
        <v>87</v>
      </c>
      <c r="G13" s="1"/>
    </row>
    <row r="14" spans="1:7" x14ac:dyDescent="0.3">
      <c r="A14" t="s">
        <v>67</v>
      </c>
      <c r="B14">
        <v>47</v>
      </c>
      <c r="E14" s="2">
        <v>0.373</v>
      </c>
      <c r="F14" t="s">
        <v>73</v>
      </c>
    </row>
    <row r="15" spans="1:7" x14ac:dyDescent="0.3">
      <c r="A15" t="s">
        <v>68</v>
      </c>
      <c r="B15">
        <v>47</v>
      </c>
      <c r="E15" s="2">
        <v>0.373</v>
      </c>
      <c r="F15" t="s">
        <v>73</v>
      </c>
    </row>
    <row r="16" spans="1:7" x14ac:dyDescent="0.3">
      <c r="A16" t="s">
        <v>69</v>
      </c>
      <c r="B16">
        <v>27</v>
      </c>
      <c r="E16" s="2">
        <v>0.35899999999999999</v>
      </c>
      <c r="F16" t="s">
        <v>74</v>
      </c>
    </row>
    <row r="17" spans="1:6" x14ac:dyDescent="0.3">
      <c r="A17" t="s">
        <v>70</v>
      </c>
      <c r="B17">
        <v>27</v>
      </c>
      <c r="E17" s="2">
        <v>0.35899999999999999</v>
      </c>
      <c r="F17" t="s">
        <v>74</v>
      </c>
    </row>
    <row r="18" spans="1:6" x14ac:dyDescent="0.3">
      <c r="A18" t="s">
        <v>71</v>
      </c>
      <c r="B18">
        <v>75</v>
      </c>
      <c r="E18" s="2">
        <v>0.82799999999999996</v>
      </c>
      <c r="F18" t="s">
        <v>75</v>
      </c>
    </row>
    <row r="19" spans="1:6" x14ac:dyDescent="0.3">
      <c r="A19" t="s">
        <v>72</v>
      </c>
      <c r="B19">
        <v>75</v>
      </c>
      <c r="E19" s="2">
        <v>0.82799999999999996</v>
      </c>
      <c r="F19" t="s">
        <v>75</v>
      </c>
    </row>
    <row r="20" spans="1:6" x14ac:dyDescent="0.3">
      <c r="A20" t="s">
        <v>64</v>
      </c>
      <c r="E20" s="2">
        <f>SUM(E14:E19)</f>
        <v>3.1199999999999997</v>
      </c>
    </row>
    <row r="22" spans="1:6" x14ac:dyDescent="0.3">
      <c r="A22" t="s">
        <v>64</v>
      </c>
      <c r="E22" s="2">
        <f>E11+E20</f>
        <v>4.4739999999999993</v>
      </c>
    </row>
  </sheetData>
  <phoneticPr fontId="3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5A39E-4C3F-4E48-B877-A44E11CEB1FD}">
  <dimension ref="A1:G23"/>
  <sheetViews>
    <sheetView workbookViewId="0">
      <selection activeCell="G1" sqref="G1:G1048576"/>
    </sheetView>
  </sheetViews>
  <sheetFormatPr defaultRowHeight="14.4" x14ac:dyDescent="0.3"/>
  <cols>
    <col min="1" max="1" width="11.109375" customWidth="1"/>
    <col min="2" max="2" width="18.77734375" bestFit="1" customWidth="1"/>
    <col min="3" max="3" width="26.5546875" bestFit="1" customWidth="1"/>
    <col min="4" max="4" width="14.44140625" bestFit="1" customWidth="1"/>
  </cols>
  <sheetData>
    <row r="1" spans="1:7" ht="15" thickBot="1" x14ac:dyDescent="0.35">
      <c r="A1" s="1" t="s">
        <v>0</v>
      </c>
      <c r="B1" s="1" t="s">
        <v>18</v>
      </c>
      <c r="C1" s="1" t="s">
        <v>19</v>
      </c>
      <c r="D1" s="4" t="s">
        <v>17</v>
      </c>
      <c r="E1" s="1" t="s">
        <v>86</v>
      </c>
      <c r="F1" s="1" t="s">
        <v>87</v>
      </c>
      <c r="G1" s="1"/>
    </row>
    <row r="2" spans="1:7" x14ac:dyDescent="0.3">
      <c r="A2" t="s">
        <v>1</v>
      </c>
      <c r="B2">
        <v>111</v>
      </c>
      <c r="C2">
        <v>111</v>
      </c>
      <c r="D2">
        <f>100*ABS(B2-C2)/B2</f>
        <v>0</v>
      </c>
      <c r="E2" s="2">
        <v>0.13800000000000001</v>
      </c>
      <c r="F2" t="s">
        <v>20</v>
      </c>
    </row>
    <row r="3" spans="1:7" x14ac:dyDescent="0.3">
      <c r="A3" t="s">
        <v>3</v>
      </c>
      <c r="B3">
        <v>90.7</v>
      </c>
      <c r="C3">
        <v>90.9</v>
      </c>
      <c r="D3">
        <f t="shared" ref="D3:D11" si="0">100*ABS(B3-C3)/B3</f>
        <v>0.22050716648291382</v>
      </c>
      <c r="E3" s="2">
        <v>0.13800000000000001</v>
      </c>
      <c r="F3" t="s">
        <v>26</v>
      </c>
    </row>
    <row r="4" spans="1:7" x14ac:dyDescent="0.3">
      <c r="A4" t="s">
        <v>5</v>
      </c>
      <c r="B4">
        <v>163</v>
      </c>
      <c r="C4">
        <v>162</v>
      </c>
      <c r="D4">
        <f t="shared" si="0"/>
        <v>0.61349693251533743</v>
      </c>
      <c r="E4" s="2">
        <v>0.16600000000000001</v>
      </c>
      <c r="F4" t="s">
        <v>43</v>
      </c>
    </row>
    <row r="5" spans="1:7" x14ac:dyDescent="0.3">
      <c r="A5" t="s">
        <v>7</v>
      </c>
      <c r="B5">
        <v>118</v>
      </c>
      <c r="C5">
        <v>118</v>
      </c>
      <c r="D5">
        <f t="shared" si="0"/>
        <v>0</v>
      </c>
      <c r="E5" s="2">
        <v>0.13800000000000001</v>
      </c>
      <c r="F5" s="3" t="s">
        <v>21</v>
      </c>
    </row>
    <row r="6" spans="1:7" x14ac:dyDescent="0.3">
      <c r="A6" t="s">
        <v>8</v>
      </c>
      <c r="B6">
        <v>63.5</v>
      </c>
      <c r="C6">
        <v>63.4</v>
      </c>
      <c r="D6">
        <f t="shared" si="0"/>
        <v>0.15748031496063217</v>
      </c>
      <c r="E6" s="2">
        <v>0.13800000000000001</v>
      </c>
      <c r="F6" t="s">
        <v>24</v>
      </c>
    </row>
    <row r="7" spans="1:7" x14ac:dyDescent="0.3">
      <c r="A7" t="s">
        <v>10</v>
      </c>
      <c r="B7">
        <v>62.2</v>
      </c>
      <c r="C7">
        <v>62</v>
      </c>
      <c r="D7">
        <f t="shared" si="0"/>
        <v>0.32154340836013318</v>
      </c>
      <c r="E7" s="2">
        <v>0.13800000000000001</v>
      </c>
      <c r="F7" t="s">
        <v>25</v>
      </c>
    </row>
    <row r="8" spans="1:7" x14ac:dyDescent="0.3">
      <c r="A8" t="s">
        <v>11</v>
      </c>
      <c r="B8">
        <v>312</v>
      </c>
      <c r="C8">
        <v>309</v>
      </c>
      <c r="D8">
        <f t="shared" si="0"/>
        <v>0.96153846153846156</v>
      </c>
      <c r="E8" s="2">
        <v>0.13800000000000001</v>
      </c>
      <c r="F8" t="s">
        <v>63</v>
      </c>
    </row>
    <row r="9" spans="1:7" x14ac:dyDescent="0.3">
      <c r="A9" t="s">
        <v>13</v>
      </c>
      <c r="B9">
        <v>67.599999999999994</v>
      </c>
      <c r="C9">
        <v>68</v>
      </c>
      <c r="D9">
        <f t="shared" si="0"/>
        <v>0.59171597633136941</v>
      </c>
      <c r="E9" s="2">
        <v>0.152</v>
      </c>
      <c r="F9" t="s">
        <v>25</v>
      </c>
    </row>
    <row r="10" spans="1:7" x14ac:dyDescent="0.3">
      <c r="A10" t="s">
        <v>15</v>
      </c>
      <c r="B10">
        <v>66.2</v>
      </c>
      <c r="C10">
        <v>66.5</v>
      </c>
      <c r="D10">
        <f t="shared" si="0"/>
        <v>0.45317220543806214</v>
      </c>
      <c r="E10" s="2">
        <v>0.13800000000000001</v>
      </c>
      <c r="F10" t="s">
        <v>27</v>
      </c>
    </row>
    <row r="11" spans="1:7" x14ac:dyDescent="0.3">
      <c r="A11" t="s">
        <v>22</v>
      </c>
      <c r="B11">
        <v>332</v>
      </c>
      <c r="C11">
        <v>332</v>
      </c>
      <c r="D11">
        <f t="shared" si="0"/>
        <v>0</v>
      </c>
      <c r="E11" s="2">
        <v>0.16600000000000001</v>
      </c>
      <c r="F11" t="s">
        <v>23</v>
      </c>
    </row>
    <row r="12" spans="1:7" x14ac:dyDescent="0.3">
      <c r="A12" t="s">
        <v>64</v>
      </c>
      <c r="D12">
        <f>SUM(D2:D11)</f>
        <v>3.3194544656269094</v>
      </c>
      <c r="E12" s="2">
        <f>SUM(E2:E11)</f>
        <v>1.4500000000000002</v>
      </c>
    </row>
    <row r="14" spans="1:7" ht="15" thickBot="1" x14ac:dyDescent="0.35">
      <c r="A14" s="1" t="s">
        <v>0</v>
      </c>
      <c r="B14" s="1" t="s">
        <v>65</v>
      </c>
      <c r="C14" s="1" t="s">
        <v>66</v>
      </c>
      <c r="D14" s="4" t="s">
        <v>17</v>
      </c>
      <c r="E14" s="1" t="s">
        <v>86</v>
      </c>
      <c r="F14" s="1" t="s">
        <v>87</v>
      </c>
      <c r="G14" s="1"/>
    </row>
    <row r="15" spans="1:7" x14ac:dyDescent="0.3">
      <c r="A15" t="s">
        <v>67</v>
      </c>
      <c r="B15">
        <v>13</v>
      </c>
      <c r="E15" s="2">
        <v>1.1499999999999999</v>
      </c>
      <c r="F15" t="s">
        <v>85</v>
      </c>
    </row>
    <row r="16" spans="1:7" x14ac:dyDescent="0.3">
      <c r="A16" t="s">
        <v>68</v>
      </c>
      <c r="B16">
        <v>13</v>
      </c>
      <c r="E16" s="2">
        <v>1.1499999999999999</v>
      </c>
      <c r="F16" t="s">
        <v>85</v>
      </c>
    </row>
    <row r="17" spans="1:6" x14ac:dyDescent="0.3">
      <c r="A17" t="s">
        <v>69</v>
      </c>
      <c r="B17">
        <v>6.8</v>
      </c>
      <c r="E17" s="2">
        <v>0.33100000000000002</v>
      </c>
      <c r="F17" t="s">
        <v>76</v>
      </c>
    </row>
    <row r="18" spans="1:6" x14ac:dyDescent="0.3">
      <c r="A18" t="s">
        <v>70</v>
      </c>
      <c r="B18">
        <v>6.8</v>
      </c>
      <c r="E18" s="2">
        <v>0.33100000000000002</v>
      </c>
      <c r="F18" t="s">
        <v>76</v>
      </c>
    </row>
    <row r="19" spans="1:6" x14ac:dyDescent="0.3">
      <c r="A19" t="s">
        <v>71</v>
      </c>
      <c r="B19">
        <v>24</v>
      </c>
      <c r="E19" s="2">
        <v>1.48</v>
      </c>
      <c r="F19" t="s">
        <v>77</v>
      </c>
    </row>
    <row r="20" spans="1:6" x14ac:dyDescent="0.3">
      <c r="A20" t="s">
        <v>72</v>
      </c>
      <c r="B20">
        <v>24</v>
      </c>
      <c r="E20" s="2">
        <v>1.48</v>
      </c>
      <c r="F20" t="s">
        <v>77</v>
      </c>
    </row>
    <row r="21" spans="1:6" x14ac:dyDescent="0.3">
      <c r="A21" t="s">
        <v>64</v>
      </c>
      <c r="E21" s="2">
        <f>SUM(E15:E20)</f>
        <v>5.9220000000000006</v>
      </c>
    </row>
    <row r="23" spans="1:6" x14ac:dyDescent="0.3">
      <c r="A23" t="s">
        <v>64</v>
      </c>
      <c r="E23" s="2">
        <f>E12+E21</f>
        <v>7.3720000000000008</v>
      </c>
    </row>
  </sheetData>
  <phoneticPr fontId="3" type="noConversion"/>
  <hyperlinks>
    <hyperlink ref="F5" r:id="rId1" xr:uid="{7C4A873B-76ED-4822-8A83-F29474C12A6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4F869-6CDA-42B7-B92B-C65898560124}">
  <dimension ref="A1:G22"/>
  <sheetViews>
    <sheetView workbookViewId="0">
      <selection activeCell="G1" sqref="G1:G1048576"/>
    </sheetView>
  </sheetViews>
  <sheetFormatPr defaultRowHeight="14.4" x14ac:dyDescent="0.3"/>
  <cols>
    <col min="1" max="1" width="11.109375" bestFit="1" customWidth="1"/>
    <col min="2" max="2" width="18.77734375" bestFit="1" customWidth="1"/>
    <col min="3" max="3" width="26.5546875" bestFit="1" customWidth="1"/>
    <col min="4" max="4" width="14.44140625" bestFit="1" customWidth="1"/>
  </cols>
  <sheetData>
    <row r="1" spans="1:7" ht="15" thickBot="1" x14ac:dyDescent="0.35">
      <c r="A1" s="1" t="s">
        <v>0</v>
      </c>
      <c r="B1" s="1" t="s">
        <v>18</v>
      </c>
      <c r="C1" s="1" t="s">
        <v>19</v>
      </c>
      <c r="D1" s="4" t="s">
        <v>17</v>
      </c>
      <c r="E1" s="1" t="s">
        <v>86</v>
      </c>
      <c r="F1" s="1" t="s">
        <v>87</v>
      </c>
      <c r="G1" s="1"/>
    </row>
    <row r="2" spans="1:7" x14ac:dyDescent="0.3">
      <c r="A2" t="s">
        <v>1</v>
      </c>
      <c r="B2">
        <v>135</v>
      </c>
      <c r="C2">
        <v>137</v>
      </c>
      <c r="D2">
        <f t="shared" ref="D2:D10" si="0">100*ABS(B2-C2)/B2</f>
        <v>1.4814814814814814</v>
      </c>
      <c r="E2" s="2">
        <v>0.16600000000000001</v>
      </c>
      <c r="F2" t="s">
        <v>88</v>
      </c>
    </row>
    <row r="3" spans="1:7" x14ac:dyDescent="0.3">
      <c r="A3" t="s">
        <v>3</v>
      </c>
      <c r="B3">
        <v>45.1</v>
      </c>
      <c r="C3">
        <v>45.3</v>
      </c>
      <c r="D3">
        <f t="shared" si="0"/>
        <v>0.44345898004433643</v>
      </c>
      <c r="E3" s="2">
        <v>0.13800000000000001</v>
      </c>
      <c r="F3" t="s">
        <v>28</v>
      </c>
    </row>
    <row r="4" spans="1:7" x14ac:dyDescent="0.3">
      <c r="A4" t="s">
        <v>5</v>
      </c>
      <c r="B4">
        <v>271</v>
      </c>
      <c r="C4">
        <v>270</v>
      </c>
      <c r="D4">
        <f t="shared" si="0"/>
        <v>0.36900369003690037</v>
      </c>
      <c r="E4" s="2">
        <v>0.13800000000000001</v>
      </c>
      <c r="F4" t="s">
        <v>29</v>
      </c>
    </row>
    <row r="5" spans="1:7" x14ac:dyDescent="0.3">
      <c r="A5" t="s">
        <v>7</v>
      </c>
      <c r="B5">
        <v>142</v>
      </c>
      <c r="C5">
        <v>143</v>
      </c>
      <c r="D5">
        <f t="shared" si="0"/>
        <v>0.70422535211267601</v>
      </c>
      <c r="E5" s="2">
        <v>0.13800000000000001</v>
      </c>
      <c r="F5" t="s">
        <v>30</v>
      </c>
    </row>
    <row r="6" spans="1:7" x14ac:dyDescent="0.3">
      <c r="A6" t="s">
        <v>8</v>
      </c>
      <c r="B6">
        <v>19.2</v>
      </c>
      <c r="C6">
        <v>19.2</v>
      </c>
      <c r="D6">
        <f t="shared" si="0"/>
        <v>0</v>
      </c>
      <c r="E6" s="2">
        <v>0.152</v>
      </c>
      <c r="F6" t="s">
        <v>31</v>
      </c>
    </row>
    <row r="7" spans="1:7" x14ac:dyDescent="0.3">
      <c r="A7" t="s">
        <v>10</v>
      </c>
      <c r="B7">
        <v>595</v>
      </c>
      <c r="C7">
        <v>600</v>
      </c>
      <c r="D7">
        <f t="shared" si="0"/>
        <v>0.84033613445378152</v>
      </c>
      <c r="E7" s="2">
        <v>0.152</v>
      </c>
      <c r="F7" t="s">
        <v>32</v>
      </c>
    </row>
    <row r="8" spans="1:7" x14ac:dyDescent="0.3">
      <c r="A8" t="s">
        <v>11</v>
      </c>
      <c r="B8">
        <v>139</v>
      </c>
      <c r="C8">
        <v>140</v>
      </c>
      <c r="D8">
        <f t="shared" si="0"/>
        <v>0.71942446043165464</v>
      </c>
      <c r="E8" s="2">
        <v>0.16600000000000001</v>
      </c>
      <c r="F8" t="s">
        <v>33</v>
      </c>
    </row>
    <row r="9" spans="1:7" x14ac:dyDescent="0.3">
      <c r="A9" t="s">
        <v>13</v>
      </c>
      <c r="B9">
        <v>18.899999999999999</v>
      </c>
      <c r="C9">
        <v>19</v>
      </c>
      <c r="D9">
        <f t="shared" si="0"/>
        <v>0.52910052910053662</v>
      </c>
      <c r="E9" s="2">
        <v>0.13800000000000001</v>
      </c>
      <c r="F9" t="s">
        <v>34</v>
      </c>
    </row>
    <row r="10" spans="1:7" x14ac:dyDescent="0.3">
      <c r="A10" t="s">
        <v>15</v>
      </c>
      <c r="B10">
        <v>583</v>
      </c>
      <c r="C10">
        <v>576</v>
      </c>
      <c r="D10">
        <f t="shared" si="0"/>
        <v>1.2006861063464838</v>
      </c>
      <c r="E10" s="2">
        <v>0.13800000000000001</v>
      </c>
      <c r="F10" t="s">
        <v>35</v>
      </c>
    </row>
    <row r="11" spans="1:7" x14ac:dyDescent="0.3">
      <c r="A11" t="s">
        <v>64</v>
      </c>
      <c r="D11">
        <f>SUM(D2:D10)</f>
        <v>6.2877167340078506</v>
      </c>
      <c r="E11" s="2">
        <f>SUM(E2:E10)</f>
        <v>1.3260000000000001</v>
      </c>
    </row>
    <row r="13" spans="1:7" ht="15" thickBot="1" x14ac:dyDescent="0.35">
      <c r="A13" s="1" t="s">
        <v>0</v>
      </c>
      <c r="B13" s="1" t="s">
        <v>65</v>
      </c>
      <c r="C13" s="1" t="s">
        <v>66</v>
      </c>
      <c r="D13" s="4" t="s">
        <v>17</v>
      </c>
      <c r="E13" s="1" t="s">
        <v>86</v>
      </c>
      <c r="F13" s="1" t="s">
        <v>87</v>
      </c>
      <c r="G13" s="1"/>
    </row>
    <row r="14" spans="1:7" x14ac:dyDescent="0.3">
      <c r="A14" t="s">
        <v>67</v>
      </c>
      <c r="B14">
        <v>4.7</v>
      </c>
      <c r="E14" s="2">
        <v>0.28999999999999998</v>
      </c>
      <c r="F14" t="s">
        <v>78</v>
      </c>
    </row>
    <row r="15" spans="1:7" x14ac:dyDescent="0.3">
      <c r="A15" t="s">
        <v>68</v>
      </c>
      <c r="B15">
        <v>4.7</v>
      </c>
      <c r="E15" s="2">
        <v>0.28999999999999998</v>
      </c>
      <c r="F15" t="s">
        <v>78</v>
      </c>
    </row>
    <row r="16" spans="1:7" x14ac:dyDescent="0.3">
      <c r="A16" t="s">
        <v>69</v>
      </c>
      <c r="B16">
        <v>3.3</v>
      </c>
      <c r="E16" s="2">
        <v>0.317</v>
      </c>
      <c r="F16" t="s">
        <v>79</v>
      </c>
    </row>
    <row r="17" spans="1:6" x14ac:dyDescent="0.3">
      <c r="A17" t="s">
        <v>70</v>
      </c>
      <c r="B17">
        <v>3.3</v>
      </c>
      <c r="E17" s="2">
        <v>0.317</v>
      </c>
      <c r="F17" t="s">
        <v>79</v>
      </c>
    </row>
    <row r="18" spans="1:6" x14ac:dyDescent="0.3">
      <c r="A18" t="s">
        <v>71</v>
      </c>
      <c r="B18">
        <v>6.2</v>
      </c>
      <c r="E18" s="2">
        <v>0.99399999999999999</v>
      </c>
      <c r="F18" t="s">
        <v>80</v>
      </c>
    </row>
    <row r="19" spans="1:6" x14ac:dyDescent="0.3">
      <c r="A19" t="s">
        <v>72</v>
      </c>
      <c r="B19">
        <v>6.2</v>
      </c>
      <c r="E19" s="2">
        <v>0.99399999999999999</v>
      </c>
      <c r="F19" t="s">
        <v>80</v>
      </c>
    </row>
    <row r="20" spans="1:6" x14ac:dyDescent="0.3">
      <c r="A20" t="s">
        <v>64</v>
      </c>
      <c r="E20" s="2">
        <f>SUM(E14:E19)</f>
        <v>3.202</v>
      </c>
    </row>
    <row r="22" spans="1:6" x14ac:dyDescent="0.3">
      <c r="A22" t="s">
        <v>64</v>
      </c>
      <c r="E22" s="2">
        <f>E11+E20</f>
        <v>4.5280000000000005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71FDB-D382-46BD-933E-AF5B2116BB53}">
  <dimension ref="A1:G23"/>
  <sheetViews>
    <sheetView workbookViewId="0">
      <selection activeCell="G1" sqref="G1:G1048576"/>
    </sheetView>
  </sheetViews>
  <sheetFormatPr defaultRowHeight="14.4" x14ac:dyDescent="0.3"/>
  <cols>
    <col min="1" max="1" width="11.109375" bestFit="1" customWidth="1"/>
    <col min="2" max="2" width="18.77734375" bestFit="1" customWidth="1"/>
    <col min="3" max="3" width="26.5546875" bestFit="1" customWidth="1"/>
    <col min="4" max="4" width="14.44140625" bestFit="1" customWidth="1"/>
  </cols>
  <sheetData>
    <row r="1" spans="1:7" ht="15" thickBot="1" x14ac:dyDescent="0.35">
      <c r="A1" s="1" t="s">
        <v>0</v>
      </c>
      <c r="B1" s="1" t="s">
        <v>18</v>
      </c>
      <c r="C1" s="1" t="s">
        <v>19</v>
      </c>
      <c r="D1" s="4" t="s">
        <v>17</v>
      </c>
      <c r="E1" s="1" t="s">
        <v>86</v>
      </c>
      <c r="F1" s="1" t="s">
        <v>87</v>
      </c>
      <c r="G1" s="1"/>
    </row>
    <row r="2" spans="1:7" x14ac:dyDescent="0.3">
      <c r="A2" t="s">
        <v>1</v>
      </c>
      <c r="B2">
        <v>99.7</v>
      </c>
      <c r="C2">
        <v>100</v>
      </c>
      <c r="D2">
        <f>100*ABS(B2-C2)/B2</f>
        <v>0.30090270812437026</v>
      </c>
      <c r="E2" s="2">
        <v>0.13800000000000001</v>
      </c>
      <c r="F2" t="s">
        <v>36</v>
      </c>
    </row>
    <row r="3" spans="1:7" x14ac:dyDescent="0.3">
      <c r="A3" t="s">
        <v>3</v>
      </c>
      <c r="B3">
        <v>99.2</v>
      </c>
      <c r="C3">
        <v>100</v>
      </c>
      <c r="D3">
        <f>100*ABS(B3-C3)/B3</f>
        <v>0.80645161290322287</v>
      </c>
      <c r="E3" s="2">
        <v>0.13800000000000001</v>
      </c>
      <c r="F3" t="s">
        <v>36</v>
      </c>
    </row>
    <row r="4" spans="1:7" x14ac:dyDescent="0.3">
      <c r="A4" t="s">
        <v>5</v>
      </c>
      <c r="B4">
        <v>65.8</v>
      </c>
      <c r="C4">
        <v>66.5</v>
      </c>
      <c r="D4">
        <f>100*ABS(B4-C4)/B4</f>
        <v>1.063829787234047</v>
      </c>
      <c r="E4" s="2">
        <v>0.13800000000000001</v>
      </c>
      <c r="F4" t="s">
        <v>27</v>
      </c>
    </row>
    <row r="5" spans="1:7" x14ac:dyDescent="0.3">
      <c r="A5" t="s">
        <v>7</v>
      </c>
      <c r="B5">
        <v>33.200000000000003</v>
      </c>
      <c r="C5">
        <v>33.200000000000003</v>
      </c>
      <c r="D5">
        <f>100*ABS(B5-C5)/B5</f>
        <v>0</v>
      </c>
      <c r="E5" s="2">
        <v>0.16600000000000001</v>
      </c>
      <c r="F5" t="s">
        <v>37</v>
      </c>
    </row>
    <row r="6" spans="1:7" x14ac:dyDescent="0.3">
      <c r="A6" t="s">
        <v>8</v>
      </c>
      <c r="B6">
        <v>55.9</v>
      </c>
      <c r="C6">
        <v>56</v>
      </c>
      <c r="D6">
        <f>100*ABS(B6-C6)/B6</f>
        <v>0.17889087656529773</v>
      </c>
      <c r="E6" s="2">
        <v>0.152</v>
      </c>
      <c r="F6" t="s">
        <v>38</v>
      </c>
    </row>
    <row r="7" spans="1:7" x14ac:dyDescent="0.3">
      <c r="A7" t="s">
        <v>10</v>
      </c>
      <c r="B7">
        <v>48.6</v>
      </c>
      <c r="C7">
        <v>48.7</v>
      </c>
      <c r="D7">
        <f t="shared" ref="D7:D11" si="0">100*ABS(B7-C7)/B7</f>
        <v>0.2057613168724309</v>
      </c>
      <c r="E7" s="2">
        <v>0.16600000000000001</v>
      </c>
      <c r="F7" t="s">
        <v>39</v>
      </c>
    </row>
    <row r="8" spans="1:7" x14ac:dyDescent="0.3">
      <c r="A8" t="s">
        <v>11</v>
      </c>
      <c r="B8">
        <v>271</v>
      </c>
      <c r="C8">
        <v>270</v>
      </c>
      <c r="D8">
        <f t="shared" si="0"/>
        <v>0.36900369003690037</v>
      </c>
      <c r="E8" s="2">
        <v>0.13800000000000001</v>
      </c>
      <c r="F8" t="s">
        <v>29</v>
      </c>
    </row>
    <row r="9" spans="1:7" x14ac:dyDescent="0.3">
      <c r="A9" t="s">
        <v>13</v>
      </c>
      <c r="B9">
        <v>67</v>
      </c>
      <c r="C9">
        <v>66.5</v>
      </c>
      <c r="D9">
        <f t="shared" si="0"/>
        <v>0.74626865671641796</v>
      </c>
      <c r="E9" s="2">
        <v>0.16600000000000001</v>
      </c>
      <c r="F9" t="s">
        <v>40</v>
      </c>
    </row>
    <row r="10" spans="1:7" x14ac:dyDescent="0.3">
      <c r="A10" t="s">
        <v>15</v>
      </c>
      <c r="B10">
        <v>58.2</v>
      </c>
      <c r="C10">
        <v>57.6</v>
      </c>
      <c r="D10">
        <f t="shared" si="0"/>
        <v>1.0309278350515487</v>
      </c>
      <c r="E10" s="2">
        <v>0.13800000000000001</v>
      </c>
      <c r="F10" t="s">
        <v>41</v>
      </c>
    </row>
    <row r="11" spans="1:7" x14ac:dyDescent="0.3">
      <c r="A11" t="s">
        <v>22</v>
      </c>
      <c r="B11">
        <v>325</v>
      </c>
      <c r="C11">
        <v>324</v>
      </c>
      <c r="D11">
        <f t="shared" si="0"/>
        <v>0.30769230769230771</v>
      </c>
      <c r="E11" s="2">
        <v>0.16600000000000001</v>
      </c>
      <c r="F11" t="s">
        <v>42</v>
      </c>
    </row>
    <row r="12" spans="1:7" x14ac:dyDescent="0.3">
      <c r="A12" t="s">
        <v>64</v>
      </c>
      <c r="D12">
        <f>SUM(D2:D11)</f>
        <v>5.0097287911965429</v>
      </c>
      <c r="E12" s="2">
        <f>SUM(E2:E11)</f>
        <v>1.5059999999999998</v>
      </c>
    </row>
    <row r="14" spans="1:7" ht="15" thickBot="1" x14ac:dyDescent="0.35">
      <c r="A14" s="1" t="s">
        <v>0</v>
      </c>
      <c r="B14" s="1" t="s">
        <v>65</v>
      </c>
      <c r="C14" s="1" t="s">
        <v>66</v>
      </c>
      <c r="D14" s="4" t="s">
        <v>17</v>
      </c>
      <c r="E14" s="1" t="s">
        <v>86</v>
      </c>
      <c r="F14" s="1" t="s">
        <v>87</v>
      </c>
      <c r="G14" s="1"/>
    </row>
    <row r="15" spans="1:7" x14ac:dyDescent="0.3">
      <c r="A15" t="s">
        <v>67</v>
      </c>
      <c r="B15">
        <v>1.6</v>
      </c>
      <c r="E15" s="2">
        <v>1.04</v>
      </c>
      <c r="F15" t="s">
        <v>81</v>
      </c>
    </row>
    <row r="16" spans="1:7" x14ac:dyDescent="0.3">
      <c r="A16" t="s">
        <v>68</v>
      </c>
      <c r="B16">
        <v>1.6</v>
      </c>
      <c r="E16" s="2">
        <v>1.04</v>
      </c>
      <c r="F16" t="s">
        <v>81</v>
      </c>
    </row>
    <row r="17" spans="1:6" x14ac:dyDescent="0.3">
      <c r="A17" t="s">
        <v>69</v>
      </c>
      <c r="B17">
        <v>1</v>
      </c>
      <c r="E17" s="2">
        <v>0.152</v>
      </c>
      <c r="F17" t="s">
        <v>82</v>
      </c>
    </row>
    <row r="18" spans="1:6" x14ac:dyDescent="0.3">
      <c r="A18" t="s">
        <v>70</v>
      </c>
      <c r="B18">
        <v>1</v>
      </c>
      <c r="E18" s="2">
        <v>0.152</v>
      </c>
      <c r="F18" t="s">
        <v>82</v>
      </c>
    </row>
    <row r="19" spans="1:6" x14ac:dyDescent="0.3">
      <c r="A19" t="s">
        <v>71</v>
      </c>
      <c r="B19">
        <v>3</v>
      </c>
      <c r="E19" s="2">
        <v>1.01</v>
      </c>
      <c r="F19" t="s">
        <v>83</v>
      </c>
    </row>
    <row r="20" spans="1:6" x14ac:dyDescent="0.3">
      <c r="A20" t="s">
        <v>72</v>
      </c>
      <c r="B20">
        <v>3</v>
      </c>
      <c r="E20" s="2">
        <v>1.01</v>
      </c>
      <c r="F20" t="s">
        <v>83</v>
      </c>
    </row>
    <row r="21" spans="1:6" x14ac:dyDescent="0.3">
      <c r="A21" t="s">
        <v>64</v>
      </c>
      <c r="E21" s="2">
        <f>SUM(E15:E20)</f>
        <v>4.4039999999999999</v>
      </c>
    </row>
    <row r="23" spans="1:6" x14ac:dyDescent="0.3">
      <c r="A23" t="s">
        <v>64</v>
      </c>
      <c r="E23" s="2">
        <f>E12+E21</f>
        <v>5.91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0D483-C574-49A8-A0EA-072A18CA1F90}">
  <dimension ref="A1:G22"/>
  <sheetViews>
    <sheetView workbookViewId="0">
      <selection activeCell="G1" sqref="G1:G1048576"/>
    </sheetView>
  </sheetViews>
  <sheetFormatPr defaultRowHeight="14.4" x14ac:dyDescent="0.3"/>
  <cols>
    <col min="1" max="1" width="11.109375" bestFit="1" customWidth="1"/>
    <col min="2" max="2" width="18.77734375" bestFit="1" customWidth="1"/>
    <col min="3" max="3" width="26.5546875" bestFit="1" customWidth="1"/>
    <col min="4" max="4" width="14.44140625" bestFit="1" customWidth="1"/>
  </cols>
  <sheetData>
    <row r="1" spans="1:7" ht="15" thickBot="1" x14ac:dyDescent="0.35">
      <c r="A1" s="1" t="s">
        <v>0</v>
      </c>
      <c r="B1" s="1" t="s">
        <v>18</v>
      </c>
      <c r="C1" s="1" t="s">
        <v>19</v>
      </c>
      <c r="D1" s="4" t="s">
        <v>17</v>
      </c>
      <c r="E1" s="1" t="s">
        <v>86</v>
      </c>
      <c r="F1" s="1" t="s">
        <v>87</v>
      </c>
      <c r="G1" s="1"/>
    </row>
    <row r="2" spans="1:7" x14ac:dyDescent="0.3">
      <c r="A2" t="s">
        <v>1</v>
      </c>
      <c r="B2">
        <v>79.5</v>
      </c>
      <c r="C2">
        <v>78.7</v>
      </c>
      <c r="D2">
        <f>100*ABS(B2-C2)/B2</f>
        <v>1.0062893081760971</v>
      </c>
      <c r="E2" s="2">
        <v>0.16600000000000001</v>
      </c>
      <c r="F2" t="s">
        <v>44</v>
      </c>
    </row>
    <row r="3" spans="1:7" x14ac:dyDescent="0.3">
      <c r="A3" t="s">
        <v>3</v>
      </c>
      <c r="B3">
        <v>26.5</v>
      </c>
      <c r="C3">
        <v>26.7</v>
      </c>
      <c r="D3">
        <f>100*ABS(B3-C3)/B3</f>
        <v>0.75471698113207275</v>
      </c>
      <c r="E3" s="2">
        <v>0.13800000000000001</v>
      </c>
      <c r="F3" t="s">
        <v>45</v>
      </c>
    </row>
    <row r="4" spans="1:7" x14ac:dyDescent="0.3">
      <c r="A4" t="s">
        <v>5</v>
      </c>
      <c r="B4">
        <v>159</v>
      </c>
      <c r="C4">
        <v>160</v>
      </c>
      <c r="D4">
        <f t="shared" ref="D4:D10" si="0">100*ABS(B4-C4)/B4</f>
        <v>0.62893081761006286</v>
      </c>
      <c r="E4" s="2">
        <v>0.16600000000000001</v>
      </c>
      <c r="F4" t="s">
        <v>4</v>
      </c>
    </row>
    <row r="5" spans="1:7" x14ac:dyDescent="0.3">
      <c r="A5" t="s">
        <v>7</v>
      </c>
      <c r="B5">
        <v>58.6</v>
      </c>
      <c r="C5">
        <v>59</v>
      </c>
      <c r="D5">
        <f t="shared" si="0"/>
        <v>0.68259385665528771</v>
      </c>
      <c r="E5" s="2">
        <v>0.13800000000000001</v>
      </c>
      <c r="F5" t="s">
        <v>46</v>
      </c>
    </row>
    <row r="6" spans="1:7" x14ac:dyDescent="0.3">
      <c r="A6" t="s">
        <v>8</v>
      </c>
      <c r="B6">
        <v>7.94</v>
      </c>
      <c r="C6">
        <v>7.87</v>
      </c>
      <c r="D6">
        <f t="shared" si="0"/>
        <v>0.88161209068010427</v>
      </c>
      <c r="E6" s="2">
        <v>0.13800000000000001</v>
      </c>
      <c r="F6" t="s">
        <v>47</v>
      </c>
    </row>
    <row r="7" spans="1:7" x14ac:dyDescent="0.3">
      <c r="A7" t="s">
        <v>10</v>
      </c>
      <c r="B7">
        <v>245</v>
      </c>
      <c r="C7">
        <v>243</v>
      </c>
      <c r="D7">
        <f t="shared" si="0"/>
        <v>0.81632653061224492</v>
      </c>
      <c r="E7" s="2">
        <v>0.16600000000000001</v>
      </c>
      <c r="F7" t="s">
        <v>48</v>
      </c>
    </row>
    <row r="8" spans="1:7" x14ac:dyDescent="0.3">
      <c r="A8" t="s">
        <v>11</v>
      </c>
      <c r="B8">
        <v>108</v>
      </c>
      <c r="C8">
        <v>107</v>
      </c>
      <c r="D8">
        <f t="shared" si="0"/>
        <v>0.92592592592592593</v>
      </c>
      <c r="E8" s="2">
        <v>0.13800000000000001</v>
      </c>
      <c r="F8" t="s">
        <v>49</v>
      </c>
    </row>
    <row r="9" spans="1:7" x14ac:dyDescent="0.3">
      <c r="A9" t="s">
        <v>13</v>
      </c>
      <c r="B9">
        <v>14.6</v>
      </c>
      <c r="C9">
        <v>14.7</v>
      </c>
      <c r="D9">
        <f t="shared" si="0"/>
        <v>0.6849315068493127</v>
      </c>
      <c r="E9" s="2">
        <v>0.13800000000000001</v>
      </c>
      <c r="F9" t="s">
        <v>50</v>
      </c>
    </row>
    <row r="10" spans="1:7" x14ac:dyDescent="0.3">
      <c r="A10" t="s">
        <v>15</v>
      </c>
      <c r="B10">
        <v>452</v>
      </c>
      <c r="C10">
        <v>453</v>
      </c>
      <c r="D10">
        <f t="shared" si="0"/>
        <v>0.22123893805309736</v>
      </c>
      <c r="E10" s="2">
        <v>0.152</v>
      </c>
      <c r="F10" t="s">
        <v>51</v>
      </c>
    </row>
    <row r="11" spans="1:7" x14ac:dyDescent="0.3">
      <c r="A11" t="s">
        <v>64</v>
      </c>
      <c r="D11">
        <f>SUM(D2:D10)</f>
        <v>6.6025659556942049</v>
      </c>
      <c r="E11" s="2">
        <f>SUM(E2:E10)</f>
        <v>1.34</v>
      </c>
    </row>
    <row r="13" spans="1:7" ht="15" thickBot="1" x14ac:dyDescent="0.35">
      <c r="A13" s="1" t="s">
        <v>0</v>
      </c>
      <c r="B13" s="1" t="s">
        <v>65</v>
      </c>
      <c r="C13" s="1" t="s">
        <v>66</v>
      </c>
      <c r="D13" s="4" t="s">
        <v>17</v>
      </c>
      <c r="E13" s="1" t="s">
        <v>86</v>
      </c>
      <c r="F13" s="1" t="s">
        <v>87</v>
      </c>
      <c r="G13" s="1"/>
    </row>
    <row r="14" spans="1:7" x14ac:dyDescent="0.3">
      <c r="A14" t="s">
        <v>67</v>
      </c>
      <c r="B14">
        <v>1</v>
      </c>
      <c r="E14" s="2">
        <v>0.152</v>
      </c>
      <c r="F14" t="s">
        <v>82</v>
      </c>
    </row>
    <row r="15" spans="1:7" x14ac:dyDescent="0.3">
      <c r="A15" t="s">
        <v>68</v>
      </c>
      <c r="B15">
        <v>1</v>
      </c>
      <c r="E15" s="2">
        <v>0.152</v>
      </c>
      <c r="F15" t="s">
        <v>82</v>
      </c>
    </row>
    <row r="16" spans="1:7" x14ac:dyDescent="0.3">
      <c r="A16" t="s">
        <v>69</v>
      </c>
      <c r="B16">
        <v>1</v>
      </c>
      <c r="E16" s="2">
        <v>0.152</v>
      </c>
      <c r="F16" t="s">
        <v>82</v>
      </c>
    </row>
    <row r="17" spans="1:6" x14ac:dyDescent="0.3">
      <c r="A17" t="s">
        <v>70</v>
      </c>
      <c r="B17">
        <v>1</v>
      </c>
      <c r="E17" s="2">
        <v>0.152</v>
      </c>
      <c r="F17" t="s">
        <v>82</v>
      </c>
    </row>
    <row r="18" spans="1:6" x14ac:dyDescent="0.3">
      <c r="A18" t="s">
        <v>71</v>
      </c>
      <c r="B18">
        <v>1</v>
      </c>
      <c r="E18" s="2">
        <v>0.152</v>
      </c>
      <c r="F18" t="s">
        <v>82</v>
      </c>
    </row>
    <row r="19" spans="1:6" x14ac:dyDescent="0.3">
      <c r="A19" t="s">
        <v>72</v>
      </c>
      <c r="B19">
        <v>1</v>
      </c>
      <c r="E19" s="2">
        <v>0.152</v>
      </c>
      <c r="F19" t="s">
        <v>82</v>
      </c>
    </row>
    <row r="20" spans="1:6" x14ac:dyDescent="0.3">
      <c r="A20" t="s">
        <v>64</v>
      </c>
      <c r="E20" s="2">
        <f>SUM(E14:E19)</f>
        <v>0.91200000000000003</v>
      </c>
    </row>
    <row r="22" spans="1:6" x14ac:dyDescent="0.3">
      <c r="A22" t="s">
        <v>64</v>
      </c>
      <c r="E22" s="2">
        <f>E11+E20</f>
        <v>2.2520000000000002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3C8D0-3F9E-42A4-A7A9-47E7E9623942}">
  <dimension ref="A1:G22"/>
  <sheetViews>
    <sheetView workbookViewId="0">
      <selection activeCell="G1" sqref="G1:G1048576"/>
    </sheetView>
  </sheetViews>
  <sheetFormatPr defaultRowHeight="14.4" x14ac:dyDescent="0.3"/>
  <cols>
    <col min="1" max="1" width="11.109375" bestFit="1" customWidth="1"/>
    <col min="2" max="2" width="18.77734375" bestFit="1" customWidth="1"/>
    <col min="3" max="3" width="26.5546875" bestFit="1" customWidth="1"/>
    <col min="4" max="4" width="14.44140625" bestFit="1" customWidth="1"/>
  </cols>
  <sheetData>
    <row r="1" spans="1:7" ht="15" thickBot="1" x14ac:dyDescent="0.35">
      <c r="A1" s="1" t="s">
        <v>0</v>
      </c>
      <c r="B1" s="1" t="s">
        <v>18</v>
      </c>
      <c r="C1" s="1" t="s">
        <v>19</v>
      </c>
      <c r="D1" s="4" t="s">
        <v>17</v>
      </c>
      <c r="E1" s="1" t="s">
        <v>86</v>
      </c>
      <c r="F1" s="1" t="s">
        <v>87</v>
      </c>
      <c r="G1" s="1"/>
    </row>
    <row r="2" spans="1:7" x14ac:dyDescent="0.3">
      <c r="A2" t="s">
        <v>1</v>
      </c>
      <c r="B2">
        <v>79.5</v>
      </c>
      <c r="C2">
        <v>78.7</v>
      </c>
      <c r="D2">
        <f t="shared" ref="D2:D10" si="0">100*ABS(B2-C2)/B2</f>
        <v>1.0062893081760971</v>
      </c>
      <c r="E2" s="2">
        <v>0.16600000000000001</v>
      </c>
      <c r="F2" t="s">
        <v>44</v>
      </c>
    </row>
    <row r="3" spans="1:7" x14ac:dyDescent="0.3">
      <c r="A3" t="s">
        <v>3</v>
      </c>
      <c r="B3">
        <v>7.24</v>
      </c>
      <c r="C3">
        <v>7.3</v>
      </c>
      <c r="D3">
        <f t="shared" si="0"/>
        <v>0.82872928176795035</v>
      </c>
      <c r="E3" s="2">
        <v>0.152</v>
      </c>
      <c r="F3" t="s">
        <v>52</v>
      </c>
    </row>
    <row r="4" spans="1:7" x14ac:dyDescent="0.3">
      <c r="A4" t="s">
        <v>5</v>
      </c>
      <c r="B4">
        <v>159</v>
      </c>
      <c r="C4">
        <v>160</v>
      </c>
      <c r="D4">
        <f t="shared" si="0"/>
        <v>0.62893081761006286</v>
      </c>
      <c r="E4" s="2">
        <v>0.16600000000000001</v>
      </c>
      <c r="F4" t="s">
        <v>4</v>
      </c>
    </row>
    <row r="5" spans="1:7" x14ac:dyDescent="0.3">
      <c r="A5" t="s">
        <v>7</v>
      </c>
      <c r="B5">
        <v>66.599999999999994</v>
      </c>
      <c r="C5">
        <v>66.5</v>
      </c>
      <c r="D5">
        <f t="shared" si="0"/>
        <v>0.15015015015014163</v>
      </c>
      <c r="E5" s="2">
        <v>0.13800000000000001</v>
      </c>
      <c r="F5" t="s">
        <v>27</v>
      </c>
    </row>
    <row r="6" spans="1:7" x14ac:dyDescent="0.3">
      <c r="A6" t="s">
        <v>8</v>
      </c>
      <c r="B6">
        <v>2.85</v>
      </c>
      <c r="C6">
        <v>2.87</v>
      </c>
      <c r="D6">
        <f t="shared" si="0"/>
        <v>0.70175438596491291</v>
      </c>
      <c r="E6" s="2">
        <v>0.13800000000000001</v>
      </c>
      <c r="F6" t="s">
        <v>53</v>
      </c>
    </row>
    <row r="7" spans="1:7" x14ac:dyDescent="0.3">
      <c r="A7" t="s">
        <v>10</v>
      </c>
      <c r="B7">
        <v>271</v>
      </c>
      <c r="C7">
        <v>270</v>
      </c>
      <c r="D7">
        <f t="shared" si="0"/>
        <v>0.36900369003690037</v>
      </c>
      <c r="E7" s="2">
        <v>0.13800000000000001</v>
      </c>
      <c r="F7" t="s">
        <v>29</v>
      </c>
    </row>
    <row r="8" spans="1:7" x14ac:dyDescent="0.3">
      <c r="A8" t="s">
        <v>11</v>
      </c>
      <c r="B8">
        <v>94.9</v>
      </c>
      <c r="C8">
        <v>95.3</v>
      </c>
      <c r="D8">
        <f t="shared" si="0"/>
        <v>0.42149631190726178</v>
      </c>
      <c r="E8" s="2">
        <v>0.13800000000000001</v>
      </c>
      <c r="F8" t="s">
        <v>54</v>
      </c>
    </row>
    <row r="9" spans="1:7" x14ac:dyDescent="0.3">
      <c r="A9" t="s">
        <v>13</v>
      </c>
      <c r="B9">
        <v>4.0599999999999996</v>
      </c>
      <c r="C9">
        <v>4.0199999999999996</v>
      </c>
      <c r="D9">
        <f t="shared" si="0"/>
        <v>0.98522167487684831</v>
      </c>
      <c r="E9" s="2">
        <v>0.13800000000000001</v>
      </c>
      <c r="F9" t="s">
        <v>55</v>
      </c>
    </row>
    <row r="10" spans="1:7" x14ac:dyDescent="0.3">
      <c r="A10" t="s">
        <v>15</v>
      </c>
      <c r="B10">
        <v>386</v>
      </c>
      <c r="C10">
        <v>383</v>
      </c>
      <c r="D10">
        <f t="shared" si="0"/>
        <v>0.77720207253886009</v>
      </c>
      <c r="E10" s="2">
        <v>0.13800000000000001</v>
      </c>
      <c r="F10" t="s">
        <v>56</v>
      </c>
    </row>
    <row r="11" spans="1:7" x14ac:dyDescent="0.3">
      <c r="A11" t="s">
        <v>64</v>
      </c>
      <c r="D11">
        <f>SUM(D2:D10)</f>
        <v>5.8687776930290356</v>
      </c>
      <c r="E11" s="2">
        <f>SUM(E2:E10)</f>
        <v>1.3119999999999998</v>
      </c>
    </row>
    <row r="13" spans="1:7" ht="15" thickBot="1" x14ac:dyDescent="0.35">
      <c r="A13" s="1" t="s">
        <v>0</v>
      </c>
      <c r="B13" s="1" t="s">
        <v>65</v>
      </c>
      <c r="C13" s="1" t="s">
        <v>66</v>
      </c>
      <c r="D13" s="4" t="s">
        <v>17</v>
      </c>
      <c r="E13" s="1" t="s">
        <v>86</v>
      </c>
      <c r="F13" s="1" t="s">
        <v>87</v>
      </c>
    </row>
    <row r="14" spans="1:7" x14ac:dyDescent="0.3">
      <c r="A14" t="s">
        <v>67</v>
      </c>
      <c r="B14">
        <v>1</v>
      </c>
      <c r="E14" s="2">
        <v>0.152</v>
      </c>
      <c r="F14" t="s">
        <v>82</v>
      </c>
    </row>
    <row r="15" spans="1:7" x14ac:dyDescent="0.3">
      <c r="A15" t="s">
        <v>68</v>
      </c>
      <c r="B15">
        <v>1</v>
      </c>
      <c r="E15" s="2">
        <v>0.152</v>
      </c>
      <c r="F15" t="s">
        <v>82</v>
      </c>
    </row>
    <row r="16" spans="1:7" x14ac:dyDescent="0.3">
      <c r="A16" t="s">
        <v>69</v>
      </c>
      <c r="B16">
        <v>1</v>
      </c>
      <c r="E16" s="2">
        <v>0.152</v>
      </c>
      <c r="F16" t="s">
        <v>82</v>
      </c>
    </row>
    <row r="17" spans="1:6" x14ac:dyDescent="0.3">
      <c r="A17" t="s">
        <v>70</v>
      </c>
      <c r="B17">
        <v>1</v>
      </c>
      <c r="E17" s="2">
        <v>0.152</v>
      </c>
      <c r="F17" t="s">
        <v>82</v>
      </c>
    </row>
    <row r="18" spans="1:6" x14ac:dyDescent="0.3">
      <c r="A18" t="s">
        <v>71</v>
      </c>
      <c r="B18">
        <v>1</v>
      </c>
      <c r="E18" s="2">
        <v>0.152</v>
      </c>
      <c r="F18" t="s">
        <v>82</v>
      </c>
    </row>
    <row r="19" spans="1:6" x14ac:dyDescent="0.3">
      <c r="A19" t="s">
        <v>72</v>
      </c>
      <c r="B19">
        <v>1</v>
      </c>
      <c r="E19" s="2">
        <v>0.152</v>
      </c>
      <c r="F19" t="s">
        <v>82</v>
      </c>
    </row>
    <row r="20" spans="1:6" x14ac:dyDescent="0.3">
      <c r="A20" t="s">
        <v>64</v>
      </c>
      <c r="E20" s="2">
        <f>SUM(E14:E19)</f>
        <v>0.91200000000000003</v>
      </c>
    </row>
    <row r="22" spans="1:6" x14ac:dyDescent="0.3">
      <c r="A22" t="s">
        <v>64</v>
      </c>
      <c r="E22" s="2">
        <f>E11+E20</f>
        <v>2.2239999999999998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F22C9-9046-40B7-9C8A-21A255598059}">
  <dimension ref="A1:G22"/>
  <sheetViews>
    <sheetView tabSelected="1" workbookViewId="0">
      <selection activeCell="E29" sqref="E29"/>
    </sheetView>
  </sheetViews>
  <sheetFormatPr defaultRowHeight="14.4" x14ac:dyDescent="0.3"/>
  <cols>
    <col min="1" max="1" width="11.109375" bestFit="1" customWidth="1"/>
    <col min="2" max="2" width="18.77734375" bestFit="1" customWidth="1"/>
    <col min="3" max="3" width="26.5546875" bestFit="1" customWidth="1"/>
    <col min="4" max="4" width="14.44140625" bestFit="1" customWidth="1"/>
  </cols>
  <sheetData>
    <row r="1" spans="1:7" ht="15" thickBot="1" x14ac:dyDescent="0.35">
      <c r="A1" s="1" t="s">
        <v>0</v>
      </c>
      <c r="B1" s="1" t="s">
        <v>18</v>
      </c>
      <c r="C1" s="1" t="s">
        <v>19</v>
      </c>
      <c r="D1" s="4" t="s">
        <v>17</v>
      </c>
      <c r="E1" s="1" t="s">
        <v>86</v>
      </c>
      <c r="F1" s="1" t="s">
        <v>87</v>
      </c>
      <c r="G1" s="1"/>
    </row>
    <row r="2" spans="1:7" x14ac:dyDescent="0.3">
      <c r="A2" t="s">
        <v>1</v>
      </c>
      <c r="B2">
        <v>11.4</v>
      </c>
      <c r="C2">
        <v>11.5</v>
      </c>
      <c r="D2">
        <f t="shared" ref="D2:D10" si="0">100*ABS(B2-C2)/B2</f>
        <v>0.87719298245613719</v>
      </c>
      <c r="E2" s="2">
        <v>0.13800000000000001</v>
      </c>
      <c r="F2" t="s">
        <v>57</v>
      </c>
    </row>
    <row r="3" spans="1:7" x14ac:dyDescent="0.3">
      <c r="A3" t="s">
        <v>3</v>
      </c>
      <c r="B3">
        <v>48.8</v>
      </c>
      <c r="C3">
        <v>48.7</v>
      </c>
      <c r="D3">
        <f t="shared" si="0"/>
        <v>0.20491803278687362</v>
      </c>
      <c r="E3" s="2">
        <v>0.16600000000000001</v>
      </c>
      <c r="F3" t="s">
        <v>39</v>
      </c>
    </row>
    <row r="4" spans="1:7" x14ac:dyDescent="0.3">
      <c r="A4" t="s">
        <v>5</v>
      </c>
      <c r="B4">
        <v>22.7</v>
      </c>
      <c r="C4">
        <v>22.6</v>
      </c>
      <c r="D4">
        <f t="shared" si="0"/>
        <v>0.44052863436122408</v>
      </c>
      <c r="E4" s="2">
        <v>0.13800000000000001</v>
      </c>
      <c r="F4" t="s">
        <v>58</v>
      </c>
    </row>
    <row r="5" spans="1:7" x14ac:dyDescent="0.3">
      <c r="A5" t="s">
        <v>7</v>
      </c>
      <c r="B5">
        <v>8.02</v>
      </c>
      <c r="C5">
        <v>8.06</v>
      </c>
      <c r="D5">
        <f t="shared" si="0"/>
        <v>0.49875311720699411</v>
      </c>
      <c r="E5" s="2">
        <v>0.16600000000000001</v>
      </c>
      <c r="F5" t="s">
        <v>59</v>
      </c>
    </row>
    <row r="6" spans="1:7" x14ac:dyDescent="0.3">
      <c r="A6" t="s">
        <v>8</v>
      </c>
      <c r="B6">
        <v>4.3499999999999996</v>
      </c>
      <c r="C6">
        <v>4.32</v>
      </c>
      <c r="D6">
        <f t="shared" si="0"/>
        <v>0.68965517241377849</v>
      </c>
      <c r="E6" s="2">
        <v>0.16600000000000001</v>
      </c>
      <c r="F6" t="s">
        <v>60</v>
      </c>
    </row>
    <row r="7" spans="1:7" x14ac:dyDescent="0.3">
      <c r="A7" t="s">
        <v>10</v>
      </c>
      <c r="B7">
        <v>37</v>
      </c>
      <c r="C7">
        <v>37.4</v>
      </c>
      <c r="D7">
        <f t="shared" si="0"/>
        <v>1.0810810810810771</v>
      </c>
      <c r="E7" s="2">
        <v>0.13800000000000001</v>
      </c>
      <c r="F7" t="s">
        <v>89</v>
      </c>
    </row>
    <row r="8" spans="1:7" x14ac:dyDescent="0.3">
      <c r="A8" t="s">
        <v>11</v>
      </c>
      <c r="B8">
        <v>19.600000000000001</v>
      </c>
      <c r="C8">
        <v>19.600000000000001</v>
      </c>
      <c r="D8">
        <f t="shared" si="0"/>
        <v>0</v>
      </c>
      <c r="E8" s="2">
        <v>0.17899999999999999</v>
      </c>
      <c r="F8" t="s">
        <v>61</v>
      </c>
    </row>
    <row r="9" spans="1:7" x14ac:dyDescent="0.3">
      <c r="A9" t="s">
        <v>13</v>
      </c>
      <c r="B9">
        <v>10.6</v>
      </c>
      <c r="C9">
        <v>10.5</v>
      </c>
      <c r="D9">
        <f t="shared" si="0"/>
        <v>0.94339622641509102</v>
      </c>
      <c r="E9" s="2">
        <v>0.16600000000000001</v>
      </c>
      <c r="F9" t="s">
        <v>62</v>
      </c>
    </row>
    <row r="10" spans="1:7" x14ac:dyDescent="0.3">
      <c r="A10" t="s">
        <v>15</v>
      </c>
      <c r="B10">
        <v>90.5</v>
      </c>
      <c r="C10">
        <v>90.9</v>
      </c>
      <c r="D10">
        <f t="shared" si="0"/>
        <v>0.44198895027624935</v>
      </c>
      <c r="E10" s="2">
        <v>0.13800000000000001</v>
      </c>
      <c r="F10" t="s">
        <v>26</v>
      </c>
    </row>
    <row r="11" spans="1:7" x14ac:dyDescent="0.3">
      <c r="A11" t="s">
        <v>64</v>
      </c>
      <c r="D11">
        <f>SUM(D2:D10)</f>
        <v>5.177514196997425</v>
      </c>
      <c r="E11" s="2">
        <f>SUM(E2:E10)</f>
        <v>1.395</v>
      </c>
    </row>
    <row r="13" spans="1:7" ht="15" thickBot="1" x14ac:dyDescent="0.35">
      <c r="A13" s="1" t="s">
        <v>0</v>
      </c>
      <c r="B13" s="1" t="s">
        <v>65</v>
      </c>
      <c r="C13" s="1" t="s">
        <v>66</v>
      </c>
      <c r="D13" s="4" t="s">
        <v>17</v>
      </c>
      <c r="E13" s="1" t="s">
        <v>86</v>
      </c>
      <c r="F13" s="1" t="s">
        <v>87</v>
      </c>
    </row>
    <row r="14" spans="1:7" x14ac:dyDescent="0.3">
      <c r="A14" t="s">
        <v>67</v>
      </c>
      <c r="B14">
        <v>1</v>
      </c>
      <c r="E14" s="2">
        <v>0.152</v>
      </c>
      <c r="F14" t="s">
        <v>82</v>
      </c>
    </row>
    <row r="15" spans="1:7" x14ac:dyDescent="0.3">
      <c r="A15" t="s">
        <v>68</v>
      </c>
      <c r="B15">
        <v>1</v>
      </c>
      <c r="E15" s="2">
        <v>0.152</v>
      </c>
      <c r="F15" t="s">
        <v>82</v>
      </c>
    </row>
    <row r="16" spans="1:7" x14ac:dyDescent="0.3">
      <c r="A16" t="s">
        <v>69</v>
      </c>
      <c r="B16">
        <v>1</v>
      </c>
      <c r="E16" s="2">
        <v>0.152</v>
      </c>
      <c r="F16" t="s">
        <v>82</v>
      </c>
    </row>
    <row r="17" spans="1:6" x14ac:dyDescent="0.3">
      <c r="A17" t="s">
        <v>70</v>
      </c>
      <c r="B17">
        <v>1</v>
      </c>
      <c r="E17" s="2">
        <v>0.152</v>
      </c>
      <c r="F17" t="s">
        <v>82</v>
      </c>
    </row>
    <row r="18" spans="1:6" x14ac:dyDescent="0.3">
      <c r="A18" t="s">
        <v>71</v>
      </c>
      <c r="B18">
        <v>1</v>
      </c>
      <c r="E18" s="2">
        <v>0.152</v>
      </c>
      <c r="F18" t="s">
        <v>82</v>
      </c>
    </row>
    <row r="19" spans="1:6" x14ac:dyDescent="0.3">
      <c r="A19" t="s">
        <v>72</v>
      </c>
      <c r="B19">
        <v>1</v>
      </c>
      <c r="E19" s="2">
        <v>0.152</v>
      </c>
      <c r="F19" t="s">
        <v>82</v>
      </c>
    </row>
    <row r="20" spans="1:6" x14ac:dyDescent="0.3">
      <c r="A20" t="s">
        <v>64</v>
      </c>
      <c r="E20" s="2">
        <f>SUM(E14:E19)</f>
        <v>0.91200000000000003</v>
      </c>
    </row>
    <row r="22" spans="1:6" x14ac:dyDescent="0.3">
      <c r="A22" t="s">
        <v>64</v>
      </c>
      <c r="E22" s="2">
        <f>E11+E20</f>
        <v>2.3069999999999999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Sub-Bass</vt:lpstr>
      <vt:lpstr>Bass</vt:lpstr>
      <vt:lpstr>LowMid</vt:lpstr>
      <vt:lpstr>Mid</vt:lpstr>
      <vt:lpstr>UpperMid</vt:lpstr>
      <vt:lpstr>Presence</vt:lpstr>
      <vt:lpstr>Brilliance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Ghani</dc:creator>
  <cp:lastModifiedBy>Ghani</cp:lastModifiedBy>
  <dcterms:created xsi:type="dcterms:W3CDTF">2022-05-21T22:13:43Z</dcterms:created>
  <dcterms:modified xsi:type="dcterms:W3CDTF">2022-05-22T22:12:45Z</dcterms:modified>
</cp:coreProperties>
</file>