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vanderlande-my.sharepoint.com/personal/devkinandan_kumbhar_vanderlande_com/Documents/Desktop/GSK/"/>
    </mc:Choice>
  </mc:AlternateContent>
  <xr:revisionPtr revIDLastSave="44" documentId="13_ncr:1_{1AB87150-2765-4783-AACA-07BD8A67BC1D}" xr6:coauthVersionLast="47" xr6:coauthVersionMax="47" xr10:uidLastSave="{22EB52CA-603B-4F0B-823B-F25CD4977D89}"/>
  <bookViews>
    <workbookView xWindow="-28920" yWindow="-4170" windowWidth="29040" windowHeight="17640" xr2:uid="{00000000-000D-0000-FFFF-FFFF00000000}"/>
  </bookViews>
  <sheets>
    <sheet name="Problem" sheetId="5" r:id="rId1"/>
    <sheet name="Solu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7" i="5" l="1"/>
  <c r="E118" i="5"/>
  <c r="E119" i="5"/>
  <c r="E120" i="5"/>
  <c r="E121" i="5"/>
  <c r="E116" i="5"/>
  <c r="C101" i="5"/>
  <c r="D68" i="5"/>
  <c r="D69" i="5"/>
  <c r="D70" i="5"/>
  <c r="D71" i="5"/>
  <c r="D72" i="5"/>
  <c r="D73" i="5"/>
  <c r="D74" i="5"/>
  <c r="D75" i="5"/>
  <c r="D76" i="5"/>
  <c r="D77" i="5"/>
  <c r="D78" i="5"/>
  <c r="D67" i="5"/>
  <c r="C67" i="5" a="1"/>
  <c r="C67" i="5" s="1"/>
  <c r="D48" i="5"/>
  <c r="D49" i="5"/>
  <c r="D50" i="5"/>
  <c r="D51" i="5"/>
  <c r="D52" i="5"/>
  <c r="D47" i="5"/>
  <c r="F38" i="5"/>
  <c r="F39" i="5"/>
  <c r="F40" i="5"/>
  <c r="F41" i="5"/>
  <c r="F42" i="5"/>
  <c r="F37" i="5"/>
  <c r="E38" i="5"/>
  <c r="E39" i="5"/>
  <c r="E40" i="5"/>
  <c r="E41" i="5"/>
  <c r="E42" i="5"/>
  <c r="E37" i="5"/>
  <c r="D28" i="5"/>
  <c r="D29" i="5"/>
  <c r="D30" i="5"/>
  <c r="D31" i="5"/>
  <c r="D32" i="5"/>
  <c r="D27" i="5"/>
  <c r="D27" i="6"/>
  <c r="D18" i="5"/>
  <c r="D19" i="5"/>
  <c r="D20" i="5"/>
  <c r="D21" i="5"/>
  <c r="D22" i="5"/>
  <c r="D17" i="5"/>
  <c r="G8" i="5"/>
  <c r="G9" i="5"/>
  <c r="G10" i="5"/>
  <c r="G11" i="5"/>
  <c r="G12" i="5"/>
  <c r="G7" i="5"/>
  <c r="F8" i="5"/>
  <c r="F9" i="5"/>
  <c r="F10" i="5"/>
  <c r="F11" i="5"/>
  <c r="F12" i="5"/>
  <c r="F7" i="5"/>
  <c r="E8" i="5"/>
  <c r="E9" i="5"/>
  <c r="E10" i="5"/>
  <c r="E11" i="5"/>
  <c r="E12" i="5"/>
  <c r="E7" i="5"/>
  <c r="D18" i="6"/>
  <c r="D19" i="6"/>
  <c r="D20" i="6"/>
  <c r="D21" i="6"/>
  <c r="D22" i="6"/>
  <c r="D17" i="6"/>
  <c r="E121" i="6"/>
  <c r="E120" i="6"/>
  <c r="E119" i="6"/>
  <c r="E118" i="6"/>
  <c r="E117" i="6"/>
  <c r="E116" i="6"/>
  <c r="C101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E83" i="6"/>
  <c r="D83" i="6"/>
  <c r="C83" i="6"/>
  <c r="C67" i="6" a="1"/>
  <c r="D71" i="6" s="1"/>
  <c r="D52" i="6"/>
  <c r="D51" i="6"/>
  <c r="D50" i="6"/>
  <c r="D49" i="6"/>
  <c r="D48" i="6"/>
  <c r="D47" i="6"/>
  <c r="F42" i="6"/>
  <c r="E42" i="6"/>
  <c r="F41" i="6"/>
  <c r="E41" i="6"/>
  <c r="F40" i="6"/>
  <c r="E40" i="6"/>
  <c r="F39" i="6"/>
  <c r="E39" i="6"/>
  <c r="F38" i="6"/>
  <c r="E38" i="6"/>
  <c r="F37" i="6"/>
  <c r="E37" i="6"/>
  <c r="D32" i="6"/>
  <c r="D31" i="6"/>
  <c r="D30" i="6"/>
  <c r="D29" i="6"/>
  <c r="D28" i="6"/>
  <c r="F12" i="6"/>
  <c r="G12" i="6" s="1"/>
  <c r="E12" i="6"/>
  <c r="F11" i="6"/>
  <c r="G11" i="6" s="1"/>
  <c r="E11" i="6"/>
  <c r="F10" i="6"/>
  <c r="G10" i="6" s="1"/>
  <c r="E10" i="6"/>
  <c r="F9" i="6"/>
  <c r="G9" i="6" s="1"/>
  <c r="E9" i="6"/>
  <c r="F8" i="6"/>
  <c r="G8" i="6" s="1"/>
  <c r="E8" i="6"/>
  <c r="F7" i="6"/>
  <c r="G7" i="6" s="1"/>
  <c r="E7" i="6"/>
  <c r="C67" i="6" l="1"/>
  <c r="D67" i="6" s="1"/>
  <c r="D68" i="6"/>
  <c r="D69" i="6"/>
  <c r="D70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<sst xmlns="http://schemas.openxmlformats.org/spreadsheetml/2006/main" count="325" uniqueCount="78">
  <si>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</si>
  <si>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</si>
  <si>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</si>
  <si>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</si>
  <si>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</si>
  <si>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</si>
  <si>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</si>
  <si>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</si>
  <si>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</si>
  <si>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</si>
  <si>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</si>
  <si>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</si>
  <si>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</si>
  <si>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</si>
  <si>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</si>
  <si>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</si>
  <si>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</si>
  <si>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</si>
  <si>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</si>
  <si>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</si>
  <si>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</si>
  <si>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</si>
  <si>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</si>
  <si>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</si>
  <si>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</si>
  <si>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</si>
  <si>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</si>
  <si>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</si>
  <si>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</si>
  <si>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</si>
  <si>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</si>
  <si>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</si>
  <si>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</si>
  <si>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</si>
  <si>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</si>
  <si>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</si>
  <si>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</si>
  <si>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</si>
  <si>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</si>
  <si>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</si>
  <si>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</si>
  <si>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</si>
  <si>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</si>
  <si>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</si>
  <si>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</si>
  <si>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</si>
  <si>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</si>
  <si>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</si>
  <si>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</si>
  <si>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</si>
  <si>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</si>
  <si>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</si>
  <si>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</si>
  <si>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</si>
  <si>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</si>
  <si>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</si>
  <si>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</si>
  <si>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</si>
  <si>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</si>
  <si>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</si>
  <si>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</si>
  <si>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</si>
  <si>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</si>
  <si>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</si>
  <si>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</si>
  <si>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</si>
  <si>
    <t>Mary</t>
  </si>
  <si>
    <t>Elizabeth</t>
  </si>
  <si>
    <t>Smith</t>
  </si>
  <si>
    <t>James</t>
  </si>
  <si>
    <t>Yvone</t>
  </si>
  <si>
    <t>Jackson</t>
  </si>
  <si>
    <t>Harper</t>
  </si>
  <si>
    <t>Van</t>
  </si>
  <si>
    <t>Basten</t>
  </si>
  <si>
    <t>Garcia</t>
  </si>
  <si>
    <t>Lopez</t>
  </si>
  <si>
    <t>I HAVE USE TEXT TO COLUMN , TO FIND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</si>
</sst>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&quot;$&quot;#,##0"/>
    <numFmt numFmtId="169" formatCode="m/d/yyyy;@"/>
    <numFmt numFmtId="170" formatCode="&quot;₹&quot;\ #,##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166" fontId="4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167" fontId="1" fillId="0" borderId="1" xfId="2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9" fontId="1" fillId="0" borderId="1" xfId="0" applyNumberFormat="1" applyFont="1" applyBorder="1" applyAlignment="1">
      <alignment vertical="center"/>
    </xf>
    <xf numFmtId="170" fontId="1" fillId="0" borderId="1" xfId="0" applyNumberFormat="1" applyFont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textRotation="45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506730</xdr:colOff>
      <xdr:row>54</xdr:row>
      <xdr:rowOff>240031</xdr:rowOff>
    </xdr:from>
    <xdr:to>
      <xdr:col>7</xdr:col>
      <xdr:colOff>2426970</xdr:colOff>
      <xdr:row>58</xdr:row>
      <xdr:rowOff>167640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716780" y="13613131"/>
          <a:ext cx="5244465" cy="918209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21"/>
  <sheetViews>
    <sheetView showGridLines="0" tabSelected="1" topLeftCell="A91" workbookViewId="0">
      <selection activeCell="J121" sqref="J121"/>
    </sheetView>
  </sheetViews>
  <sheetFormatPr defaultColWidth="9.109375" defaultRowHeight="20.100000000000001" customHeight="1" x14ac:dyDescent="0.3"/>
  <cols>
    <col min="1" max="1" width="3.6640625" style="1" customWidth="1"/>
    <col min="2" max="2" width="24.88671875" style="1" bestFit="1" customWidth="1"/>
    <col min="3" max="3" width="16" style="1" customWidth="1"/>
    <col min="4" max="4" width="16.88671875" style="1" bestFit="1" customWidth="1"/>
    <col min="5" max="5" width="13.109375" style="1" bestFit="1" customWidth="1"/>
    <col min="6" max="6" width="19.88671875" style="1" bestFit="1" customWidth="1"/>
    <col min="7" max="7" width="15.5546875" style="1" bestFit="1" customWidth="1"/>
    <col min="8" max="8" width="40.5546875" style="1" customWidth="1"/>
    <col min="9" max="9" width="15" style="1" bestFit="1" customWidth="1"/>
    <col min="10" max="13" width="9.109375" style="1"/>
    <col min="14" max="14" width="13.6640625" style="1" bestFit="1" customWidth="1"/>
    <col min="15" max="15" width="12.44140625" style="1" bestFit="1" customWidth="1"/>
    <col min="16" max="16384" width="9.109375" style="1"/>
  </cols>
  <sheetData>
    <row r="2" spans="2:10" ht="20.100000000000001" customHeight="1" thickBot="1" x14ac:dyDescent="0.35">
      <c r="B2" s="26" t="s">
        <v>65</v>
      </c>
      <c r="C2" s="26"/>
      <c r="D2" s="26"/>
      <c r="E2" s="26"/>
      <c r="F2" s="26"/>
      <c r="G2" s="26"/>
    </row>
    <row r="3" spans="2:10" ht="20.100000000000001" customHeight="1" thickTop="1" x14ac:dyDescent="0.3"/>
    <row r="4" spans="2:10" ht="20.100000000000001" customHeight="1" x14ac:dyDescent="0.3">
      <c r="B4" s="21" t="s">
        <v>59</v>
      </c>
      <c r="C4" s="22"/>
      <c r="D4" s="22"/>
      <c r="E4" s="22"/>
      <c r="F4" s="22"/>
      <c r="G4" s="23"/>
    </row>
    <row r="6" spans="2:10" ht="20.100000000000001" customHeight="1" x14ac:dyDescent="0.3">
      <c r="B6" s="5" t="s">
        <v>0</v>
      </c>
      <c r="C6" s="5" t="s">
        <v>1</v>
      </c>
      <c r="D6" s="5" t="s">
        <v>2</v>
      </c>
      <c r="E6" s="5" t="s">
        <v>10</v>
      </c>
      <c r="F6" s="5" t="s">
        <v>3</v>
      </c>
      <c r="G6" s="5" t="s">
        <v>11</v>
      </c>
    </row>
    <row r="7" spans="2:10" ht="20.100000000000001" customHeight="1" x14ac:dyDescent="0.3">
      <c r="B7" s="3" t="s">
        <v>4</v>
      </c>
      <c r="C7" s="4">
        <v>65</v>
      </c>
      <c r="D7" s="3">
        <v>78</v>
      </c>
      <c r="E7" s="3">
        <f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3">
      <c r="B8" s="3" t="s">
        <v>5</v>
      </c>
      <c r="C8" s="4">
        <v>57</v>
      </c>
      <c r="D8" s="3">
        <v>52</v>
      </c>
      <c r="E8" s="3">
        <f t="shared" ref="E8:E12" si="0">SUM(C8:D8)</f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3">
      <c r="B9" s="3" t="s">
        <v>6</v>
      </c>
      <c r="C9" s="4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3">
      <c r="B10" s="3" t="s">
        <v>7</v>
      </c>
      <c r="C10" s="4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3">
      <c r="B11" s="3" t="s">
        <v>8</v>
      </c>
      <c r="C11" s="4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3">
      <c r="B12" s="3" t="s">
        <v>9</v>
      </c>
      <c r="C12" s="4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3">
      <c r="B13" s="6"/>
      <c r="C13" s="8"/>
      <c r="D13" s="6"/>
      <c r="E13" s="6"/>
      <c r="F13" s="6"/>
      <c r="G13" s="6"/>
      <c r="J13" s="2"/>
    </row>
    <row r="14" spans="2:10" ht="20.100000000000001" customHeight="1" x14ac:dyDescent="0.3">
      <c r="B14" s="27" t="s">
        <v>57</v>
      </c>
      <c r="C14" s="28"/>
      <c r="D14" s="28"/>
      <c r="E14" s="28"/>
      <c r="F14" s="28"/>
      <c r="G14" s="29"/>
      <c r="J14" s="2"/>
    </row>
    <row r="15" spans="2:10" ht="20.100000000000001" customHeight="1" x14ac:dyDescent="0.3">
      <c r="I15" s="17"/>
      <c r="J15" s="2"/>
    </row>
    <row r="16" spans="2:10" ht="20.100000000000001" customHeight="1" x14ac:dyDescent="0.3">
      <c r="B16" s="5" t="s">
        <v>0</v>
      </c>
      <c r="C16" s="5" t="s">
        <v>12</v>
      </c>
      <c r="D16" s="5" t="s">
        <v>13</v>
      </c>
      <c r="F16" s="5" t="s">
        <v>12</v>
      </c>
      <c r="G16" s="5" t="s">
        <v>13</v>
      </c>
      <c r="I16" s="12"/>
    </row>
    <row r="17" spans="2:9" ht="20.100000000000001" customHeight="1" x14ac:dyDescent="0.3">
      <c r="B17" s="3" t="s">
        <v>4</v>
      </c>
      <c r="C17" s="4" t="s">
        <v>15</v>
      </c>
      <c r="D17" s="20">
        <f>VLOOKUP(C17,$F$17:$G$22,2,0)</f>
        <v>3250</v>
      </c>
      <c r="F17" s="4" t="s">
        <v>15</v>
      </c>
      <c r="G17" s="7">
        <v>3250</v>
      </c>
      <c r="I17" s="12"/>
    </row>
    <row r="18" spans="2:9" ht="20.100000000000001" customHeight="1" x14ac:dyDescent="0.3">
      <c r="B18" s="3" t="s">
        <v>5</v>
      </c>
      <c r="C18" s="4" t="s">
        <v>14</v>
      </c>
      <c r="D18" s="20">
        <f t="shared" ref="D18:D22" si="3">VLOOKUP(C18,$F$17:$G$22,2,0)</f>
        <v>2789</v>
      </c>
      <c r="F18" s="4" t="s">
        <v>14</v>
      </c>
      <c r="G18" s="7">
        <v>2789</v>
      </c>
      <c r="I18" s="12"/>
    </row>
    <row r="19" spans="2:9" ht="20.100000000000001" customHeight="1" x14ac:dyDescent="0.3">
      <c r="B19" s="3" t="s">
        <v>6</v>
      </c>
      <c r="C19" s="4" t="s">
        <v>16</v>
      </c>
      <c r="D19" s="20">
        <f t="shared" si="3"/>
        <v>2984</v>
      </c>
      <c r="F19" s="4" t="s">
        <v>16</v>
      </c>
      <c r="G19" s="7">
        <v>2984</v>
      </c>
      <c r="I19" s="17"/>
    </row>
    <row r="20" spans="2:9" ht="20.100000000000001" customHeight="1" x14ac:dyDescent="0.3">
      <c r="B20" s="3" t="s">
        <v>7</v>
      </c>
      <c r="C20" s="4" t="s">
        <v>17</v>
      </c>
      <c r="D20" s="20">
        <f t="shared" si="3"/>
        <v>3320</v>
      </c>
      <c r="F20" s="4" t="s">
        <v>17</v>
      </c>
      <c r="G20" s="7">
        <v>3320</v>
      </c>
      <c r="I20" s="17"/>
    </row>
    <row r="21" spans="2:9" ht="20.100000000000001" customHeight="1" x14ac:dyDescent="0.3">
      <c r="B21" s="3" t="s">
        <v>8</v>
      </c>
      <c r="C21" s="4" t="s">
        <v>18</v>
      </c>
      <c r="D21" s="20">
        <f t="shared" si="3"/>
        <v>2458</v>
      </c>
      <c r="F21" s="4" t="s">
        <v>18</v>
      </c>
      <c r="G21" s="7">
        <v>2458</v>
      </c>
      <c r="I21" s="17"/>
    </row>
    <row r="22" spans="2:9" ht="20.100000000000001" customHeight="1" x14ac:dyDescent="0.3">
      <c r="B22" s="3" t="s">
        <v>9</v>
      </c>
      <c r="C22" s="4" t="s">
        <v>19</v>
      </c>
      <c r="D22" s="20">
        <f t="shared" si="3"/>
        <v>3300</v>
      </c>
      <c r="F22" s="4" t="s">
        <v>19</v>
      </c>
      <c r="G22" s="7">
        <v>3300</v>
      </c>
      <c r="I22" s="17"/>
    </row>
    <row r="24" spans="2:9" ht="20.100000000000001" customHeight="1" x14ac:dyDescent="0.3">
      <c r="B24" s="21" t="s">
        <v>58</v>
      </c>
      <c r="C24" s="22"/>
      <c r="D24" s="22"/>
      <c r="E24" s="22"/>
      <c r="F24" s="22"/>
      <c r="G24" s="23"/>
    </row>
    <row r="26" spans="2:9" ht="20.100000000000001" customHeight="1" x14ac:dyDescent="0.3">
      <c r="B26" s="5" t="s">
        <v>0</v>
      </c>
      <c r="C26" s="5" t="s">
        <v>12</v>
      </c>
      <c r="D26" s="5" t="s">
        <v>13</v>
      </c>
      <c r="F26" s="5" t="s">
        <v>13</v>
      </c>
      <c r="G26" s="5" t="s">
        <v>12</v>
      </c>
    </row>
    <row r="27" spans="2:9" ht="20.100000000000001" customHeight="1" x14ac:dyDescent="0.3">
      <c r="B27" s="3" t="s">
        <v>4</v>
      </c>
      <c r="C27" s="4" t="s">
        <v>15</v>
      </c>
      <c r="D27" s="20">
        <f>INDEX($F$27:$F$32,MATCH(C27,$G$27:$G$32,0))</f>
        <v>3250</v>
      </c>
      <c r="F27" s="7">
        <v>3250</v>
      </c>
      <c r="G27" s="4" t="s">
        <v>15</v>
      </c>
    </row>
    <row r="28" spans="2:9" ht="20.100000000000001" customHeight="1" x14ac:dyDescent="0.3">
      <c r="B28" s="3" t="s">
        <v>5</v>
      </c>
      <c r="C28" s="4" t="s">
        <v>14</v>
      </c>
      <c r="D28" s="20">
        <f t="shared" ref="D28:D32" si="4">INDEX($F$27:$F$32,MATCH(C28,$G$27:$G$32,0))</f>
        <v>2789</v>
      </c>
      <c r="F28" s="7">
        <v>2789</v>
      </c>
      <c r="G28" s="4" t="s">
        <v>14</v>
      </c>
    </row>
    <row r="29" spans="2:9" ht="20.100000000000001" customHeight="1" x14ac:dyDescent="0.3">
      <c r="B29" s="3" t="s">
        <v>6</v>
      </c>
      <c r="C29" s="4" t="s">
        <v>16</v>
      </c>
      <c r="D29" s="20">
        <f t="shared" si="4"/>
        <v>2984</v>
      </c>
      <c r="F29" s="7">
        <v>2984</v>
      </c>
      <c r="G29" s="4" t="s">
        <v>16</v>
      </c>
    </row>
    <row r="30" spans="2:9" ht="20.100000000000001" customHeight="1" x14ac:dyDescent="0.3">
      <c r="B30" s="3" t="s">
        <v>7</v>
      </c>
      <c r="C30" s="4" t="s">
        <v>17</v>
      </c>
      <c r="D30" s="20">
        <f t="shared" si="4"/>
        <v>3320</v>
      </c>
      <c r="F30" s="7">
        <v>3320</v>
      </c>
      <c r="G30" s="4" t="s">
        <v>17</v>
      </c>
    </row>
    <row r="31" spans="2:9" ht="20.100000000000001" customHeight="1" x14ac:dyDescent="0.3">
      <c r="B31" s="3" t="s">
        <v>8</v>
      </c>
      <c r="C31" s="4" t="s">
        <v>18</v>
      </c>
      <c r="D31" s="20">
        <f t="shared" si="4"/>
        <v>2458</v>
      </c>
      <c r="F31" s="7">
        <v>2458</v>
      </c>
      <c r="G31" s="4" t="s">
        <v>18</v>
      </c>
    </row>
    <row r="32" spans="2:9" ht="20.100000000000001" customHeight="1" x14ac:dyDescent="0.3">
      <c r="B32" s="3" t="s">
        <v>9</v>
      </c>
      <c r="C32" s="4" t="s">
        <v>19</v>
      </c>
      <c r="D32" s="20">
        <f t="shared" si="4"/>
        <v>3300</v>
      </c>
      <c r="F32" s="7">
        <v>3300</v>
      </c>
      <c r="G32" s="4" t="s">
        <v>19</v>
      </c>
    </row>
    <row r="34" spans="2:7" ht="20.100000000000001" customHeight="1" x14ac:dyDescent="0.3">
      <c r="B34" s="25" t="s">
        <v>36</v>
      </c>
      <c r="C34" s="25"/>
      <c r="D34" s="25"/>
      <c r="E34" s="25"/>
      <c r="F34" s="25"/>
      <c r="G34" s="15"/>
    </row>
    <row r="36" spans="2:7" ht="20.100000000000001" customHeight="1" x14ac:dyDescent="0.3">
      <c r="B36" s="5" t="s">
        <v>0</v>
      </c>
      <c r="C36" s="5" t="s">
        <v>21</v>
      </c>
      <c r="D36" s="5" t="s">
        <v>22</v>
      </c>
      <c r="E36" s="5" t="s">
        <v>20</v>
      </c>
      <c r="F36" s="5" t="s">
        <v>23</v>
      </c>
    </row>
    <row r="37" spans="2:7" ht="20.100000000000001" customHeight="1" x14ac:dyDescent="0.3">
      <c r="B37" s="3" t="s">
        <v>4</v>
      </c>
      <c r="C37" s="4">
        <v>55</v>
      </c>
      <c r="D37" s="9">
        <v>0.99</v>
      </c>
      <c r="E37" s="10">
        <f>D37*C37</f>
        <v>54.45</v>
      </c>
      <c r="F37" s="11">
        <f>ROUNDUP(C37*D37,0)</f>
        <v>55</v>
      </c>
    </row>
    <row r="38" spans="2:7" ht="20.100000000000001" customHeight="1" x14ac:dyDescent="0.3">
      <c r="B38" s="3" t="s">
        <v>5</v>
      </c>
      <c r="C38" s="4">
        <v>25</v>
      </c>
      <c r="D38" s="9">
        <v>2.54</v>
      </c>
      <c r="E38" s="10">
        <f t="shared" ref="E38:E42" si="5">D38*C38</f>
        <v>63.5</v>
      </c>
      <c r="F38" s="11">
        <f t="shared" ref="F38:F42" si="6">ROUNDUP(C38*D38,0)</f>
        <v>64</v>
      </c>
    </row>
    <row r="39" spans="2:7" ht="20.100000000000001" customHeight="1" x14ac:dyDescent="0.3">
      <c r="B39" s="3" t="s">
        <v>6</v>
      </c>
      <c r="C39" s="4">
        <v>35</v>
      </c>
      <c r="D39" s="9">
        <v>3.99</v>
      </c>
      <c r="E39" s="10">
        <f t="shared" si="5"/>
        <v>139.65</v>
      </c>
      <c r="F39" s="11">
        <f t="shared" si="6"/>
        <v>140</v>
      </c>
    </row>
    <row r="40" spans="2:7" ht="20.100000000000001" customHeight="1" x14ac:dyDescent="0.3">
      <c r="B40" s="3" t="s">
        <v>7</v>
      </c>
      <c r="C40" s="4">
        <v>28</v>
      </c>
      <c r="D40" s="9">
        <v>2.99</v>
      </c>
      <c r="E40" s="10">
        <f t="shared" si="5"/>
        <v>83.72</v>
      </c>
      <c r="F40" s="11">
        <f t="shared" si="6"/>
        <v>84</v>
      </c>
    </row>
    <row r="41" spans="2:7" ht="20.100000000000001" customHeight="1" x14ac:dyDescent="0.3">
      <c r="B41" s="3" t="s">
        <v>8</v>
      </c>
      <c r="C41" s="4">
        <v>31</v>
      </c>
      <c r="D41" s="9">
        <v>3.5</v>
      </c>
      <c r="E41" s="10">
        <f t="shared" si="5"/>
        <v>108.5</v>
      </c>
      <c r="F41" s="11">
        <f t="shared" si="6"/>
        <v>109</v>
      </c>
    </row>
    <row r="42" spans="2:7" ht="20.100000000000001" customHeight="1" x14ac:dyDescent="0.3">
      <c r="B42" s="3" t="s">
        <v>9</v>
      </c>
      <c r="C42" s="4">
        <v>25</v>
      </c>
      <c r="D42" s="9">
        <v>4.24</v>
      </c>
      <c r="E42" s="10">
        <f t="shared" si="5"/>
        <v>106</v>
      </c>
      <c r="F42" s="11">
        <f t="shared" si="6"/>
        <v>106</v>
      </c>
    </row>
    <row r="44" spans="2:7" ht="20.100000000000001" customHeight="1" x14ac:dyDescent="0.3">
      <c r="B44" s="24" t="s">
        <v>28</v>
      </c>
      <c r="C44" s="24"/>
      <c r="D44" s="24"/>
      <c r="E44" s="15"/>
      <c r="F44" s="15"/>
      <c r="G44" s="15"/>
    </row>
    <row r="46" spans="2:7" ht="20.100000000000001" customHeight="1" x14ac:dyDescent="0.3">
      <c r="B46" s="5" t="s">
        <v>24</v>
      </c>
      <c r="C46" s="5" t="s">
        <v>25</v>
      </c>
      <c r="D46" s="5" t="s">
        <v>26</v>
      </c>
      <c r="F46" s="12"/>
      <c r="G46" s="12"/>
    </row>
    <row r="47" spans="2:7" ht="20.100000000000001" customHeight="1" x14ac:dyDescent="0.3">
      <c r="B47" s="3" t="s">
        <v>4</v>
      </c>
      <c r="C47" s="4" t="s">
        <v>31</v>
      </c>
      <c r="D47" s="3" t="str">
        <f>B47&amp;" "&amp;C47</f>
        <v>John Reese</v>
      </c>
      <c r="F47" s="13"/>
      <c r="G47" s="14"/>
    </row>
    <row r="48" spans="2:7" ht="20.100000000000001" customHeight="1" x14ac:dyDescent="0.3">
      <c r="B48" s="3" t="s">
        <v>5</v>
      </c>
      <c r="C48" s="4" t="s">
        <v>29</v>
      </c>
      <c r="D48" s="3" t="str">
        <f t="shared" ref="D48:D52" si="7">B48&amp;" "&amp;C48</f>
        <v>Ross Geller</v>
      </c>
      <c r="F48" s="13"/>
      <c r="G48" s="14"/>
    </row>
    <row r="49" spans="2:7" ht="20.100000000000001" customHeight="1" x14ac:dyDescent="0.3">
      <c r="B49" s="3" t="s">
        <v>6</v>
      </c>
      <c r="C49" s="4" t="s">
        <v>30</v>
      </c>
      <c r="D49" s="3" t="str">
        <f t="shared" si="7"/>
        <v>Natasha Romanoff</v>
      </c>
      <c r="F49" s="13"/>
      <c r="G49" s="14"/>
    </row>
    <row r="50" spans="2:7" ht="20.100000000000001" customHeight="1" x14ac:dyDescent="0.3">
      <c r="B50" s="3" t="s">
        <v>32</v>
      </c>
      <c r="C50" s="4" t="s">
        <v>7</v>
      </c>
      <c r="D50" s="3" t="str">
        <f t="shared" si="7"/>
        <v>William Gibbs</v>
      </c>
      <c r="F50" s="13"/>
      <c r="G50" s="14"/>
    </row>
    <row r="51" spans="2:7" ht="20.100000000000001" customHeight="1" x14ac:dyDescent="0.3">
      <c r="B51" s="3" t="s">
        <v>8</v>
      </c>
      <c r="C51" s="4" t="s">
        <v>33</v>
      </c>
      <c r="D51" s="3" t="str">
        <f t="shared" si="7"/>
        <v>Marco Polo</v>
      </c>
      <c r="F51" s="13"/>
      <c r="G51" s="14"/>
    </row>
    <row r="52" spans="2:7" ht="20.100000000000001" customHeight="1" x14ac:dyDescent="0.3">
      <c r="B52" s="3" t="s">
        <v>9</v>
      </c>
      <c r="C52" s="4" t="s">
        <v>34</v>
      </c>
      <c r="D52" s="3" t="str">
        <f t="shared" si="7"/>
        <v>Diego Luna</v>
      </c>
      <c r="F52" s="13"/>
      <c r="G52" s="14"/>
    </row>
    <row r="54" spans="2:7" ht="20.100000000000001" customHeight="1" x14ac:dyDescent="0.3">
      <c r="B54" s="25" t="s">
        <v>27</v>
      </c>
      <c r="C54" s="25"/>
      <c r="D54" s="25"/>
      <c r="E54" s="15"/>
      <c r="F54" s="15"/>
      <c r="G54" s="15"/>
    </row>
    <row r="56" spans="2:7" ht="20.100000000000001" customHeight="1" x14ac:dyDescent="0.3">
      <c r="B56" s="5" t="s">
        <v>0</v>
      </c>
      <c r="C56" s="5" t="s">
        <v>35</v>
      </c>
      <c r="D56" s="5" t="s">
        <v>13</v>
      </c>
      <c r="F56" s="12"/>
      <c r="G56" s="12"/>
    </row>
    <row r="57" spans="2:7" ht="20.100000000000001" customHeight="1" x14ac:dyDescent="0.3">
      <c r="B57" s="3" t="s">
        <v>4</v>
      </c>
      <c r="C57" s="16">
        <v>44652</v>
      </c>
      <c r="D57" s="11">
        <v>3250</v>
      </c>
      <c r="F57" s="13"/>
      <c r="G57" s="14"/>
    </row>
    <row r="58" spans="2:7" ht="20.100000000000001" customHeight="1" x14ac:dyDescent="0.3">
      <c r="B58" s="3" t="s">
        <v>5</v>
      </c>
      <c r="C58" s="16">
        <v>44652</v>
      </c>
      <c r="D58" s="11">
        <v>2789</v>
      </c>
      <c r="F58" s="13"/>
      <c r="G58" s="14"/>
    </row>
    <row r="59" spans="2:7" ht="20.100000000000001" customHeight="1" x14ac:dyDescent="0.3">
      <c r="B59" s="3" t="s">
        <v>6</v>
      </c>
      <c r="C59" s="16">
        <v>44724</v>
      </c>
      <c r="D59" s="11">
        <v>2984</v>
      </c>
      <c r="F59" s="13"/>
      <c r="G59" s="14"/>
    </row>
    <row r="60" spans="2:7" ht="20.100000000000001" customHeight="1" x14ac:dyDescent="0.3">
      <c r="B60" s="3" t="s">
        <v>7</v>
      </c>
      <c r="C60" s="16">
        <v>44621</v>
      </c>
      <c r="D60" s="11">
        <v>3320</v>
      </c>
      <c r="F60" s="13"/>
      <c r="G60" s="14"/>
    </row>
    <row r="61" spans="2:7" ht="20.100000000000001" customHeight="1" x14ac:dyDescent="0.3">
      <c r="B61" s="3" t="s">
        <v>8</v>
      </c>
      <c r="C61" s="16">
        <v>44767</v>
      </c>
      <c r="D61" s="11">
        <v>2458</v>
      </c>
      <c r="F61" s="13"/>
      <c r="G61" s="14"/>
    </row>
    <row r="62" spans="2:7" ht="20.100000000000001" customHeight="1" x14ac:dyDescent="0.3">
      <c r="B62" s="3" t="s">
        <v>9</v>
      </c>
      <c r="C62" s="16">
        <v>44743</v>
      </c>
      <c r="D62" s="11">
        <v>3300</v>
      </c>
      <c r="F62" s="13"/>
      <c r="G62" s="14"/>
    </row>
    <row r="64" spans="2:7" ht="20.100000000000001" customHeight="1" x14ac:dyDescent="0.3">
      <c r="B64" s="24" t="s">
        <v>56</v>
      </c>
      <c r="C64" s="24"/>
      <c r="D64" s="24"/>
    </row>
    <row r="66" spans="2:5" ht="20.100000000000001" customHeight="1" x14ac:dyDescent="0.3">
      <c r="B66" s="5" t="s">
        <v>0</v>
      </c>
      <c r="C66" s="5" t="s">
        <v>38</v>
      </c>
      <c r="D66" s="5" t="s">
        <v>37</v>
      </c>
    </row>
    <row r="67" spans="2:5" ht="20.100000000000001" customHeight="1" x14ac:dyDescent="0.3">
      <c r="B67" s="3" t="s">
        <v>4</v>
      </c>
      <c r="C67" s="4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3">
      <c r="B68" s="3" t="s">
        <v>6</v>
      </c>
      <c r="C68" s="4" t="str">
        <v>Natasha</v>
      </c>
      <c r="D68" s="3">
        <f t="shared" ref="D68:D78" si="8">COUNTIF($B$67:$B$78,C68)</f>
        <v>4</v>
      </c>
    </row>
    <row r="69" spans="2:5" ht="20.100000000000001" customHeight="1" x14ac:dyDescent="0.3">
      <c r="B69" s="3" t="s">
        <v>6</v>
      </c>
      <c r="C69" s="4" t="str">
        <v>Marco</v>
      </c>
      <c r="D69" s="3">
        <f t="shared" si="8"/>
        <v>1</v>
      </c>
    </row>
    <row r="70" spans="2:5" ht="20.100000000000001" customHeight="1" x14ac:dyDescent="0.3">
      <c r="B70" s="3" t="s">
        <v>4</v>
      </c>
      <c r="C70" s="4" t="str">
        <v>Leonardo</v>
      </c>
      <c r="D70" s="3">
        <f t="shared" si="8"/>
        <v>2</v>
      </c>
    </row>
    <row r="71" spans="2:5" ht="20.100000000000001" customHeight="1" x14ac:dyDescent="0.3">
      <c r="B71" s="3" t="s">
        <v>8</v>
      </c>
      <c r="C71" s="4" t="str">
        <v>Casper</v>
      </c>
      <c r="D71" s="3">
        <f t="shared" si="8"/>
        <v>2</v>
      </c>
    </row>
    <row r="72" spans="2:5" ht="20.100000000000001" customHeight="1" x14ac:dyDescent="0.3">
      <c r="B72" s="3" t="s">
        <v>40</v>
      </c>
      <c r="C72" s="4"/>
      <c r="D72" s="3">
        <f t="shared" si="8"/>
        <v>0</v>
      </c>
    </row>
    <row r="73" spans="2:5" ht="20.100000000000001" customHeight="1" x14ac:dyDescent="0.3">
      <c r="B73" s="3" t="s">
        <v>39</v>
      </c>
      <c r="C73" s="3"/>
      <c r="D73" s="3">
        <f t="shared" si="8"/>
        <v>0</v>
      </c>
    </row>
    <row r="74" spans="2:5" ht="20.100000000000001" customHeight="1" x14ac:dyDescent="0.3">
      <c r="B74" s="3" t="s">
        <v>40</v>
      </c>
      <c r="C74" s="3"/>
      <c r="D74" s="3">
        <f t="shared" si="8"/>
        <v>0</v>
      </c>
    </row>
    <row r="75" spans="2:5" ht="20.100000000000001" customHeight="1" x14ac:dyDescent="0.3">
      <c r="B75" s="3" t="s">
        <v>6</v>
      </c>
      <c r="C75" s="3"/>
      <c r="D75" s="3">
        <f t="shared" si="8"/>
        <v>0</v>
      </c>
    </row>
    <row r="76" spans="2:5" ht="20.100000000000001" customHeight="1" x14ac:dyDescent="0.3">
      <c r="B76" s="3" t="s">
        <v>4</v>
      </c>
      <c r="C76" s="3"/>
      <c r="D76" s="3">
        <f t="shared" si="8"/>
        <v>0</v>
      </c>
    </row>
    <row r="77" spans="2:5" ht="20.100000000000001" customHeight="1" x14ac:dyDescent="0.3">
      <c r="B77" s="3" t="s">
        <v>39</v>
      </c>
      <c r="C77" s="3"/>
      <c r="D77" s="3">
        <f t="shared" si="8"/>
        <v>0</v>
      </c>
    </row>
    <row r="78" spans="2:5" ht="20.100000000000001" customHeight="1" x14ac:dyDescent="0.3">
      <c r="B78" s="3" t="s">
        <v>6</v>
      </c>
      <c r="C78" s="3"/>
      <c r="D78" s="3">
        <f t="shared" si="8"/>
        <v>0</v>
      </c>
    </row>
    <row r="80" spans="2:5" ht="20.100000000000001" customHeight="1" x14ac:dyDescent="0.3">
      <c r="B80" s="31" t="s">
        <v>48</v>
      </c>
      <c r="C80" s="31"/>
      <c r="D80" s="31"/>
      <c r="E80" s="31"/>
    </row>
    <row r="82" spans="2:8" ht="20.100000000000001" customHeight="1" x14ac:dyDescent="0.3">
      <c r="B82" s="5" t="s">
        <v>0</v>
      </c>
      <c r="C82" s="5" t="s">
        <v>24</v>
      </c>
      <c r="D82" s="5" t="s">
        <v>41</v>
      </c>
      <c r="E82" s="5" t="s">
        <v>25</v>
      </c>
    </row>
    <row r="83" spans="2:8" ht="20.100000000000001" customHeight="1" x14ac:dyDescent="0.3">
      <c r="B83" s="3" t="s">
        <v>42</v>
      </c>
      <c r="C83" s="3" t="s">
        <v>66</v>
      </c>
      <c r="D83" s="3" t="s">
        <v>67</v>
      </c>
      <c r="E83" s="3" t="s">
        <v>68</v>
      </c>
    </row>
    <row r="84" spans="2:8" ht="20.100000000000001" customHeight="1" x14ac:dyDescent="0.3">
      <c r="B84" s="3" t="s">
        <v>45</v>
      </c>
      <c r="C84" s="3" t="s">
        <v>5</v>
      </c>
      <c r="D84" s="3" t="s">
        <v>69</v>
      </c>
      <c r="E84" s="3" t="s">
        <v>29</v>
      </c>
    </row>
    <row r="85" spans="2:8" ht="20.100000000000001" customHeight="1" x14ac:dyDescent="0.3">
      <c r="B85" s="3" t="s">
        <v>43</v>
      </c>
      <c r="C85" s="3" t="s">
        <v>6</v>
      </c>
      <c r="D85" s="3" t="s">
        <v>70</v>
      </c>
      <c r="E85" s="3" t="s">
        <v>30</v>
      </c>
    </row>
    <row r="86" spans="2:8" ht="20.100000000000001" customHeight="1" x14ac:dyDescent="0.3">
      <c r="B86" s="3" t="s">
        <v>44</v>
      </c>
      <c r="C86" s="3" t="s">
        <v>32</v>
      </c>
      <c r="D86" s="3" t="s">
        <v>71</v>
      </c>
      <c r="E86" s="3" t="s">
        <v>72</v>
      </c>
    </row>
    <row r="87" spans="2:8" ht="20.100000000000001" customHeight="1" x14ac:dyDescent="0.3">
      <c r="B87" s="3" t="s">
        <v>46</v>
      </c>
      <c r="C87" s="3" t="s">
        <v>8</v>
      </c>
      <c r="D87" s="3" t="s">
        <v>73</v>
      </c>
      <c r="E87" s="3" t="s">
        <v>74</v>
      </c>
      <c r="G87" s="1" t="s">
        <v>77</v>
      </c>
    </row>
    <row r="88" spans="2:8" ht="20.100000000000001" customHeight="1" x14ac:dyDescent="0.3">
      <c r="B88" s="3" t="s">
        <v>47</v>
      </c>
      <c r="C88" s="3" t="s">
        <v>9</v>
      </c>
      <c r="D88" s="3" t="s">
        <v>75</v>
      </c>
      <c r="E88" s="3" t="s">
        <v>76</v>
      </c>
      <c r="G88" s="32"/>
    </row>
    <row r="90" spans="2:8" ht="20.100000000000001" customHeight="1" x14ac:dyDescent="0.3">
      <c r="B90" s="25" t="s">
        <v>49</v>
      </c>
      <c r="C90" s="25"/>
      <c r="D90" s="15"/>
    </row>
    <row r="92" spans="2:8" ht="20.100000000000001" customHeight="1" x14ac:dyDescent="0.3">
      <c r="B92" s="5" t="s">
        <v>50</v>
      </c>
      <c r="C92" s="5" t="s">
        <v>20</v>
      </c>
    </row>
    <row r="93" spans="2:8" ht="20.100000000000001" customHeight="1" x14ac:dyDescent="0.3">
      <c r="B93" s="3" t="s">
        <v>51</v>
      </c>
      <c r="C93" s="7">
        <v>500000</v>
      </c>
    </row>
    <row r="94" spans="2:8" ht="20.100000000000001" customHeight="1" x14ac:dyDescent="0.3">
      <c r="B94" s="3" t="s">
        <v>52</v>
      </c>
      <c r="C94" s="7">
        <v>350000</v>
      </c>
    </row>
    <row r="95" spans="2:8" ht="20.100000000000001" customHeight="1" x14ac:dyDescent="0.3">
      <c r="B95" s="3" t="s">
        <v>53</v>
      </c>
      <c r="C95" s="7">
        <v>450000</v>
      </c>
      <c r="H95" s="18"/>
    </row>
    <row r="96" spans="2:8" ht="20.100000000000001" customHeight="1" x14ac:dyDescent="0.3">
      <c r="B96" s="3" t="s">
        <v>53</v>
      </c>
      <c r="C96" s="7">
        <v>398000</v>
      </c>
      <c r="H96" s="17"/>
    </row>
    <row r="97" spans="2:8" ht="20.100000000000001" customHeight="1" x14ac:dyDescent="0.3">
      <c r="B97" s="3" t="s">
        <v>51</v>
      </c>
      <c r="C97" s="7">
        <v>458000</v>
      </c>
      <c r="H97" s="17"/>
    </row>
    <row r="98" spans="2:8" ht="20.100000000000001" customHeight="1" x14ac:dyDescent="0.3">
      <c r="B98" s="3" t="s">
        <v>54</v>
      </c>
      <c r="C98" s="7">
        <v>300000</v>
      </c>
      <c r="H98" s="17"/>
    </row>
    <row r="99" spans="2:8" ht="20.100000000000001" customHeight="1" x14ac:dyDescent="0.3">
      <c r="H99" s="17"/>
    </row>
    <row r="100" spans="2:8" ht="20.100000000000001" customHeight="1" x14ac:dyDescent="0.3">
      <c r="B100" s="5" t="s">
        <v>50</v>
      </c>
      <c r="C100" s="5" t="s">
        <v>20</v>
      </c>
      <c r="H100" s="17"/>
    </row>
    <row r="101" spans="2:8" ht="20.100000000000001" customHeight="1" x14ac:dyDescent="0.3">
      <c r="B101" s="3" t="s">
        <v>51</v>
      </c>
      <c r="C101" s="11">
        <f>SUMIF(B93:B98,B101,C93:C98)</f>
        <v>958000</v>
      </c>
      <c r="H101" s="17"/>
    </row>
    <row r="103" spans="2:8" ht="20.100000000000001" customHeight="1" x14ac:dyDescent="0.3">
      <c r="B103" s="30" t="s">
        <v>55</v>
      </c>
      <c r="C103" s="30"/>
    </row>
    <row r="105" spans="2:8" ht="20.100000000000001" customHeight="1" x14ac:dyDescent="0.3">
      <c r="B105" s="5" t="s">
        <v>50</v>
      </c>
      <c r="C105" s="5" t="s">
        <v>20</v>
      </c>
    </row>
    <row r="106" spans="2:8" ht="20.100000000000001" customHeight="1" x14ac:dyDescent="0.3">
      <c r="B106" s="3" t="s">
        <v>51</v>
      </c>
      <c r="C106" s="7">
        <v>500000</v>
      </c>
    </row>
    <row r="107" spans="2:8" ht="20.100000000000001" customHeight="1" x14ac:dyDescent="0.3">
      <c r="B107" s="3" t="s">
        <v>52</v>
      </c>
      <c r="C107" s="7">
        <v>350000</v>
      </c>
    </row>
    <row r="108" spans="2:8" ht="20.100000000000001" customHeight="1" x14ac:dyDescent="0.3">
      <c r="B108" s="3" t="s">
        <v>53</v>
      </c>
      <c r="C108" s="7">
        <v>450000</v>
      </c>
    </row>
    <row r="109" spans="2:8" ht="20.100000000000001" customHeight="1" x14ac:dyDescent="0.3">
      <c r="B109" s="3" t="s">
        <v>53</v>
      </c>
      <c r="C109" s="7">
        <v>398000</v>
      </c>
    </row>
    <row r="110" spans="2:8" ht="20.100000000000001" customHeight="1" x14ac:dyDescent="0.3">
      <c r="B110" s="3" t="s">
        <v>51</v>
      </c>
      <c r="C110" s="7">
        <v>458000</v>
      </c>
    </row>
    <row r="111" spans="2:8" ht="20.100000000000001" customHeight="1" x14ac:dyDescent="0.3">
      <c r="B111" s="3" t="s">
        <v>54</v>
      </c>
      <c r="C111" s="7">
        <v>300000</v>
      </c>
    </row>
    <row r="113" spans="2:5" ht="20.100000000000001" customHeight="1" x14ac:dyDescent="0.3">
      <c r="B113" s="25" t="s">
        <v>64</v>
      </c>
      <c r="C113" s="25"/>
      <c r="D113" s="25"/>
      <c r="E113" s="25"/>
    </row>
    <row r="115" spans="2:5" ht="20.100000000000001" customHeight="1" x14ac:dyDescent="0.3">
      <c r="B115" s="5" t="s">
        <v>60</v>
      </c>
      <c r="C115" s="5" t="s">
        <v>61</v>
      </c>
      <c r="D115" s="5" t="s">
        <v>62</v>
      </c>
      <c r="E115" s="5" t="s">
        <v>63</v>
      </c>
    </row>
    <row r="116" spans="2:5" ht="20.100000000000001" customHeight="1" x14ac:dyDescent="0.3">
      <c r="B116" s="19">
        <v>43842</v>
      </c>
      <c r="C116" s="19">
        <v>43908</v>
      </c>
      <c r="D116" s="19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3">
      <c r="B117" s="19">
        <v>43968</v>
      </c>
      <c r="C117" s="19">
        <v>44032</v>
      </c>
      <c r="D117" s="19">
        <v>43967</v>
      </c>
      <c r="E117" s="3" t="str">
        <f t="shared" ref="E117:E121" si="9">IF(AND(D117&gt;=B117,D117&lt;=C117),"IN BETWEEN","NOT IN BETWEEN")</f>
        <v>NOT IN BETWEEN</v>
      </c>
    </row>
    <row r="118" spans="2:5" ht="20.100000000000001" customHeight="1" x14ac:dyDescent="0.3">
      <c r="B118" s="19">
        <v>44094</v>
      </c>
      <c r="C118" s="19">
        <v>44180</v>
      </c>
      <c r="D118" s="19">
        <v>44182</v>
      </c>
      <c r="E118" s="3" t="str">
        <f t="shared" si="9"/>
        <v>NOT IN BETWEEN</v>
      </c>
    </row>
    <row r="119" spans="2:5" ht="20.100000000000001" customHeight="1" x14ac:dyDescent="0.3">
      <c r="B119" s="19">
        <v>44222</v>
      </c>
      <c r="C119" s="19">
        <v>44314</v>
      </c>
      <c r="D119" s="19">
        <v>44281</v>
      </c>
      <c r="E119" s="3" t="str">
        <f t="shared" si="9"/>
        <v>IN BETWEEN</v>
      </c>
    </row>
    <row r="120" spans="2:5" ht="20.100000000000001" customHeight="1" x14ac:dyDescent="0.3">
      <c r="B120" s="19">
        <v>44521</v>
      </c>
      <c r="C120" s="19">
        <v>44581</v>
      </c>
      <c r="D120" s="19">
        <v>44546</v>
      </c>
      <c r="E120" s="3" t="str">
        <f t="shared" si="9"/>
        <v>IN BETWEEN</v>
      </c>
    </row>
    <row r="121" spans="2:5" ht="20.100000000000001" customHeight="1" x14ac:dyDescent="0.3">
      <c r="B121" s="16">
        <v>44555</v>
      </c>
      <c r="C121" s="16">
        <v>44804</v>
      </c>
      <c r="D121" s="16">
        <v>44557</v>
      </c>
      <c r="E121" s="3" t="str">
        <f t="shared" si="9"/>
        <v>IN BETWEEN</v>
      </c>
    </row>
  </sheetData>
  <mergeCells count="12">
    <mergeCell ref="B103:C103"/>
    <mergeCell ref="B113:E113"/>
    <mergeCell ref="B64:D64"/>
    <mergeCell ref="B80:E80"/>
    <mergeCell ref="B90:C90"/>
    <mergeCell ref="B4:G4"/>
    <mergeCell ref="B44:D44"/>
    <mergeCell ref="B54:D54"/>
    <mergeCell ref="B34:F34"/>
    <mergeCell ref="B2:G2"/>
    <mergeCell ref="B14:G14"/>
    <mergeCell ref="B24:G24"/>
  </mergeCells>
  <conditionalFormatting sqref="D57:D62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{AD9DE8B8-5AE6-4742-9760-780AA14EA929}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9DE8B8-5AE6-4742-9760-780AA14EA9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C7-35CB-4DBC-85D7-ECF2269AB3CB}">
  <dimension ref="B2:J121"/>
  <sheetViews>
    <sheetView showGridLines="0" topLeftCell="A91" workbookViewId="0">
      <selection activeCell="E116" sqref="E116"/>
    </sheetView>
  </sheetViews>
  <sheetFormatPr defaultColWidth="9.109375" defaultRowHeight="20.100000000000001" customHeight="1" x14ac:dyDescent="0.3"/>
  <cols>
    <col min="1" max="1" width="3.6640625" style="1" customWidth="1"/>
    <col min="2" max="2" width="24.88671875" style="1" bestFit="1" customWidth="1"/>
    <col min="3" max="3" width="15.5546875" style="1" bestFit="1" customWidth="1"/>
    <col min="4" max="4" width="18.5546875" style="1" bestFit="1" customWidth="1"/>
    <col min="5" max="5" width="15.44140625" style="1" bestFit="1" customWidth="1"/>
    <col min="6" max="6" width="19.88671875" style="1" bestFit="1" customWidth="1"/>
    <col min="7" max="7" width="15.5546875" style="1" bestFit="1" customWidth="1"/>
    <col min="8" max="8" width="40.5546875" style="1" customWidth="1"/>
    <col min="9" max="9" width="15" style="1" bestFit="1" customWidth="1"/>
    <col min="10" max="13" width="9.109375" style="1"/>
    <col min="14" max="14" width="13.6640625" style="1" bestFit="1" customWidth="1"/>
    <col min="15" max="15" width="12.44140625" style="1" bestFit="1" customWidth="1"/>
    <col min="16" max="16384" width="9.109375" style="1"/>
  </cols>
  <sheetData>
    <row r="2" spans="2:10" ht="20.100000000000001" customHeight="1" thickBot="1" x14ac:dyDescent="0.35">
      <c r="B2" s="26" t="s">
        <v>65</v>
      </c>
      <c r="C2" s="26"/>
      <c r="D2" s="26"/>
      <c r="E2" s="26"/>
      <c r="F2" s="26"/>
      <c r="G2" s="26"/>
    </row>
    <row r="3" spans="2:10" ht="20.100000000000001" customHeight="1" thickTop="1" x14ac:dyDescent="0.3"/>
    <row r="4" spans="2:10" ht="20.100000000000001" customHeight="1" x14ac:dyDescent="0.3">
      <c r="B4" s="21" t="s">
        <v>59</v>
      </c>
      <c r="C4" s="22"/>
      <c r="D4" s="22"/>
      <c r="E4" s="22"/>
      <c r="F4" s="22"/>
      <c r="G4" s="23"/>
    </row>
    <row r="6" spans="2:10" ht="20.100000000000001" customHeight="1" x14ac:dyDescent="0.3">
      <c r="B6" s="5" t="s">
        <v>0</v>
      </c>
      <c r="C6" s="5" t="s">
        <v>1</v>
      </c>
      <c r="D6" s="5" t="s">
        <v>2</v>
      </c>
      <c r="E6" s="5" t="s">
        <v>10</v>
      </c>
      <c r="F6" s="5" t="s">
        <v>3</v>
      </c>
      <c r="G6" s="5" t="s">
        <v>11</v>
      </c>
    </row>
    <row r="7" spans="2:10" ht="20.100000000000001" customHeight="1" x14ac:dyDescent="0.3">
      <c r="B7" s="3" t="s">
        <v>4</v>
      </c>
      <c r="C7" s="4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3">
      <c r="B8" s="3" t="s">
        <v>5</v>
      </c>
      <c r="C8" s="4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3">
      <c r="B9" s="3" t="s">
        <v>6</v>
      </c>
      <c r="C9" s="4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3">
      <c r="B10" s="3" t="s">
        <v>7</v>
      </c>
      <c r="C10" s="4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3">
      <c r="B11" s="3" t="s">
        <v>8</v>
      </c>
      <c r="C11" s="4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3">
      <c r="B12" s="3" t="s">
        <v>9</v>
      </c>
      <c r="C12" s="4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3">
      <c r="B13" s="6"/>
      <c r="C13" s="8"/>
      <c r="D13" s="6"/>
      <c r="E13" s="6"/>
      <c r="F13" s="6"/>
      <c r="G13" s="6"/>
      <c r="J13" s="2"/>
    </row>
    <row r="14" spans="2:10" ht="20.100000000000001" customHeight="1" x14ac:dyDescent="0.3">
      <c r="B14" s="27" t="s">
        <v>57</v>
      </c>
      <c r="C14" s="28"/>
      <c r="D14" s="28"/>
      <c r="E14" s="28"/>
      <c r="F14" s="28"/>
      <c r="G14" s="29"/>
      <c r="J14" s="2"/>
    </row>
    <row r="15" spans="2:10" ht="20.100000000000001" customHeight="1" x14ac:dyDescent="0.3">
      <c r="I15" s="17"/>
      <c r="J15" s="2"/>
    </row>
    <row r="16" spans="2:10" ht="20.100000000000001" customHeight="1" x14ac:dyDescent="0.3">
      <c r="B16" s="5" t="s">
        <v>0</v>
      </c>
      <c r="C16" s="5" t="s">
        <v>12</v>
      </c>
      <c r="D16" s="5" t="s">
        <v>13</v>
      </c>
      <c r="F16" s="5" t="s">
        <v>12</v>
      </c>
      <c r="G16" s="5" t="s">
        <v>13</v>
      </c>
      <c r="I16" s="12"/>
    </row>
    <row r="17" spans="2:9" ht="20.100000000000001" customHeight="1" x14ac:dyDescent="0.3">
      <c r="B17" s="3" t="s">
        <v>4</v>
      </c>
      <c r="C17" s="4" t="s">
        <v>15</v>
      </c>
      <c r="D17" s="7">
        <f>VLOOKUP(C17,$F$17:$G$22,2,0)</f>
        <v>3250</v>
      </c>
      <c r="F17" s="4" t="s">
        <v>15</v>
      </c>
      <c r="G17" s="7">
        <v>3250</v>
      </c>
      <c r="I17" s="12"/>
    </row>
    <row r="18" spans="2:9" ht="20.100000000000001" customHeight="1" x14ac:dyDescent="0.3">
      <c r="B18" s="3" t="s">
        <v>5</v>
      </c>
      <c r="C18" s="4" t="s">
        <v>14</v>
      </c>
      <c r="D18" s="7">
        <f t="shared" ref="D18:D22" si="3">VLOOKUP(C18,$F$17:$G$22,2,0)</f>
        <v>2789</v>
      </c>
      <c r="F18" s="4" t="s">
        <v>14</v>
      </c>
      <c r="G18" s="7">
        <v>2789</v>
      </c>
      <c r="I18" s="12"/>
    </row>
    <row r="19" spans="2:9" ht="20.100000000000001" customHeight="1" x14ac:dyDescent="0.3">
      <c r="B19" s="3" t="s">
        <v>6</v>
      </c>
      <c r="C19" s="4" t="s">
        <v>16</v>
      </c>
      <c r="D19" s="7">
        <f t="shared" si="3"/>
        <v>2984</v>
      </c>
      <c r="F19" s="4" t="s">
        <v>16</v>
      </c>
      <c r="G19" s="7">
        <v>2984</v>
      </c>
      <c r="I19" s="17"/>
    </row>
    <row r="20" spans="2:9" ht="20.100000000000001" customHeight="1" x14ac:dyDescent="0.3">
      <c r="B20" s="3" t="s">
        <v>7</v>
      </c>
      <c r="C20" s="4" t="s">
        <v>17</v>
      </c>
      <c r="D20" s="7">
        <f t="shared" si="3"/>
        <v>3320</v>
      </c>
      <c r="F20" s="4" t="s">
        <v>17</v>
      </c>
      <c r="G20" s="7">
        <v>3320</v>
      </c>
      <c r="I20" s="17"/>
    </row>
    <row r="21" spans="2:9" ht="20.100000000000001" customHeight="1" x14ac:dyDescent="0.3">
      <c r="B21" s="3" t="s">
        <v>8</v>
      </c>
      <c r="C21" s="4" t="s">
        <v>18</v>
      </c>
      <c r="D21" s="7">
        <f t="shared" si="3"/>
        <v>2458</v>
      </c>
      <c r="F21" s="4" t="s">
        <v>18</v>
      </c>
      <c r="G21" s="7">
        <v>2458</v>
      </c>
      <c r="I21" s="17"/>
    </row>
    <row r="22" spans="2:9" ht="20.100000000000001" customHeight="1" x14ac:dyDescent="0.3">
      <c r="B22" s="3" t="s">
        <v>9</v>
      </c>
      <c r="C22" s="4" t="s">
        <v>19</v>
      </c>
      <c r="D22" s="7">
        <f t="shared" si="3"/>
        <v>3300</v>
      </c>
      <c r="F22" s="4" t="s">
        <v>19</v>
      </c>
      <c r="G22" s="7">
        <v>3300</v>
      </c>
      <c r="I22" s="17"/>
    </row>
    <row r="24" spans="2:9" ht="20.100000000000001" customHeight="1" x14ac:dyDescent="0.3">
      <c r="B24" s="21" t="s">
        <v>58</v>
      </c>
      <c r="C24" s="22"/>
      <c r="D24" s="22"/>
      <c r="E24" s="22"/>
      <c r="F24" s="22"/>
      <c r="G24" s="23"/>
    </row>
    <row r="26" spans="2:9" ht="20.100000000000001" customHeight="1" x14ac:dyDescent="0.3">
      <c r="B26" s="5" t="s">
        <v>0</v>
      </c>
      <c r="C26" s="5" t="s">
        <v>12</v>
      </c>
      <c r="D26" s="5" t="s">
        <v>13</v>
      </c>
      <c r="F26" s="5" t="s">
        <v>13</v>
      </c>
      <c r="G26" s="5" t="s">
        <v>12</v>
      </c>
    </row>
    <row r="27" spans="2:9" ht="20.100000000000001" customHeight="1" x14ac:dyDescent="0.3">
      <c r="B27" s="3" t="s">
        <v>4</v>
      </c>
      <c r="C27" s="4" t="s">
        <v>15</v>
      </c>
      <c r="D27" s="7">
        <f>INDEX($F$27:$F$32,MATCH(C27,$G$27:$G$32,0))</f>
        <v>3250</v>
      </c>
      <c r="F27" s="7">
        <v>3250</v>
      </c>
      <c r="G27" s="4" t="s">
        <v>15</v>
      </c>
    </row>
    <row r="28" spans="2:9" ht="20.100000000000001" customHeight="1" x14ac:dyDescent="0.3">
      <c r="B28" s="3" t="s">
        <v>5</v>
      </c>
      <c r="C28" s="4" t="s">
        <v>14</v>
      </c>
      <c r="D28" s="7">
        <f t="shared" ref="D28:D32" si="4">INDEX($F$27:$F$32,MATCH(C28,$G$27:$G$32,0))</f>
        <v>2789</v>
      </c>
      <c r="F28" s="7">
        <v>2789</v>
      </c>
      <c r="G28" s="4" t="s">
        <v>14</v>
      </c>
    </row>
    <row r="29" spans="2:9" ht="20.100000000000001" customHeight="1" x14ac:dyDescent="0.3">
      <c r="B29" s="3" t="s">
        <v>6</v>
      </c>
      <c r="C29" s="4" t="s">
        <v>16</v>
      </c>
      <c r="D29" s="7">
        <f t="shared" si="4"/>
        <v>2984</v>
      </c>
      <c r="F29" s="7">
        <v>2984</v>
      </c>
      <c r="G29" s="4" t="s">
        <v>16</v>
      </c>
    </row>
    <row r="30" spans="2:9" ht="20.100000000000001" customHeight="1" x14ac:dyDescent="0.3">
      <c r="B30" s="3" t="s">
        <v>7</v>
      </c>
      <c r="C30" s="4" t="s">
        <v>17</v>
      </c>
      <c r="D30" s="7">
        <f t="shared" si="4"/>
        <v>3320</v>
      </c>
      <c r="F30" s="7">
        <v>3320</v>
      </c>
      <c r="G30" s="4" t="s">
        <v>17</v>
      </c>
    </row>
    <row r="31" spans="2:9" ht="20.100000000000001" customHeight="1" x14ac:dyDescent="0.3">
      <c r="B31" s="3" t="s">
        <v>8</v>
      </c>
      <c r="C31" s="4" t="s">
        <v>18</v>
      </c>
      <c r="D31" s="7">
        <f t="shared" si="4"/>
        <v>2458</v>
      </c>
      <c r="F31" s="7">
        <v>2458</v>
      </c>
      <c r="G31" s="4" t="s">
        <v>18</v>
      </c>
    </row>
    <row r="32" spans="2:9" ht="20.100000000000001" customHeight="1" x14ac:dyDescent="0.3">
      <c r="B32" s="3" t="s">
        <v>9</v>
      </c>
      <c r="C32" s="4" t="s">
        <v>19</v>
      </c>
      <c r="D32" s="7">
        <f t="shared" si="4"/>
        <v>3300</v>
      </c>
      <c r="F32" s="7">
        <v>3300</v>
      </c>
      <c r="G32" s="4" t="s">
        <v>19</v>
      </c>
    </row>
    <row r="34" spans="2:7" ht="20.100000000000001" customHeight="1" x14ac:dyDescent="0.3">
      <c r="B34" s="25" t="s">
        <v>36</v>
      </c>
      <c r="C34" s="25"/>
      <c r="D34" s="25"/>
      <c r="E34" s="25"/>
      <c r="F34" s="25"/>
      <c r="G34" s="15"/>
    </row>
    <row r="36" spans="2:7" ht="20.100000000000001" customHeight="1" x14ac:dyDescent="0.3">
      <c r="B36" s="5" t="s">
        <v>0</v>
      </c>
      <c r="C36" s="5" t="s">
        <v>21</v>
      </c>
      <c r="D36" s="5" t="s">
        <v>22</v>
      </c>
      <c r="E36" s="5" t="s">
        <v>20</v>
      </c>
      <c r="F36" s="5" t="s">
        <v>23</v>
      </c>
    </row>
    <row r="37" spans="2:7" ht="20.100000000000001" customHeight="1" x14ac:dyDescent="0.3">
      <c r="B37" s="3" t="s">
        <v>4</v>
      </c>
      <c r="C37" s="4">
        <v>55</v>
      </c>
      <c r="D37" s="9">
        <v>0.99</v>
      </c>
      <c r="E37" s="10">
        <f>C37*D37</f>
        <v>54.45</v>
      </c>
      <c r="F37" s="11">
        <f>ROUNDUP(C37*D37,0)</f>
        <v>55</v>
      </c>
    </row>
    <row r="38" spans="2:7" ht="20.100000000000001" customHeight="1" x14ac:dyDescent="0.3">
      <c r="B38" s="3" t="s">
        <v>5</v>
      </c>
      <c r="C38" s="4">
        <v>25</v>
      </c>
      <c r="D38" s="9">
        <v>2.54</v>
      </c>
      <c r="E38" s="10">
        <f t="shared" ref="E38:E42" si="5">C38*D38</f>
        <v>63.5</v>
      </c>
      <c r="F38" s="11">
        <f t="shared" ref="F38:F42" si="6">ROUNDUP(C38*D38,0)</f>
        <v>64</v>
      </c>
    </row>
    <row r="39" spans="2:7" ht="20.100000000000001" customHeight="1" x14ac:dyDescent="0.3">
      <c r="B39" s="3" t="s">
        <v>6</v>
      </c>
      <c r="C39" s="4">
        <v>35</v>
      </c>
      <c r="D39" s="9">
        <v>3.99</v>
      </c>
      <c r="E39" s="10">
        <f t="shared" si="5"/>
        <v>139.65</v>
      </c>
      <c r="F39" s="11">
        <f t="shared" si="6"/>
        <v>140</v>
      </c>
    </row>
    <row r="40" spans="2:7" ht="20.100000000000001" customHeight="1" x14ac:dyDescent="0.3">
      <c r="B40" s="3" t="s">
        <v>7</v>
      </c>
      <c r="C40" s="4">
        <v>28</v>
      </c>
      <c r="D40" s="9">
        <v>2.99</v>
      </c>
      <c r="E40" s="10">
        <f t="shared" si="5"/>
        <v>83.72</v>
      </c>
      <c r="F40" s="11">
        <f t="shared" si="6"/>
        <v>84</v>
      </c>
    </row>
    <row r="41" spans="2:7" ht="20.100000000000001" customHeight="1" x14ac:dyDescent="0.3">
      <c r="B41" s="3" t="s">
        <v>8</v>
      </c>
      <c r="C41" s="4">
        <v>31</v>
      </c>
      <c r="D41" s="9">
        <v>3.5</v>
      </c>
      <c r="E41" s="10">
        <f t="shared" si="5"/>
        <v>108.5</v>
      </c>
      <c r="F41" s="11">
        <f t="shared" si="6"/>
        <v>109</v>
      </c>
    </row>
    <row r="42" spans="2:7" ht="20.100000000000001" customHeight="1" x14ac:dyDescent="0.3">
      <c r="B42" s="3" t="s">
        <v>9</v>
      </c>
      <c r="C42" s="4">
        <v>25</v>
      </c>
      <c r="D42" s="9">
        <v>4.24</v>
      </c>
      <c r="E42" s="10">
        <f t="shared" si="5"/>
        <v>106</v>
      </c>
      <c r="F42" s="11">
        <f t="shared" si="6"/>
        <v>106</v>
      </c>
    </row>
    <row r="44" spans="2:7" ht="20.100000000000001" customHeight="1" x14ac:dyDescent="0.3">
      <c r="B44" s="24" t="s">
        <v>28</v>
      </c>
      <c r="C44" s="24"/>
      <c r="D44" s="24"/>
      <c r="E44" s="15"/>
      <c r="F44" s="15"/>
      <c r="G44" s="15"/>
    </row>
    <row r="46" spans="2:7" ht="20.100000000000001" customHeight="1" x14ac:dyDescent="0.3">
      <c r="B46" s="5" t="s">
        <v>24</v>
      </c>
      <c r="C46" s="5" t="s">
        <v>25</v>
      </c>
      <c r="D46" s="5" t="s">
        <v>26</v>
      </c>
      <c r="F46" s="12"/>
      <c r="G46" s="12"/>
    </row>
    <row r="47" spans="2:7" ht="20.100000000000001" customHeight="1" x14ac:dyDescent="0.3">
      <c r="B47" s="3" t="s">
        <v>4</v>
      </c>
      <c r="C47" s="4" t="s">
        <v>31</v>
      </c>
      <c r="D47" s="3" t="str">
        <f>B47&amp;" "&amp;C47</f>
        <v>John Reese</v>
      </c>
      <c r="F47" s="13"/>
      <c r="G47" s="14"/>
    </row>
    <row r="48" spans="2:7" ht="20.100000000000001" customHeight="1" x14ac:dyDescent="0.3">
      <c r="B48" s="3" t="s">
        <v>5</v>
      </c>
      <c r="C48" s="4" t="s">
        <v>29</v>
      </c>
      <c r="D48" s="3" t="str">
        <f t="shared" ref="D48:D52" si="7">B48&amp;" "&amp;C48</f>
        <v>Ross Geller</v>
      </c>
      <c r="F48" s="13"/>
      <c r="G48" s="14"/>
    </row>
    <row r="49" spans="2:7" ht="20.100000000000001" customHeight="1" x14ac:dyDescent="0.3">
      <c r="B49" s="3" t="s">
        <v>6</v>
      </c>
      <c r="C49" s="4" t="s">
        <v>30</v>
      </c>
      <c r="D49" s="3" t="str">
        <f t="shared" si="7"/>
        <v>Natasha Romanoff</v>
      </c>
      <c r="F49" s="13"/>
      <c r="G49" s="14"/>
    </row>
    <row r="50" spans="2:7" ht="20.100000000000001" customHeight="1" x14ac:dyDescent="0.3">
      <c r="B50" s="3" t="s">
        <v>32</v>
      </c>
      <c r="C50" s="4" t="s">
        <v>7</v>
      </c>
      <c r="D50" s="3" t="str">
        <f t="shared" si="7"/>
        <v>William Gibbs</v>
      </c>
      <c r="F50" s="13"/>
      <c r="G50" s="14"/>
    </row>
    <row r="51" spans="2:7" ht="20.100000000000001" customHeight="1" x14ac:dyDescent="0.3">
      <c r="B51" s="3" t="s">
        <v>8</v>
      </c>
      <c r="C51" s="4" t="s">
        <v>33</v>
      </c>
      <c r="D51" s="3" t="str">
        <f t="shared" si="7"/>
        <v>Marco Polo</v>
      </c>
      <c r="F51" s="13"/>
      <c r="G51" s="14"/>
    </row>
    <row r="52" spans="2:7" ht="20.100000000000001" customHeight="1" x14ac:dyDescent="0.3">
      <c r="B52" s="3" t="s">
        <v>9</v>
      </c>
      <c r="C52" s="4" t="s">
        <v>34</v>
      </c>
      <c r="D52" s="3" t="str">
        <f t="shared" si="7"/>
        <v>Diego Luna</v>
      </c>
      <c r="F52" s="13"/>
      <c r="G52" s="14"/>
    </row>
    <row r="54" spans="2:7" ht="20.100000000000001" customHeight="1" x14ac:dyDescent="0.3">
      <c r="B54" s="25" t="s">
        <v>27</v>
      </c>
      <c r="C54" s="25"/>
      <c r="D54" s="25"/>
      <c r="E54" s="15"/>
      <c r="F54" s="15"/>
      <c r="G54" s="15"/>
    </row>
    <row r="56" spans="2:7" ht="20.100000000000001" customHeight="1" x14ac:dyDescent="0.3">
      <c r="B56" s="5" t="s">
        <v>0</v>
      </c>
      <c r="C56" s="5" t="s">
        <v>35</v>
      </c>
      <c r="D56" s="5" t="s">
        <v>13</v>
      </c>
      <c r="F56" s="12"/>
      <c r="G56" s="12"/>
    </row>
    <row r="57" spans="2:7" ht="20.100000000000001" customHeight="1" x14ac:dyDescent="0.3">
      <c r="B57" s="3" t="s">
        <v>4</v>
      </c>
      <c r="C57" s="16">
        <v>44652</v>
      </c>
      <c r="D57" s="11">
        <v>3250</v>
      </c>
      <c r="F57" s="13"/>
      <c r="G57" s="14"/>
    </row>
    <row r="58" spans="2:7" ht="20.100000000000001" customHeight="1" x14ac:dyDescent="0.3">
      <c r="B58" s="3" t="s">
        <v>5</v>
      </c>
      <c r="C58" s="16">
        <v>44652</v>
      </c>
      <c r="D58" s="11">
        <v>2789</v>
      </c>
      <c r="F58" s="13"/>
      <c r="G58" s="14"/>
    </row>
    <row r="59" spans="2:7" ht="20.100000000000001" customHeight="1" x14ac:dyDescent="0.3">
      <c r="B59" s="3" t="s">
        <v>6</v>
      </c>
      <c r="C59" s="16">
        <v>44724</v>
      </c>
      <c r="D59" s="11">
        <v>2984</v>
      </c>
      <c r="F59" s="13"/>
      <c r="G59" s="14"/>
    </row>
    <row r="60" spans="2:7" ht="20.100000000000001" customHeight="1" x14ac:dyDescent="0.3">
      <c r="B60" s="3" t="s">
        <v>7</v>
      </c>
      <c r="C60" s="16">
        <v>44621</v>
      </c>
      <c r="D60" s="11">
        <v>3320</v>
      </c>
      <c r="F60" s="13"/>
      <c r="G60" s="14"/>
    </row>
    <row r="61" spans="2:7" ht="20.100000000000001" customHeight="1" x14ac:dyDescent="0.3">
      <c r="B61" s="3" t="s">
        <v>8</v>
      </c>
      <c r="C61" s="16">
        <v>44767</v>
      </c>
      <c r="D61" s="11">
        <v>2458</v>
      </c>
      <c r="F61" s="13"/>
      <c r="G61" s="14"/>
    </row>
    <row r="62" spans="2:7" ht="20.100000000000001" customHeight="1" x14ac:dyDescent="0.3">
      <c r="B62" s="3" t="s">
        <v>9</v>
      </c>
      <c r="C62" s="16">
        <v>44743</v>
      </c>
      <c r="D62" s="11">
        <v>3300</v>
      </c>
      <c r="F62" s="13"/>
      <c r="G62" s="14"/>
    </row>
    <row r="64" spans="2:7" ht="20.100000000000001" customHeight="1" x14ac:dyDescent="0.3">
      <c r="B64" s="24" t="s">
        <v>56</v>
      </c>
      <c r="C64" s="24"/>
      <c r="D64" s="24"/>
    </row>
    <row r="66" spans="2:5" ht="20.100000000000001" customHeight="1" x14ac:dyDescent="0.3">
      <c r="B66" s="5" t="s">
        <v>0</v>
      </c>
      <c r="C66" s="5" t="s">
        <v>38</v>
      </c>
      <c r="D66" s="5" t="s">
        <v>37</v>
      </c>
    </row>
    <row r="67" spans="2:5" ht="20.100000000000001" customHeight="1" x14ac:dyDescent="0.3">
      <c r="B67" s="3" t="s">
        <v>4</v>
      </c>
      <c r="C67" s="4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3">
      <c r="B68" s="3" t="s">
        <v>6</v>
      </c>
      <c r="C68" s="4" t="str">
        <v>Natasha</v>
      </c>
      <c r="D68" s="3">
        <f t="shared" ref="D68:D71" si="8">COUNTIF($B$67:$B$78,C68)</f>
        <v>4</v>
      </c>
    </row>
    <row r="69" spans="2:5" ht="20.100000000000001" customHeight="1" x14ac:dyDescent="0.3">
      <c r="B69" s="3" t="s">
        <v>6</v>
      </c>
      <c r="C69" s="4" t="str">
        <v>Marco</v>
      </c>
      <c r="D69" s="3">
        <f t="shared" si="8"/>
        <v>1</v>
      </c>
    </row>
    <row r="70" spans="2:5" ht="20.100000000000001" customHeight="1" x14ac:dyDescent="0.3">
      <c r="B70" s="3" t="s">
        <v>4</v>
      </c>
      <c r="C70" s="4" t="str">
        <v>Leonardo</v>
      </c>
      <c r="D70" s="3">
        <f t="shared" si="8"/>
        <v>2</v>
      </c>
    </row>
    <row r="71" spans="2:5" ht="20.100000000000001" customHeight="1" x14ac:dyDescent="0.3">
      <c r="B71" s="3" t="s">
        <v>8</v>
      </c>
      <c r="C71" s="4" t="str">
        <v>Casper</v>
      </c>
      <c r="D71" s="3">
        <f t="shared" si="8"/>
        <v>2</v>
      </c>
    </row>
    <row r="72" spans="2:5" ht="20.100000000000001" customHeight="1" x14ac:dyDescent="0.3">
      <c r="B72" s="3" t="s">
        <v>40</v>
      </c>
      <c r="C72" s="4"/>
      <c r="D72" s="3"/>
    </row>
    <row r="73" spans="2:5" ht="20.100000000000001" customHeight="1" x14ac:dyDescent="0.3">
      <c r="B73" s="3" t="s">
        <v>39</v>
      </c>
      <c r="C73" s="3"/>
      <c r="D73" s="3"/>
    </row>
    <row r="74" spans="2:5" ht="20.100000000000001" customHeight="1" x14ac:dyDescent="0.3">
      <c r="B74" s="3" t="s">
        <v>40</v>
      </c>
      <c r="C74" s="3"/>
      <c r="D74" s="3"/>
    </row>
    <row r="75" spans="2:5" ht="20.100000000000001" customHeight="1" x14ac:dyDescent="0.3">
      <c r="B75" s="3" t="s">
        <v>6</v>
      </c>
      <c r="C75" s="3"/>
      <c r="D75" s="3"/>
    </row>
    <row r="76" spans="2:5" ht="20.100000000000001" customHeight="1" x14ac:dyDescent="0.3">
      <c r="B76" s="3" t="s">
        <v>4</v>
      </c>
      <c r="C76" s="3"/>
      <c r="D76" s="3"/>
    </row>
    <row r="77" spans="2:5" ht="20.100000000000001" customHeight="1" x14ac:dyDescent="0.3">
      <c r="B77" s="3" t="s">
        <v>39</v>
      </c>
      <c r="C77" s="3"/>
      <c r="D77" s="3"/>
    </row>
    <row r="78" spans="2:5" ht="20.100000000000001" customHeight="1" x14ac:dyDescent="0.3">
      <c r="B78" s="3" t="s">
        <v>6</v>
      </c>
      <c r="C78" s="3"/>
      <c r="D78" s="3"/>
    </row>
    <row r="80" spans="2:5" ht="20.100000000000001" customHeight="1" x14ac:dyDescent="0.3">
      <c r="B80" s="31" t="s">
        <v>48</v>
      </c>
      <c r="C80" s="31"/>
      <c r="D80" s="31"/>
      <c r="E80" s="31"/>
    </row>
    <row r="82" spans="2:8" ht="20.100000000000001" customHeight="1" x14ac:dyDescent="0.3">
      <c r="B82" s="5" t="s">
        <v>0</v>
      </c>
      <c r="C82" s="5" t="s">
        <v>24</v>
      </c>
      <c r="D82" s="5" t="s">
        <v>41</v>
      </c>
      <c r="E82" s="5" t="s">
        <v>25</v>
      </c>
    </row>
    <row r="83" spans="2:8" ht="20.100000000000001" customHeight="1" x14ac:dyDescent="0.3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3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 x14ac:dyDescent="0.3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 x14ac:dyDescent="0.3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 x14ac:dyDescent="0.3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 x14ac:dyDescent="0.3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 x14ac:dyDescent="0.3">
      <c r="B90" s="25" t="s">
        <v>49</v>
      </c>
      <c r="C90" s="25"/>
      <c r="D90" s="15"/>
    </row>
    <row r="92" spans="2:8" ht="20.100000000000001" customHeight="1" x14ac:dyDescent="0.3">
      <c r="B92" s="5" t="s">
        <v>50</v>
      </c>
      <c r="C92" s="5" t="s">
        <v>20</v>
      </c>
    </row>
    <row r="93" spans="2:8" ht="20.100000000000001" customHeight="1" x14ac:dyDescent="0.3">
      <c r="B93" s="3" t="s">
        <v>51</v>
      </c>
      <c r="C93" s="7">
        <v>500000</v>
      </c>
    </row>
    <row r="94" spans="2:8" ht="20.100000000000001" customHeight="1" x14ac:dyDescent="0.3">
      <c r="B94" s="3" t="s">
        <v>52</v>
      </c>
      <c r="C94" s="7">
        <v>350000</v>
      </c>
    </row>
    <row r="95" spans="2:8" ht="20.100000000000001" customHeight="1" x14ac:dyDescent="0.3">
      <c r="B95" s="3" t="s">
        <v>53</v>
      </c>
      <c r="C95" s="7">
        <v>450000</v>
      </c>
      <c r="H95" s="18"/>
    </row>
    <row r="96" spans="2:8" ht="20.100000000000001" customHeight="1" x14ac:dyDescent="0.3">
      <c r="B96" s="3" t="s">
        <v>53</v>
      </c>
      <c r="C96" s="7">
        <v>398000</v>
      </c>
      <c r="H96" s="17"/>
    </row>
    <row r="97" spans="2:8" ht="20.100000000000001" customHeight="1" x14ac:dyDescent="0.3">
      <c r="B97" s="3" t="s">
        <v>51</v>
      </c>
      <c r="C97" s="7">
        <v>458000</v>
      </c>
      <c r="H97" s="17"/>
    </row>
    <row r="98" spans="2:8" ht="20.100000000000001" customHeight="1" x14ac:dyDescent="0.3">
      <c r="B98" s="3" t="s">
        <v>54</v>
      </c>
      <c r="C98" s="7">
        <v>300000</v>
      </c>
      <c r="H98" s="17"/>
    </row>
    <row r="99" spans="2:8" ht="20.100000000000001" customHeight="1" x14ac:dyDescent="0.3">
      <c r="H99" s="17"/>
    </row>
    <row r="100" spans="2:8" ht="20.100000000000001" customHeight="1" x14ac:dyDescent="0.3">
      <c r="B100" s="5" t="s">
        <v>50</v>
      </c>
      <c r="C100" s="5" t="s">
        <v>20</v>
      </c>
      <c r="H100" s="17"/>
    </row>
    <row r="101" spans="2:8" ht="20.100000000000001" customHeight="1" x14ac:dyDescent="0.3">
      <c r="B101" s="3" t="s">
        <v>51</v>
      </c>
      <c r="C101" s="11">
        <f>SUMIF(B93:B98,B101,C93:C98)</f>
        <v>958000</v>
      </c>
      <c r="H101" s="17"/>
    </row>
    <row r="103" spans="2:8" ht="20.100000000000001" customHeight="1" x14ac:dyDescent="0.3">
      <c r="B103" s="30" t="s">
        <v>55</v>
      </c>
      <c r="C103" s="30"/>
    </row>
    <row r="105" spans="2:8" ht="20.100000000000001" customHeight="1" x14ac:dyDescent="0.3">
      <c r="B105" s="5" t="s">
        <v>50</v>
      </c>
      <c r="C105" s="5" t="s">
        <v>20</v>
      </c>
    </row>
    <row r="106" spans="2:8" ht="20.100000000000001" customHeight="1" x14ac:dyDescent="0.3">
      <c r="B106" s="3" t="s">
        <v>51</v>
      </c>
      <c r="C106" s="7">
        <v>500000</v>
      </c>
    </row>
    <row r="107" spans="2:8" ht="20.100000000000001" customHeight="1" x14ac:dyDescent="0.3">
      <c r="B107" s="3" t="s">
        <v>52</v>
      </c>
      <c r="C107" s="7">
        <v>350000</v>
      </c>
    </row>
    <row r="108" spans="2:8" ht="20.100000000000001" customHeight="1" x14ac:dyDescent="0.3">
      <c r="B108" s="3" t="s">
        <v>53</v>
      </c>
      <c r="C108" s="7">
        <v>450000</v>
      </c>
    </row>
    <row r="109" spans="2:8" ht="20.100000000000001" customHeight="1" x14ac:dyDescent="0.3">
      <c r="B109" s="3" t="s">
        <v>53</v>
      </c>
      <c r="C109" s="7">
        <v>398000</v>
      </c>
    </row>
    <row r="110" spans="2:8" ht="20.100000000000001" customHeight="1" x14ac:dyDescent="0.3">
      <c r="B110" s="3" t="s">
        <v>51</v>
      </c>
      <c r="C110" s="7">
        <v>458000</v>
      </c>
    </row>
    <row r="111" spans="2:8" ht="20.100000000000001" customHeight="1" x14ac:dyDescent="0.3">
      <c r="B111" s="3" t="s">
        <v>54</v>
      </c>
      <c r="C111" s="7">
        <v>300000</v>
      </c>
    </row>
    <row r="113" spans="2:5" ht="20.100000000000001" customHeight="1" x14ac:dyDescent="0.3">
      <c r="B113" s="25" t="s">
        <v>64</v>
      </c>
      <c r="C113" s="25"/>
      <c r="D113" s="25"/>
      <c r="E113" s="25"/>
    </row>
    <row r="115" spans="2:5" ht="20.100000000000001" customHeight="1" x14ac:dyDescent="0.3">
      <c r="B115" s="5" t="s">
        <v>60</v>
      </c>
      <c r="C115" s="5" t="s">
        <v>61</v>
      </c>
      <c r="D115" s="5" t="s">
        <v>62</v>
      </c>
      <c r="E115" s="5" t="s">
        <v>63</v>
      </c>
    </row>
    <row r="116" spans="2:5" ht="20.100000000000001" customHeight="1" x14ac:dyDescent="0.3">
      <c r="B116" s="19">
        <v>43842</v>
      </c>
      <c r="C116" s="19">
        <v>43908</v>
      </c>
      <c r="D116" s="19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3">
      <c r="B117" s="19">
        <v>43968</v>
      </c>
      <c r="C117" s="19">
        <v>44032</v>
      </c>
      <c r="D117" s="19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 x14ac:dyDescent="0.3">
      <c r="B118" s="19">
        <v>44094</v>
      </c>
      <c r="C118" s="19">
        <v>44180</v>
      </c>
      <c r="D118" s="19">
        <v>44182</v>
      </c>
      <c r="E118" s="3" t="str">
        <f t="shared" si="12"/>
        <v>Not In Between</v>
      </c>
    </row>
    <row r="119" spans="2:5" ht="20.100000000000001" customHeight="1" x14ac:dyDescent="0.3">
      <c r="B119" s="19">
        <v>44222</v>
      </c>
      <c r="C119" s="19">
        <v>44314</v>
      </c>
      <c r="D119" s="19">
        <v>44281</v>
      </c>
      <c r="E119" s="3" t="str">
        <f t="shared" si="12"/>
        <v>In Between</v>
      </c>
    </row>
    <row r="120" spans="2:5" ht="20.100000000000001" customHeight="1" x14ac:dyDescent="0.3">
      <c r="B120" s="19">
        <v>44521</v>
      </c>
      <c r="C120" s="19">
        <v>44581</v>
      </c>
      <c r="D120" s="19">
        <v>44546</v>
      </c>
      <c r="E120" s="3" t="str">
        <f t="shared" si="12"/>
        <v>In Between</v>
      </c>
    </row>
    <row r="121" spans="2:5" ht="20.100000000000001" customHeight="1" x14ac:dyDescent="0.3">
      <c r="B121" s="16">
        <v>44555</v>
      </c>
      <c r="C121" s="16">
        <v>44804</v>
      </c>
      <c r="D121" s="16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 xr:uid="{A0CBF648-99A7-465E-BAE9-39B53845F76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Devkinandan Kumbhar</cp:lastModifiedBy>
  <dcterms:created xsi:type="dcterms:W3CDTF">2015-06-05T18:17:20Z</dcterms:created>
  <dcterms:modified xsi:type="dcterms:W3CDTF">2023-10-01T11:34:50Z</dcterms:modified>
</cp:coreProperties>
</file>