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1921F4F7-0988-614A-8B67-AAF8645D7683}" xr6:coauthVersionLast="43" xr6:coauthVersionMax="43" xr10:uidLastSave="{00000000-0000-0000-0000-000000000000}"/>
  <bookViews>
    <workbookView xWindow="-38400" yWindow="460" windowWidth="38400" windowHeight="23540" activeTab="1" xr2:uid="{00000000-000D-0000-FFFF-FFFF00000000}"/>
  </bookViews>
  <sheets>
    <sheet name="Test " sheetId="1" r:id="rId1"/>
    <sheet name="Descriptive Statistic" sheetId="7" r:id="rId2"/>
    <sheet name="All Variables Set" sheetId="38" r:id="rId3"/>
    <sheet name="Sheet2" sheetId="39" r:id="rId4"/>
    <sheet name="Univaraite-All-Models" sheetId="28" r:id="rId5"/>
    <sheet name="Raw-Models" sheetId="40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<sst xmlns="http://schemas.openxmlformats.org/spreadsheetml/2006/main" count="795" uniqueCount="466">
  <si>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</si>
  <si>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</si>
  <si>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</si>
  <si>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</si>
  <si>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</si>
  <si>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</si>
  <si>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</si>
  <si>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</si>
  <si>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</si>
  <si>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</si>
  <si>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</si>
  <si>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</si>
  <si>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</si>
  <si>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</si>
  <si>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</si>
  <si>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</si>
  <si>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</si>
  <si>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</si>
  <si>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</si>
  <si>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</si>
  <si>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</si>
  <si>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</si>
  <si>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</si>
  <si>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</si>
  <si>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</si>
  <si>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</si>
  <si>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</si>
  <si>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</si>
  <si>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</si>
  <si>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</si>
  <si>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</si>
  <si>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</si>
  <si>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</si>
  <si>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</si>
  <si>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</si>
  <si>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</si>
  <si>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</si>
  <si>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</si>
  <si>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</si>
  <si>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</si>
  <si>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</si>
  <si>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</si>
  <si>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</si>
  <si>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</si>
  <si>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</si>
  <si>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</si>
  <si>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</si>
  <si>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</si>
  <si>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</si>
  <si>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</si>
  <si>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</si>
  <si>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Speed limit with 60 km/hr  or less</t>
    <phoneticPr fontId="12"/>
  </si>
  <si>
    <t>Standard devision is larger than the mean, overdispersion is possible</t>
    <phoneticPr fontId="12"/>
  </si>
  <si>
    <t>Not conv.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</si>
  <si>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</si>
  <si>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</si>
  <si>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</si>
  <si>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</si>
  <si>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</si>
  <si>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</si>
  <si>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</si>
  <si>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</si>
  <si>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</si>
  <si>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</si>
  <si>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</si>
  <si>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</si>
  <si>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</si>
  <si>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</si>
  <si>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</si>
  <si>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</si>
  <si>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</si>
  <si>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</si>
  <si>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</si>
  <si>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</si>
  <si>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</si>
  <si>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</si>
  <si>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</si>
  <si>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</si>
  <si>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</si>
  <si>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</si>
  <si>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</si>
  <si>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</si>
  <si>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</si>
  <si>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</si>
  <si>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</si>
  <si>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</si>
  <si>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</si>
  <si>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</si>
  <si>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</si>
  <si>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</si>
  <si>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</si>
  <si>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</si>
  <si>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</si>
  <si>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</si>
  <si>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</si>
  <si>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</si>
  <si>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</si>
  <si>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</si>
  <si>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</si>
  <si>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</si>
  <si>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</si>
  <si>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</si>
  <si>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</si>
  <si>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</si>
  <si>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</si>
  <si>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</si>
  <si>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</si>
  <si>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</si>
  <si>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</si>
  <si>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</si>
  <si>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</si>
  <si>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</si>
  <si>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</si>
  <si>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</si>
  <si>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</si>
  <si>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</si>
  <si>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</si>
  <si>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</si>
  <si>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</si>
  <si>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</si>
  <si>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</si>
  <si>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</si>
  <si>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</si>
  <si>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</si>
  <si>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</si>
  <si>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</si>
  <si>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</si>
  <si>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</si>
  <si>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</si>
  <si>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</si>
  <si>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</si>
  <si>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</si>
  <si>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</si>
  <si>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</si>
  <si>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</si>
  <si>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</si>
  <si>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</si>
  <si>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</si>
  <si>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</si>
  <si>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</si>
  <si>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</si>
  <si>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</si>
  <si>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</si>
  <si>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</si>
  <si>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</si>
  <si>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</si>
  <si>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</si>
  <si>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</si>
  <si>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</si>
  <si>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</si>
  <si>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</si>
  <si>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</si>
  <si>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</si>
  <si>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</si>
  <si>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</si>
  <si>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</si>
  <si>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</si>
  <si>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</si>
  <si>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</si>
  <si>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</si>
  <si>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</si>
  <si>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</si>
  <si>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</si>
  <si>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</si>
  <si>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</si>
  <si>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</si>
  <si>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</si>
  <si>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</si>
  <si>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</si>
  <si>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</si>
  <si>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</si>
  <si>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</si>
  <si>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</si>
  <si>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</si>
  <si>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</si>
  <si>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</si>
  <si>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</si>
  <si>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</si>
  <si>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</si>
  <si>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</si>
  <si>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</si>
  <si>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</si>
  <si>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</si>
  <si>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</si>
  <si>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</si>
  <si>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</si>
  <si>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</si>
  <si>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</si>
  <si>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</si>
  <si>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</si>
  <si>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</si>
  <si>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</si>
  <si>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</si>
  <si>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</si>
  <si>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</si>
  <si>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</si>
  <si>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</si>
  <si>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</si>
  <si>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</si>
  <si>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</si>
  <si>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</si>
  <si>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</si>
  <si>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</si>
  <si>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</si>
  <si>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</si>
  <si>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</si>
  <si>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</si>
  <si>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</si>
  <si>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</si>
  <si>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</si>
  <si>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</si>
  <si>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</si>
  <si>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</si>
  <si>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</si>
  <si>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</si>
  <si>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</si>
  <si>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</si>
  <si>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</si>
  <si>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</si>
  <si>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</si>
  <si>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</si>
  <si>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</si>
  <si>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</si>
  <si>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</si>
  <si>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</si>
  <si>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</si>
  <si>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</si>
  <si>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</si>
  <si>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</si>
  <si>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</si>
  <si>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</si>
  <si>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</si>
  <si>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</si>
  <si>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</si>
  <si>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</si>
  <si>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</si>
  <si>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</si>
  <si>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</si>
  <si>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</si>
  <si>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</si>
  <si>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</si>
  <si>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</si>
  <si>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</si>
  <si>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</si>
  <si>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</si>
  <si>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</si>
  <si>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</si>
  <si>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</si>
  <si>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</si>
  <si>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</si>
  <si>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</si>
  <si>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</si>
  <si>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</si>
  <si>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</si>
  <si>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</si>
  <si>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</si>
  <si>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</si>
  <si>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</si>
  <si>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</si>
  <si>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</si>
  <si>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</si>
  <si>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</si>
  <si>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</si>
  <si>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</si>
  <si>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</si>
  <si>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</si>
  <si>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</si>
  <si>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</si>
  <si>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</si>
  <si>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</si>
  <si>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</si>
  <si>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</si>
  <si>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</si>
  <si>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</si>
  <si>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</si>
  <si>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</si>
  <si>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</si>
  <si>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</si>
  <si>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</si>
  <si>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</si>
  <si>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</si>
  <si>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</si>
  <si>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</si>
  <si>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</si>
  <si>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</si>
  <si>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</si>
  <si>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</si>
  <si>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</si>
  <si>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</si>
  <si>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</si>
  <si>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</si>
  <si>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</si>
  <si>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</si>
  <si>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</si>
  <si>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</si>
  <si>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</si>
  <si>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</si>
  <si>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</si>
  <si>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</si>
  <si>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</si>
  <si>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</si>
  <si>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</si>
  <si>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</si>
  <si>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</si>
  <si>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</si>
  <si>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</si>
  <si>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</si>
  <si>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</si>
  <si>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</si>
  <si>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</si>
  <si>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</si>
  <si>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</si>
  <si>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</si>
  <si>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</si>
  <si>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</si>
  <si>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</si>
  <si>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</si>
  <si>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</si>
  <si>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</si>
  <si>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</si>
  <si>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</si>
  <si>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</si>
  <si>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</si>
  <si>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</si>
  <si>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</si>
  <si>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</si>
  <si>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</si>
  <si>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</si>
  <si>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</si>
  <si>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</si>
  <si>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</si>
  <si>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</si>
  <si>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</si>
  <si>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</si>
  <si>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</si>
  <si>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</si>
  <si>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</si>
  <si>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</si>
  <si>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</si>
  <si>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</si>
  <si>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</si>
  <si>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</si>
  <si>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</si>
  <si>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</si>
  <si>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</si>
  <si>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</si>
  <si>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</si>
  <si>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</si>
  <si>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</si>
  <si>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</si>
  <si>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</si>
  <si>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</si>
  <si>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</si>
  <si>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</si>
  <si>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</si>
  <si>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</si>
  <si>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</si>
  <si>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</si>
  <si>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</si>
  <si>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</si>
  <si>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</si>
  <si>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</si>
  <si>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</si>
  <si>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</si>
  <si>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</si>
  <si>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</si>
  <si>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mean arm. 1</t>
    <phoneticPr fontId="12"/>
  </si>
  <si>
    <t>mean arm 2]</t>
    <phoneticPr fontId="12"/>
  </si>
  <si>
    <t xml:space="preserve">arm 3 </t>
    <phoneticPr fontId="12"/>
  </si>
  <si>
    <t>arm 4</t>
    <phoneticPr fontId="12"/>
  </si>
  <si>
    <t xml:space="preserve"> Traffic signal without left or right turn only 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</si>
  <si>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</si>
  <si>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</si>
  <si>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</si>
  <si>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</si>
  <si>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</si>
  <si>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</si>
  <si>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</si>
  <si>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</si>
  <si>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</si>
  <si>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</si>
  <si>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</si>
  <si>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</si>
  <si>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</si>
  <si>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</si>
  <si>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</si>
  <si>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</si>
  <si>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</si>
  <si>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</si>
  <si>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</si>
  <si>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</si>
  <si>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</si>
  <si>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</si>
  <si>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</si>
  <si>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</si>
  <si>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</si>
  <si>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</si>
  <si>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</si>
  <si>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</si>
  <si>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</si>
  <si>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</si>
  <si>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</si>
  <si>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</si>
  <si>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</si>
  <si>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</si>
  <si>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</si>
  <si>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</si>
  <si>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LEFT_TURN_EXCLUSIVE_LANE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</si>
  <si>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</si>
  <si>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</si>
  <si>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</si>
  <si>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</si>
  <si>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</si>
  <si>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</si>
  <si>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</si>
  <si>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</si>
  <si>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</si>
  <si>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</si>
  <si>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</si>
  <si>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</si>
  <si>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</si>
  <si>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</si>
  <si>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</si>
  <si>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</si>
  <si>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</si>
  <si>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</si>
  <si>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</si>
  <si>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</si>
  <si>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</si>
  <si>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</si>
  <si>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</si>
  <si>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</si>
  <si>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</si>
  <si>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</si>
  <si>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</si>
  <si>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</si>
  <si>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</si>
  <si>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</si>
  <si>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</si>
  <si>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</si>
  <si>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</si>
  <si>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</si>
  <si>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</si>
  <si>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</si>
  <si>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</si>
  <si>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</si>
  <si>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Log Number of lanes (combined of all lanes of all approaches)</t>
    <phoneticPr fontId="12"/>
  </si>
  <si>
    <t>Number of lanes changed dummy</t>
    <phoneticPr fontId="12"/>
  </si>
  <si>
    <t xml:space="preserve">Road Type -NonDivided single roadway dummy 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</si>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</sst>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7" fillId="11" borderId="16" xfId="0" applyFont="1" applyFill="1" applyBorder="1" applyAlignment="1">
      <alignment horizontal="center" vertical="center" wrapText="1"/>
    </xf>
    <xf numFmtId="176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5" fillId="0" borderId="15" xfId="0" applyFont="1" applyBorder="1"/>
    <xf numFmtId="0" fontId="15" fillId="0" borderId="13" xfId="0" applyFont="1" applyBorder="1"/>
    <xf numFmtId="0" fontId="15" fillId="0" borderId="13" xfId="0" applyFont="1" applyBorder="1" applyAlignment="1">
      <alignment wrapText="1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8" fillId="0" borderId="0" xfId="0" applyFont="1"/>
    <xf numFmtId="0" fontId="19" fillId="11" borderId="14" xfId="0" applyFont="1" applyFill="1" applyBorder="1" applyAlignment="1">
      <alignment vertical="center"/>
    </xf>
    <xf numFmtId="0" fontId="19" fillId="11" borderId="1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176" fontId="18" fillId="0" borderId="11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 vertical="center"/>
    </xf>
    <xf numFmtId="176" fontId="18" fillId="0" borderId="4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/>
    </xf>
    <xf numFmtId="0" fontId="20" fillId="0" borderId="9" xfId="0" applyFont="1" applyFill="1" applyBorder="1"/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/>
    </xf>
    <xf numFmtId="0" fontId="20" fillId="0" borderId="11" xfId="0" applyFont="1" applyBorder="1" applyAlignment="1">
      <alignment horizontal="left" vertical="center"/>
    </xf>
    <xf numFmtId="0" fontId="21" fillId="0" borderId="0" xfId="0" applyFont="1"/>
    <xf numFmtId="0" fontId="18" fillId="0" borderId="10" xfId="0" applyFont="1" applyBorder="1"/>
    <xf numFmtId="0" fontId="18" fillId="0" borderId="12" xfId="0" applyFont="1" applyBorder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2" xfId="0" applyFont="1" applyBorder="1"/>
    <xf numFmtId="0" fontId="18" fillId="0" borderId="8" xfId="0" applyFont="1" applyBorder="1"/>
    <xf numFmtId="0" fontId="19" fillId="11" borderId="3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/>
    </xf>
    <xf numFmtId="0" fontId="26" fillId="0" borderId="17" xfId="0" applyFont="1" applyBorder="1" applyAlignment="1">
      <alignment vertical="center" wrapText="1"/>
    </xf>
    <xf numFmtId="0" fontId="17" fillId="0" borderId="5" xfId="0" applyFont="1" applyBorder="1"/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18" fillId="0" borderId="11" xfId="0" applyFont="1" applyBorder="1"/>
    <xf numFmtId="0" fontId="18" fillId="0" borderId="9" xfId="0" applyFont="1" applyBorder="1"/>
    <xf numFmtId="176" fontId="18" fillId="0" borderId="0" xfId="0" applyNumberFormat="1" applyFont="1"/>
    <xf numFmtId="0" fontId="27" fillId="0" borderId="9" xfId="0" applyFont="1" applyBorder="1"/>
    <xf numFmtId="0" fontId="21" fillId="14" borderId="6" xfId="0" applyFont="1" applyFill="1" applyBorder="1"/>
    <xf numFmtId="0" fontId="18" fillId="14" borderId="1" xfId="0" applyFont="1" applyFill="1" applyBorder="1"/>
    <xf numFmtId="0" fontId="18" fillId="14" borderId="7" xfId="0" applyFont="1" applyFill="1" applyBorder="1"/>
    <xf numFmtId="0" fontId="21" fillId="13" borderId="6" xfId="0" applyFont="1" applyFill="1" applyBorder="1"/>
    <xf numFmtId="0" fontId="18" fillId="13" borderId="1" xfId="0" applyFont="1" applyFill="1" applyBorder="1"/>
    <xf numFmtId="0" fontId="18" fillId="13" borderId="7" xfId="0" applyFont="1" applyFill="1" applyBorder="1"/>
    <xf numFmtId="0" fontId="21" fillId="12" borderId="6" xfId="0" applyFont="1" applyFill="1" applyBorder="1"/>
    <xf numFmtId="0" fontId="18" fillId="12" borderId="1" xfId="0" applyFont="1" applyFill="1" applyBorder="1"/>
    <xf numFmtId="0" fontId="18" fillId="12" borderId="7" xfId="0" applyFont="1" applyFill="1" applyBorder="1"/>
    <xf numFmtId="0" fontId="21" fillId="10" borderId="6" xfId="0" applyFont="1" applyFill="1" applyBorder="1"/>
    <xf numFmtId="0" fontId="18" fillId="10" borderId="1" xfId="0" applyFont="1" applyFill="1" applyBorder="1"/>
    <xf numFmtId="0" fontId="18" fillId="10" borderId="7" xfId="0" applyFont="1" applyFill="1" applyBorder="1"/>
    <xf numFmtId="0" fontId="21" fillId="15" borderId="6" xfId="0" applyFont="1" applyFill="1" applyBorder="1"/>
    <xf numFmtId="0" fontId="18" fillId="15" borderId="1" xfId="0" applyFont="1" applyFill="1" applyBorder="1"/>
    <xf numFmtId="0" fontId="18" fillId="15" borderId="7" xfId="0" applyFont="1" applyFill="1" applyBorder="1"/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0" fontId="4" fillId="0" borderId="4" xfId="0" applyFont="1" applyFill="1" applyBorder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13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8" xfId="0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zoomScale="132" workbookViewId="0">
      <selection activeCell="C22" sqref="C22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</cols>
  <sheetData>
    <row r="1" spans="1:10" ht="28.5" customHeight="1" thickBot="1">
      <c r="A1" s="18" t="s">
        <v>11</v>
      </c>
      <c r="B1" s="36" t="s">
        <v>25</v>
      </c>
      <c r="C1" s="36" t="s">
        <v>30</v>
      </c>
      <c r="D1" s="36" t="s">
        <v>26</v>
      </c>
      <c r="E1" s="36" t="s">
        <v>27</v>
      </c>
      <c r="F1" s="36" t="s">
        <v>32</v>
      </c>
    </row>
    <row r="2" spans="1:10">
      <c r="A2" s="17" t="s">
        <v>46</v>
      </c>
      <c r="B2" s="193">
        <v>5.0276500000000004</v>
      </c>
      <c r="C2" s="193">
        <v>5.5500389999999999</v>
      </c>
      <c r="D2" s="38"/>
      <c r="E2" s="41"/>
      <c r="F2" s="156" t="s">
        <v>52</v>
      </c>
    </row>
    <row r="3" spans="1:10">
      <c r="A3" s="13" t="s">
        <v>47</v>
      </c>
      <c r="B3" s="193">
        <v>0.96313360000000003</v>
      </c>
      <c r="C3" s="193">
        <v>1.65459</v>
      </c>
      <c r="D3" s="39"/>
      <c r="E3" s="42"/>
      <c r="F3" s="157"/>
    </row>
    <row r="4" spans="1:10">
      <c r="A4" s="13" t="s">
        <v>48</v>
      </c>
      <c r="B4" s="193">
        <v>3.2949310000000001</v>
      </c>
      <c r="C4" s="193">
        <v>3.6750980000000002</v>
      </c>
      <c r="D4" s="39"/>
      <c r="E4" s="42"/>
      <c r="F4" s="157"/>
      <c r="I4" s="10"/>
      <c r="J4" s="10"/>
    </row>
    <row r="5" spans="1:10" ht="19" thickBot="1">
      <c r="A5" s="194" t="s">
        <v>49</v>
      </c>
      <c r="B5" s="193">
        <v>0.76958530000000003</v>
      </c>
      <c r="C5" s="193">
        <v>1.0648260000000001</v>
      </c>
      <c r="D5" s="39"/>
      <c r="E5" s="42"/>
      <c r="F5" s="157"/>
      <c r="J5" s="10"/>
    </row>
    <row r="6" spans="1:10">
      <c r="A6" s="14" t="s">
        <v>60</v>
      </c>
      <c r="B6" s="195">
        <v>0.29953920000000001</v>
      </c>
      <c r="C6" s="195"/>
      <c r="D6" s="37"/>
      <c r="E6" s="43"/>
      <c r="F6" s="153"/>
      <c r="I6" s="10"/>
      <c r="J6" s="10"/>
    </row>
    <row r="7" spans="1:10" ht="19" thickBot="1">
      <c r="A7" s="196" t="s">
        <v>61</v>
      </c>
      <c r="B7" s="197">
        <v>0.28801840000000001</v>
      </c>
      <c r="C7" s="197"/>
      <c r="D7" s="40"/>
      <c r="E7" s="44"/>
      <c r="F7" s="155"/>
      <c r="I7" s="10"/>
      <c r="J7" s="10"/>
    </row>
    <row r="8" spans="1:10">
      <c r="A8" s="14" t="s">
        <v>462</v>
      </c>
      <c r="B8" s="195">
        <v>7.3732699999999998E-2</v>
      </c>
      <c r="C8" s="195"/>
      <c r="D8" s="22"/>
      <c r="E8" s="16"/>
      <c r="F8" s="153" t="s">
        <v>51</v>
      </c>
      <c r="I8" s="10"/>
      <c r="J8" s="10"/>
    </row>
    <row r="9" spans="1:10">
      <c r="A9" s="13" t="s">
        <v>463</v>
      </c>
      <c r="B9" s="198">
        <v>0.68433180000000005</v>
      </c>
      <c r="C9" s="198"/>
      <c r="D9" s="21"/>
      <c r="E9" s="15"/>
      <c r="F9" s="154"/>
      <c r="I9" s="10"/>
      <c r="J9" s="10"/>
    </row>
    <row r="10" spans="1:10">
      <c r="A10" s="13" t="s">
        <v>464</v>
      </c>
      <c r="B10" s="198">
        <v>0.65668199999999999</v>
      </c>
      <c r="C10" s="198"/>
      <c r="D10" s="21"/>
      <c r="E10" s="15"/>
      <c r="F10" s="154"/>
      <c r="I10" s="10"/>
      <c r="J10" s="10"/>
    </row>
    <row r="11" spans="1:10" ht="19" thickBot="1">
      <c r="A11" s="13" t="s">
        <v>443</v>
      </c>
      <c r="B11" s="198">
        <v>0.23271890000000001</v>
      </c>
      <c r="C11" s="198"/>
      <c r="D11" s="23"/>
      <c r="E11" s="20"/>
      <c r="F11" s="155"/>
      <c r="J11" s="10"/>
    </row>
    <row r="12" spans="1:10" ht="19" thickBot="1">
      <c r="A12" s="196" t="s">
        <v>465</v>
      </c>
      <c r="B12" s="197">
        <v>0.4447005</v>
      </c>
      <c r="C12" s="197"/>
      <c r="D12" s="199"/>
      <c r="E12" s="200"/>
      <c r="F12" s="201"/>
      <c r="I12" s="10"/>
      <c r="J12" s="10"/>
    </row>
    <row r="13" spans="1:10" ht="19" thickBot="1">
      <c r="A13" s="14" t="s">
        <v>50</v>
      </c>
      <c r="B13" s="195">
        <v>2.977252</v>
      </c>
      <c r="C13" s="195">
        <v>2.0887500000000001</v>
      </c>
      <c r="D13" s="199"/>
      <c r="E13" s="200"/>
      <c r="F13" s="201"/>
      <c r="I13" s="10"/>
      <c r="J13" s="10"/>
    </row>
    <row r="14" spans="1:10">
      <c r="A14" s="13" t="s">
        <v>444</v>
      </c>
      <c r="B14" s="198">
        <v>0.35253459999999998</v>
      </c>
      <c r="C14" s="198"/>
      <c r="D14" s="19"/>
      <c r="E14" s="19"/>
      <c r="F14" s="202" t="s">
        <v>445</v>
      </c>
      <c r="I14" s="10"/>
      <c r="J14" s="10"/>
    </row>
    <row r="15" spans="1:10">
      <c r="A15" s="13" t="s">
        <v>446</v>
      </c>
      <c r="B15" s="198">
        <v>2.2506620000000002</v>
      </c>
      <c r="C15" s="198">
        <v>0.36256850000000002</v>
      </c>
      <c r="D15" s="19"/>
      <c r="E15" s="19"/>
      <c r="F15" s="202"/>
      <c r="I15" s="10"/>
      <c r="J15" s="10"/>
    </row>
    <row r="16" spans="1:10">
      <c r="A16" s="13" t="s">
        <v>448</v>
      </c>
      <c r="B16" s="198">
        <v>0.36866359999999998</v>
      </c>
      <c r="C16" s="198"/>
      <c r="D16" s="19"/>
      <c r="E16" s="19"/>
      <c r="F16" s="202"/>
      <c r="I16" s="10"/>
      <c r="J16" s="10"/>
    </row>
    <row r="17" spans="1:10">
      <c r="A17" s="13" t="s">
        <v>447</v>
      </c>
      <c r="B17" s="198">
        <v>0.55529949999999995</v>
      </c>
      <c r="C17" s="198"/>
      <c r="D17" s="19"/>
      <c r="E17" s="19"/>
      <c r="F17" s="202"/>
      <c r="I17" s="10"/>
      <c r="J17" s="10"/>
    </row>
    <row r="18" spans="1:10">
      <c r="A18" s="13" t="s">
        <v>449</v>
      </c>
      <c r="B18" s="198">
        <v>8.6539900000000003E-2</v>
      </c>
      <c r="C18" s="198">
        <v>0.3017608</v>
      </c>
      <c r="D18" s="19"/>
      <c r="E18" s="19"/>
      <c r="F18" s="202"/>
      <c r="G18" s="10"/>
      <c r="I18" s="10"/>
      <c r="J18" s="10"/>
    </row>
    <row r="19" spans="1:10">
      <c r="A19" s="13" t="s">
        <v>450</v>
      </c>
      <c r="B19" s="198">
        <v>0.53456219999999999</v>
      </c>
      <c r="C19" s="198"/>
      <c r="D19" s="19"/>
      <c r="E19" s="19"/>
      <c r="F19" s="202" t="s">
        <v>451</v>
      </c>
      <c r="G19" s="10"/>
      <c r="H19" s="10"/>
      <c r="I19" s="10"/>
      <c r="J19" s="10"/>
    </row>
    <row r="20" spans="1:10">
      <c r="A20" s="13" t="s">
        <v>460</v>
      </c>
      <c r="B20" s="198">
        <v>0.6336406</v>
      </c>
      <c r="C20" s="198"/>
      <c r="D20" s="19"/>
      <c r="E20" s="19"/>
      <c r="F20" s="202" t="s">
        <v>452</v>
      </c>
      <c r="G20" s="10"/>
      <c r="I20" s="10"/>
      <c r="J20" s="10"/>
    </row>
    <row r="21" spans="1:10">
      <c r="A21" s="13" t="s">
        <v>461</v>
      </c>
      <c r="B21" s="198">
        <v>0.2050691</v>
      </c>
      <c r="C21" s="198"/>
      <c r="D21" s="19"/>
      <c r="E21" s="19"/>
      <c r="F21" s="202" t="s">
        <v>453</v>
      </c>
      <c r="G21" s="10"/>
      <c r="H21" s="10"/>
      <c r="I21" s="10"/>
      <c r="J21" s="10"/>
    </row>
    <row r="22" spans="1:10">
      <c r="A22" s="13" t="s">
        <v>454</v>
      </c>
      <c r="B22" s="198">
        <v>0.53686639999999997</v>
      </c>
      <c r="C22" s="198"/>
      <c r="D22" s="19"/>
      <c r="E22" s="19"/>
      <c r="F22" s="202" t="s">
        <v>455</v>
      </c>
      <c r="G22" s="10"/>
      <c r="H22" s="10"/>
      <c r="I22" s="10"/>
      <c r="J22" s="10"/>
    </row>
    <row r="23" spans="1:10">
      <c r="A23" s="13" t="s">
        <v>456</v>
      </c>
      <c r="B23" s="198">
        <v>0.89182620000000001</v>
      </c>
      <c r="C23" s="198">
        <v>0.70488779999999995</v>
      </c>
      <c r="D23" s="19"/>
      <c r="E23" s="19"/>
      <c r="F23" s="202" t="s">
        <v>459</v>
      </c>
      <c r="G23" s="10"/>
      <c r="H23" s="10"/>
      <c r="I23" s="10"/>
      <c r="J23" s="10"/>
    </row>
    <row r="24" spans="1:10" ht="19" thickBot="1">
      <c r="A24" s="196" t="s">
        <v>457</v>
      </c>
      <c r="B24" s="197">
        <v>3.180679</v>
      </c>
      <c r="C24" s="197">
        <v>0.5932501</v>
      </c>
      <c r="D24" s="203"/>
      <c r="E24" s="203"/>
      <c r="F24" s="204" t="s">
        <v>458</v>
      </c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B27" s="10"/>
      <c r="C27" s="10"/>
      <c r="F27" s="10"/>
      <c r="G27" s="10"/>
      <c r="H27" s="10"/>
      <c r="I27" s="10"/>
      <c r="J27" s="10"/>
    </row>
    <row r="28" spans="1:10">
      <c r="B28" s="10"/>
      <c r="C28" s="10"/>
      <c r="F28" s="10"/>
      <c r="G28" s="10"/>
      <c r="H28" s="10"/>
      <c r="I28" s="10"/>
      <c r="J28" s="10"/>
    </row>
    <row r="29" spans="1:10">
      <c r="B29" s="10"/>
      <c r="C29" s="10"/>
      <c r="F29" s="10"/>
      <c r="G29" s="10"/>
      <c r="H29" s="10"/>
      <c r="I29" s="10"/>
      <c r="J29" s="10"/>
    </row>
    <row r="30" spans="1:10">
      <c r="B30" s="10"/>
      <c r="C30" s="10"/>
      <c r="F30" s="10"/>
      <c r="G30" s="10"/>
      <c r="H30" s="10"/>
      <c r="I30" s="10"/>
      <c r="J30" s="10"/>
    </row>
    <row r="31" spans="1:10">
      <c r="B31" s="10"/>
      <c r="C31" s="10"/>
      <c r="F31" s="10"/>
      <c r="G31" s="10"/>
      <c r="H31" s="10"/>
      <c r="I31" s="10"/>
      <c r="J31" s="10"/>
    </row>
    <row r="32" spans="1:10">
      <c r="B32" s="10"/>
      <c r="C32" s="10"/>
      <c r="F32" s="10"/>
      <c r="G32" s="10"/>
      <c r="H32" s="10"/>
    </row>
    <row r="33" spans="2:8">
      <c r="B33" s="10"/>
      <c r="C33" s="10"/>
      <c r="F33" s="10"/>
      <c r="G33" s="10"/>
      <c r="H33" s="10"/>
    </row>
    <row r="34" spans="2:8">
      <c r="B34" s="10"/>
      <c r="C34" s="10"/>
      <c r="F34" s="10"/>
      <c r="G34" s="10"/>
      <c r="H34" s="10"/>
    </row>
    <row r="35" spans="2:8">
      <c r="B35" s="10"/>
      <c r="C35" s="10"/>
      <c r="F35" s="10"/>
      <c r="G35" s="10"/>
      <c r="H35" s="10"/>
    </row>
    <row r="36" spans="2:8">
      <c r="B36" s="10"/>
      <c r="C36" s="10"/>
      <c r="F36" s="10"/>
      <c r="G36" s="10"/>
      <c r="H36" s="10"/>
    </row>
    <row r="37" spans="2:8">
      <c r="B37" s="10"/>
      <c r="C37" s="10"/>
      <c r="F37" s="10"/>
      <c r="G37" s="10"/>
      <c r="H37" s="10"/>
    </row>
  </sheetData>
  <mergeCells count="3">
    <mergeCell ref="F8:F11"/>
    <mergeCell ref="F6:F7"/>
    <mergeCell ref="F2:F5"/>
  </mergeCells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9"/>
    <col min="3" max="3" width="73" style="99" bestFit="1" customWidth="1"/>
    <col min="4" max="4" width="11.6640625" style="99" bestFit="1" customWidth="1"/>
    <col min="5" max="6" width="11" style="99" bestFit="1" customWidth="1"/>
    <col min="7" max="7" width="11.83203125" style="99" bestFit="1" customWidth="1"/>
    <col min="8" max="8" width="51.1640625" style="99" customWidth="1"/>
    <col min="9" max="9" width="73" style="99" bestFit="1" customWidth="1"/>
    <col min="10" max="10" width="10.83203125" style="99"/>
    <col min="11" max="11" width="53.6640625" style="99" bestFit="1" customWidth="1"/>
    <col min="12" max="12" width="58.5" style="99" customWidth="1"/>
    <col min="13" max="16384" width="10.83203125" style="99"/>
  </cols>
  <sheetData>
    <row r="2" spans="3:12" ht="16" thickBot="1"/>
    <row r="3" spans="3:12" ht="20" thickBot="1">
      <c r="C3" s="100" t="s">
        <v>11</v>
      </c>
      <c r="D3" s="101" t="s">
        <v>25</v>
      </c>
      <c r="E3" s="101" t="s">
        <v>30</v>
      </c>
      <c r="F3" s="101" t="s">
        <v>26</v>
      </c>
      <c r="G3" s="101" t="s">
        <v>27</v>
      </c>
      <c r="H3" s="123" t="s">
        <v>62</v>
      </c>
      <c r="I3" s="123" t="s">
        <v>70</v>
      </c>
    </row>
    <row r="4" spans="3:12" ht="16">
      <c r="C4" s="102" t="s">
        <v>46</v>
      </c>
      <c r="D4" s="103">
        <v>5.022831</v>
      </c>
      <c r="E4" s="104">
        <v>5.5337059999999996</v>
      </c>
      <c r="F4" s="104">
        <v>1</v>
      </c>
      <c r="G4" s="105">
        <v>66</v>
      </c>
      <c r="H4" s="117"/>
      <c r="I4" s="117"/>
    </row>
    <row r="5" spans="3:12" ht="16">
      <c r="C5" s="106" t="s">
        <v>47</v>
      </c>
      <c r="D5" s="107">
        <v>0.95890410000000004</v>
      </c>
      <c r="E5" s="108">
        <v>1.648285</v>
      </c>
      <c r="F5" s="108">
        <v>0</v>
      </c>
      <c r="G5" s="109">
        <v>20</v>
      </c>
      <c r="H5" s="120"/>
      <c r="I5" s="120"/>
    </row>
    <row r="6" spans="3:12" ht="16">
      <c r="C6" s="106" t="s">
        <v>48</v>
      </c>
      <c r="D6" s="107">
        <v>3.2899539999999998</v>
      </c>
      <c r="E6" s="108">
        <v>3.6613440000000002</v>
      </c>
      <c r="F6" s="108">
        <v>0</v>
      </c>
      <c r="G6" s="109">
        <v>40</v>
      </c>
      <c r="H6" s="120"/>
      <c r="I6" s="120"/>
    </row>
    <row r="7" spans="3:12" ht="17" thickBot="1">
      <c r="C7" s="110" t="s">
        <v>49</v>
      </c>
      <c r="D7" s="111">
        <v>0.77397260000000001</v>
      </c>
      <c r="E7" s="112">
        <v>1.0724590000000001</v>
      </c>
      <c r="F7" s="112">
        <v>0</v>
      </c>
      <c r="G7" s="113">
        <v>7</v>
      </c>
      <c r="H7" s="122"/>
      <c r="I7" s="122"/>
    </row>
    <row r="8" spans="3:12" ht="17" thickBot="1">
      <c r="C8" s="115" t="s">
        <v>55</v>
      </c>
    </row>
    <row r="9" spans="3:12" ht="17" thickBot="1">
      <c r="C9" s="114" t="s">
        <v>59</v>
      </c>
      <c r="D9" s="104">
        <v>0</v>
      </c>
      <c r="E9" s="104">
        <v>0</v>
      </c>
      <c r="F9" s="104">
        <v>0</v>
      </c>
      <c r="G9" s="104">
        <v>0</v>
      </c>
      <c r="H9" s="125" t="s">
        <v>64</v>
      </c>
      <c r="I9" s="117" t="s">
        <v>56</v>
      </c>
    </row>
    <row r="10" spans="3:12" ht="19" thickBot="1">
      <c r="C10" s="106" t="s">
        <v>58</v>
      </c>
      <c r="D10" s="108">
        <v>0.49543379999999998</v>
      </c>
      <c r="E10" s="108">
        <v>0.50055090000000002</v>
      </c>
      <c r="F10" s="108">
        <v>0</v>
      </c>
      <c r="G10" s="108">
        <v>1</v>
      </c>
      <c r="H10" s="126" t="s">
        <v>65</v>
      </c>
      <c r="I10" s="120" t="s">
        <v>37</v>
      </c>
    </row>
    <row r="11" spans="3:12" ht="17" thickBot="1">
      <c r="C11" s="118" t="s">
        <v>63</v>
      </c>
      <c r="D11" s="108">
        <v>0.32191779999999998</v>
      </c>
      <c r="E11" s="108">
        <v>0.46774589999999999</v>
      </c>
      <c r="F11" s="108">
        <v>0</v>
      </c>
      <c r="G11" s="108">
        <v>1</v>
      </c>
      <c r="H11" s="127" t="s">
        <v>66</v>
      </c>
      <c r="I11" s="120" t="s">
        <v>71</v>
      </c>
    </row>
    <row r="12" spans="3:12" ht="17" thickBot="1">
      <c r="C12" s="106" t="s">
        <v>57</v>
      </c>
      <c r="D12" s="108">
        <v>0.173516</v>
      </c>
      <c r="E12" s="108">
        <v>0.37912580000000001</v>
      </c>
      <c r="F12" s="108">
        <v>0</v>
      </c>
      <c r="G12" s="108">
        <v>1</v>
      </c>
      <c r="H12" s="127" t="s">
        <v>67</v>
      </c>
      <c r="I12" s="120" t="s">
        <v>72</v>
      </c>
    </row>
    <row r="13" spans="3:12" ht="17" thickBot="1">
      <c r="C13" s="106" t="s">
        <v>60</v>
      </c>
      <c r="D13" s="108">
        <v>0.30136990000000002</v>
      </c>
      <c r="E13" s="108">
        <v>0.4593777</v>
      </c>
      <c r="F13" s="108">
        <v>0</v>
      </c>
      <c r="G13" s="108">
        <v>1</v>
      </c>
      <c r="H13" s="127" t="s">
        <v>68</v>
      </c>
      <c r="I13" s="120" t="s">
        <v>38</v>
      </c>
    </row>
    <row r="14" spans="3:12" ht="17" thickBot="1">
      <c r="C14" s="124" t="s">
        <v>61</v>
      </c>
      <c r="D14" s="112">
        <v>0.2899543</v>
      </c>
      <c r="E14" s="112">
        <v>0.45425979999999999</v>
      </c>
      <c r="F14" s="112">
        <v>0</v>
      </c>
      <c r="G14" s="112">
        <v>1</v>
      </c>
      <c r="H14" s="128" t="s">
        <v>69</v>
      </c>
      <c r="I14" s="120" t="s">
        <v>39</v>
      </c>
    </row>
    <row r="15" spans="3:12" ht="17" thickBot="1">
      <c r="C15" s="115" t="s">
        <v>73</v>
      </c>
      <c r="I15" s="129"/>
      <c r="J15" s="130"/>
      <c r="K15" s="131"/>
      <c r="L15" s="131"/>
    </row>
    <row r="16" spans="3:12">
      <c r="C16" s="134" t="s">
        <v>80</v>
      </c>
      <c r="D16" s="104">
        <v>1.5981700000000001E-2</v>
      </c>
      <c r="E16" s="104">
        <v>0.12554799999999999</v>
      </c>
      <c r="F16" s="104">
        <v>0</v>
      </c>
      <c r="G16" s="104">
        <v>1</v>
      </c>
      <c r="H16" s="161" t="s">
        <v>85</v>
      </c>
      <c r="I16" s="117" t="s">
        <v>79</v>
      </c>
      <c r="J16" s="132"/>
      <c r="K16" s="119"/>
      <c r="L16" s="133"/>
    </row>
    <row r="17" spans="3:12">
      <c r="C17" s="118" t="s">
        <v>91</v>
      </c>
      <c r="D17" s="108">
        <v>0.48858449999999998</v>
      </c>
      <c r="E17" s="108">
        <v>0.50044129999999998</v>
      </c>
      <c r="F17" s="108">
        <v>0</v>
      </c>
      <c r="G17" s="108">
        <v>1</v>
      </c>
      <c r="H17" s="162"/>
      <c r="I17" s="120" t="s">
        <v>74</v>
      </c>
      <c r="J17" s="132"/>
      <c r="K17" s="119"/>
      <c r="L17" s="133"/>
    </row>
    <row r="18" spans="3:12">
      <c r="C18" s="118" t="s">
        <v>81</v>
      </c>
      <c r="D18" s="108">
        <v>0.88356159999999995</v>
      </c>
      <c r="E18" s="108">
        <v>0.32111659999999997</v>
      </c>
      <c r="F18" s="108">
        <v>0</v>
      </c>
      <c r="G18" s="108">
        <v>1</v>
      </c>
      <c r="H18" s="162"/>
      <c r="I18" s="120" t="s">
        <v>75</v>
      </c>
      <c r="J18" s="132"/>
      <c r="K18" s="119"/>
      <c r="L18" s="133"/>
    </row>
    <row r="19" spans="3:12">
      <c r="C19" s="118" t="s">
        <v>82</v>
      </c>
      <c r="D19" s="108">
        <v>0.40182649999999998</v>
      </c>
      <c r="E19" s="108">
        <v>0.49082789999999998</v>
      </c>
      <c r="F19" s="108">
        <v>0</v>
      </c>
      <c r="G19" s="108">
        <v>1</v>
      </c>
      <c r="H19" s="162"/>
      <c r="I19" s="120" t="s">
        <v>76</v>
      </c>
      <c r="J19" s="132"/>
      <c r="K19" s="119"/>
      <c r="L19" s="133"/>
    </row>
    <row r="20" spans="3:12">
      <c r="C20" s="118" t="s">
        <v>83</v>
      </c>
      <c r="D20" s="108">
        <v>0.26027400000000001</v>
      </c>
      <c r="E20" s="108">
        <v>0.4392858</v>
      </c>
      <c r="F20" s="108">
        <v>0</v>
      </c>
      <c r="G20" s="108">
        <v>1</v>
      </c>
      <c r="H20" s="162"/>
      <c r="I20" s="120" t="s">
        <v>77</v>
      </c>
      <c r="J20" s="132"/>
      <c r="K20" s="119"/>
      <c r="L20" s="133"/>
    </row>
    <row r="21" spans="3:12" ht="16" thickBot="1">
      <c r="C21" s="135" t="s">
        <v>84</v>
      </c>
      <c r="D21" s="112">
        <v>5.4794500000000003E-2</v>
      </c>
      <c r="E21" s="112">
        <v>0.22783900000000001</v>
      </c>
      <c r="F21" s="112">
        <v>0</v>
      </c>
      <c r="G21" s="112">
        <v>1</v>
      </c>
      <c r="H21" s="163"/>
      <c r="I21" s="122" t="s">
        <v>78</v>
      </c>
      <c r="J21" s="119"/>
      <c r="K21" s="119"/>
      <c r="L21" s="119"/>
    </row>
    <row r="22" spans="3:12" ht="17" thickBot="1">
      <c r="C22" s="115" t="s">
        <v>101</v>
      </c>
    </row>
    <row r="23" spans="3:12">
      <c r="C23" s="134" t="s">
        <v>86</v>
      </c>
      <c r="D23" s="104">
        <v>0.49771690000000002</v>
      </c>
      <c r="E23" s="104">
        <v>0.50056650000000003</v>
      </c>
      <c r="F23" s="104">
        <v>0</v>
      </c>
      <c r="G23" s="104">
        <v>1</v>
      </c>
      <c r="H23" s="158" t="s">
        <v>90</v>
      </c>
      <c r="I23" s="117"/>
    </row>
    <row r="24" spans="3:12">
      <c r="C24" s="118" t="s">
        <v>87</v>
      </c>
      <c r="D24" s="108">
        <v>0.88356159999999995</v>
      </c>
      <c r="E24" s="108">
        <v>0.32111659999999997</v>
      </c>
      <c r="F24" s="108">
        <v>0</v>
      </c>
      <c r="G24" s="108">
        <v>1</v>
      </c>
      <c r="H24" s="159"/>
      <c r="I24" s="120"/>
    </row>
    <row r="25" spans="3:12">
      <c r="C25" s="118" t="s">
        <v>88</v>
      </c>
      <c r="D25" s="108">
        <v>0.40182649999999998</v>
      </c>
      <c r="E25" s="108">
        <v>0.49082789999999998</v>
      </c>
      <c r="F25" s="108">
        <v>0</v>
      </c>
      <c r="G25" s="108">
        <v>1</v>
      </c>
      <c r="H25" s="159"/>
      <c r="I25" s="120"/>
    </row>
    <row r="26" spans="3:12" ht="16" thickBot="1">
      <c r="C26" s="135" t="s">
        <v>89</v>
      </c>
      <c r="D26" s="112">
        <v>0.26940639999999999</v>
      </c>
      <c r="E26" s="112">
        <v>0.44415870000000002</v>
      </c>
      <c r="F26" s="112">
        <v>0</v>
      </c>
      <c r="G26" s="112">
        <v>1</v>
      </c>
      <c r="H26" s="160"/>
      <c r="I26" s="122"/>
    </row>
    <row r="27" spans="3:12" ht="17" thickBot="1">
      <c r="C27" s="115" t="s">
        <v>102</v>
      </c>
    </row>
    <row r="28" spans="3:12">
      <c r="C28" s="134" t="s">
        <v>96</v>
      </c>
      <c r="D28" s="104">
        <v>1.5981700000000001E-2</v>
      </c>
      <c r="E28" s="104">
        <v>0.12554799999999999</v>
      </c>
      <c r="F28" s="104">
        <v>0</v>
      </c>
      <c r="G28" s="104">
        <v>1</v>
      </c>
      <c r="H28" s="158" t="s">
        <v>100</v>
      </c>
      <c r="I28" s="117" t="s">
        <v>92</v>
      </c>
    </row>
    <row r="29" spans="3:12">
      <c r="C29" s="118" t="s">
        <v>97</v>
      </c>
      <c r="D29" s="108">
        <v>0.48858449999999998</v>
      </c>
      <c r="E29" s="108">
        <v>0.50044129999999998</v>
      </c>
      <c r="F29" s="108">
        <v>0</v>
      </c>
      <c r="G29" s="108">
        <v>1</v>
      </c>
      <c r="H29" s="159"/>
      <c r="I29" s="120" t="s">
        <v>93</v>
      </c>
    </row>
    <row r="30" spans="3:12">
      <c r="C30" s="118" t="s">
        <v>98</v>
      </c>
      <c r="D30" s="108">
        <v>0.91780819999999996</v>
      </c>
      <c r="E30" s="108">
        <v>0.27497080000000002</v>
      </c>
      <c r="F30" s="108">
        <v>0</v>
      </c>
      <c r="G30" s="108">
        <v>1</v>
      </c>
      <c r="H30" s="159"/>
      <c r="I30" s="120" t="s">
        <v>94</v>
      </c>
    </row>
    <row r="31" spans="3:12" ht="16" thickBot="1">
      <c r="C31" s="135" t="s">
        <v>99</v>
      </c>
      <c r="D31" s="112">
        <v>0.26940639999999999</v>
      </c>
      <c r="E31" s="112">
        <v>0.44415870000000002</v>
      </c>
      <c r="F31" s="112">
        <v>0</v>
      </c>
      <c r="G31" s="112">
        <v>1</v>
      </c>
      <c r="H31" s="160"/>
      <c r="I31" s="122" t="s">
        <v>95</v>
      </c>
    </row>
    <row r="32" spans="3:12" ht="17" thickBot="1">
      <c r="C32" s="115" t="s">
        <v>103</v>
      </c>
    </row>
    <row r="33" spans="3:9">
      <c r="C33" s="134" t="s">
        <v>108</v>
      </c>
      <c r="D33" s="104">
        <v>2.2831000000000001E-3</v>
      </c>
      <c r="E33" s="104">
        <v>4.7781799999999999E-2</v>
      </c>
      <c r="F33" s="104">
        <v>0</v>
      </c>
      <c r="G33" s="104">
        <v>1</v>
      </c>
      <c r="H33" s="158" t="s">
        <v>112</v>
      </c>
      <c r="I33" s="117" t="s">
        <v>104</v>
      </c>
    </row>
    <row r="34" spans="3:9">
      <c r="C34" s="118" t="s">
        <v>109</v>
      </c>
      <c r="D34" s="108">
        <v>8.6758000000000002E-2</v>
      </c>
      <c r="E34" s="108">
        <v>0.281802</v>
      </c>
      <c r="F34" s="108">
        <v>0</v>
      </c>
      <c r="G34" s="108">
        <v>1</v>
      </c>
      <c r="H34" s="159"/>
      <c r="I34" s="120" t="s">
        <v>105</v>
      </c>
    </row>
    <row r="35" spans="3:9">
      <c r="C35" s="118" t="s">
        <v>110</v>
      </c>
      <c r="D35" s="108">
        <v>0.8401826</v>
      </c>
      <c r="E35" s="108">
        <v>0.3668556</v>
      </c>
      <c r="F35" s="108">
        <v>0</v>
      </c>
      <c r="G35" s="108">
        <v>1</v>
      </c>
      <c r="H35" s="159"/>
      <c r="I35" s="120" t="s">
        <v>106</v>
      </c>
    </row>
    <row r="36" spans="3:9" ht="16" thickBot="1">
      <c r="C36" s="135" t="s">
        <v>111</v>
      </c>
      <c r="D36" s="112">
        <v>9.3607300000000004E-2</v>
      </c>
      <c r="E36" s="112">
        <v>0.2916147</v>
      </c>
      <c r="F36" s="112">
        <v>0</v>
      </c>
      <c r="G36" s="112">
        <v>1</v>
      </c>
      <c r="H36" s="160"/>
      <c r="I36" s="122" t="s">
        <v>107</v>
      </c>
    </row>
    <row r="37" spans="3:9" ht="17" thickBot="1">
      <c r="C37" s="115" t="s">
        <v>113</v>
      </c>
    </row>
    <row r="38" spans="3:9">
      <c r="C38" s="134" t="s">
        <v>114</v>
      </c>
      <c r="D38" s="104">
        <v>7.3059399999999997E-2</v>
      </c>
      <c r="E38" s="104">
        <v>0.26053150000000003</v>
      </c>
      <c r="F38" s="104">
        <v>0</v>
      </c>
      <c r="G38" s="104">
        <v>1</v>
      </c>
      <c r="H38" s="158" t="s">
        <v>120</v>
      </c>
      <c r="I38" s="117" t="s">
        <v>44</v>
      </c>
    </row>
    <row r="39" spans="3:9" ht="18" customHeight="1">
      <c r="C39" s="118" t="s">
        <v>115</v>
      </c>
      <c r="D39" s="108">
        <v>0.68721460000000001</v>
      </c>
      <c r="E39" s="108">
        <v>0.46415790000000001</v>
      </c>
      <c r="F39" s="108">
        <v>0</v>
      </c>
      <c r="G39" s="108">
        <v>1</v>
      </c>
      <c r="H39" s="159"/>
      <c r="I39" s="120" t="s">
        <v>40</v>
      </c>
    </row>
    <row r="40" spans="3:9" ht="18" customHeight="1">
      <c r="C40" s="118" t="s">
        <v>116</v>
      </c>
      <c r="D40" s="108">
        <v>0.65525109999999998</v>
      </c>
      <c r="E40" s="108">
        <v>0.47582980000000002</v>
      </c>
      <c r="F40" s="108">
        <v>0</v>
      </c>
      <c r="G40" s="108">
        <v>1</v>
      </c>
      <c r="H40" s="159"/>
      <c r="I40" s="120" t="s">
        <v>41</v>
      </c>
    </row>
    <row r="41" spans="3:9" ht="18" customHeight="1">
      <c r="C41" s="118" t="s">
        <v>117</v>
      </c>
      <c r="D41" s="108">
        <v>0.23059360000000001</v>
      </c>
      <c r="E41" s="108">
        <v>0.42169440000000002</v>
      </c>
      <c r="F41" s="108">
        <v>0</v>
      </c>
      <c r="G41" s="108">
        <v>1</v>
      </c>
      <c r="H41" s="159"/>
      <c r="I41" s="120" t="s">
        <v>119</v>
      </c>
    </row>
    <row r="42" spans="3:9" ht="19" customHeight="1" thickBot="1">
      <c r="C42" s="135" t="s">
        <v>118</v>
      </c>
      <c r="D42" s="112">
        <v>0.44292239999999999</v>
      </c>
      <c r="E42" s="112">
        <v>0.49729950000000001</v>
      </c>
      <c r="F42" s="112">
        <v>0</v>
      </c>
      <c r="G42" s="112">
        <v>1</v>
      </c>
      <c r="H42" s="160"/>
      <c r="I42" s="122" t="s">
        <v>42</v>
      </c>
    </row>
    <row r="43" spans="3:9" ht="17" thickBot="1">
      <c r="C43" s="115" t="s">
        <v>101</v>
      </c>
    </row>
    <row r="44" spans="3:9">
      <c r="C44" s="134" t="s">
        <v>125</v>
      </c>
      <c r="D44" s="104">
        <v>7.3059399999999997E-2</v>
      </c>
      <c r="E44" s="104">
        <v>0.26053150000000003</v>
      </c>
      <c r="F44" s="104">
        <v>0</v>
      </c>
      <c r="G44" s="104">
        <v>1</v>
      </c>
      <c r="H44" s="161" t="s">
        <v>127</v>
      </c>
      <c r="I44" s="117" t="s">
        <v>121</v>
      </c>
    </row>
    <row r="45" spans="3:9">
      <c r="C45" s="118" t="s">
        <v>115</v>
      </c>
      <c r="D45" s="108">
        <v>0.68721460000000001</v>
      </c>
      <c r="E45" s="108">
        <v>0.46415790000000001</v>
      </c>
      <c r="F45" s="108">
        <v>0</v>
      </c>
      <c r="G45" s="108">
        <v>1</v>
      </c>
      <c r="H45" s="162"/>
      <c r="I45" s="120" t="s">
        <v>122</v>
      </c>
    </row>
    <row r="46" spans="3:9">
      <c r="C46" s="118" t="s">
        <v>126</v>
      </c>
      <c r="D46" s="108">
        <v>0.70776260000000002</v>
      </c>
      <c r="E46" s="108">
        <v>0.45531090000000002</v>
      </c>
      <c r="F46" s="108">
        <v>0</v>
      </c>
      <c r="G46" s="108">
        <v>1</v>
      </c>
      <c r="H46" s="162"/>
      <c r="I46" s="120" t="s">
        <v>123</v>
      </c>
    </row>
    <row r="47" spans="3:9" ht="16" thickBot="1">
      <c r="C47" s="135" t="s">
        <v>118</v>
      </c>
      <c r="D47" s="112">
        <v>0.44292239999999999</v>
      </c>
      <c r="E47" s="112">
        <v>0.49729950000000001</v>
      </c>
      <c r="F47" s="112">
        <v>0</v>
      </c>
      <c r="G47" s="112">
        <v>1</v>
      </c>
      <c r="H47" s="163"/>
      <c r="I47" s="122" t="s">
        <v>124</v>
      </c>
    </row>
    <row r="48" spans="3:9" ht="17" thickBot="1">
      <c r="C48" s="115" t="s">
        <v>130</v>
      </c>
    </row>
    <row r="49" spans="3:9">
      <c r="C49" s="134" t="s">
        <v>131</v>
      </c>
      <c r="D49" s="104">
        <v>70.232849999999999</v>
      </c>
      <c r="E49" s="104">
        <v>68.602310000000003</v>
      </c>
      <c r="F49" s="104">
        <v>0</v>
      </c>
      <c r="G49" s="104">
        <v>278</v>
      </c>
      <c r="H49" s="116"/>
      <c r="I49" s="117" t="s">
        <v>128</v>
      </c>
    </row>
    <row r="50" spans="3:9">
      <c r="C50" s="118" t="s">
        <v>132</v>
      </c>
      <c r="D50" s="108">
        <v>2.976324</v>
      </c>
      <c r="E50" s="108">
        <v>2.0879669999999999</v>
      </c>
      <c r="F50" s="108">
        <v>0</v>
      </c>
      <c r="G50" s="108">
        <v>5.6276210000000004</v>
      </c>
      <c r="H50" s="119"/>
      <c r="I50" s="120" t="s">
        <v>129</v>
      </c>
    </row>
    <row r="51" spans="3:9">
      <c r="C51" s="118" t="s">
        <v>133</v>
      </c>
      <c r="D51" s="108">
        <v>0.29223739999999998</v>
      </c>
      <c r="E51" s="108">
        <v>0.45531090000000002</v>
      </c>
      <c r="F51" s="108">
        <v>0</v>
      </c>
      <c r="G51" s="108">
        <v>1</v>
      </c>
      <c r="H51" s="119"/>
      <c r="I51" s="120" t="s">
        <v>45</v>
      </c>
    </row>
    <row r="52" spans="3:9" ht="16" thickBot="1">
      <c r="C52" s="135" t="s">
        <v>134</v>
      </c>
      <c r="D52" s="112">
        <v>6.3378389999999998</v>
      </c>
      <c r="E52" s="112">
        <v>4.1328610000000001</v>
      </c>
      <c r="F52" s="112">
        <v>0</v>
      </c>
      <c r="G52" s="112">
        <v>10.23279</v>
      </c>
      <c r="H52" s="121"/>
      <c r="I52" s="122" t="s">
        <v>43</v>
      </c>
    </row>
    <row r="54" spans="3:9" ht="16">
      <c r="C54" s="115" t="s">
        <v>142</v>
      </c>
    </row>
    <row r="55" spans="3:9" ht="17" thickBot="1">
      <c r="C55" s="115" t="s">
        <v>141</v>
      </c>
    </row>
    <row r="56" spans="3:9">
      <c r="C56" s="134" t="s">
        <v>146</v>
      </c>
      <c r="D56" s="104">
        <v>0.23287669999999999</v>
      </c>
      <c r="E56" s="104">
        <v>0.42314770000000002</v>
      </c>
      <c r="F56" s="104">
        <v>0</v>
      </c>
      <c r="G56" s="104">
        <v>1</v>
      </c>
      <c r="H56" s="158" t="s">
        <v>143</v>
      </c>
      <c r="I56" s="117" t="s">
        <v>138</v>
      </c>
    </row>
    <row r="57" spans="3:9">
      <c r="C57" s="118" t="s">
        <v>147</v>
      </c>
      <c r="D57" s="108">
        <v>0.1164384</v>
      </c>
      <c r="E57" s="108">
        <v>0.32111659999999997</v>
      </c>
      <c r="F57" s="108">
        <v>0</v>
      </c>
      <c r="G57" s="108">
        <v>1</v>
      </c>
      <c r="H57" s="159"/>
      <c r="I57" s="120" t="s">
        <v>139</v>
      </c>
    </row>
    <row r="58" spans="3:9">
      <c r="C58" s="118" t="s">
        <v>140</v>
      </c>
      <c r="D58" s="108">
        <v>0.62785389999999996</v>
      </c>
      <c r="E58" s="108">
        <v>0.48392980000000002</v>
      </c>
      <c r="F58" s="108">
        <v>0</v>
      </c>
      <c r="G58" s="108">
        <v>1</v>
      </c>
      <c r="H58" s="159"/>
      <c r="I58" s="120" t="s">
        <v>135</v>
      </c>
    </row>
    <row r="59" spans="3:9">
      <c r="C59" s="118" t="s">
        <v>144</v>
      </c>
      <c r="D59" s="108">
        <v>6.8493E-3</v>
      </c>
      <c r="E59" s="108">
        <v>8.2571000000000006E-2</v>
      </c>
      <c r="F59" s="108">
        <v>0</v>
      </c>
      <c r="G59" s="108">
        <v>1</v>
      </c>
      <c r="H59" s="159"/>
      <c r="I59" s="120" t="s">
        <v>136</v>
      </c>
    </row>
    <row r="60" spans="3:9" ht="16" thickBot="1">
      <c r="C60" s="135" t="s">
        <v>145</v>
      </c>
      <c r="D60" s="112">
        <v>1.5981700000000001E-2</v>
      </c>
      <c r="E60" s="112">
        <v>0.12554799999999999</v>
      </c>
      <c r="F60" s="112">
        <v>0</v>
      </c>
      <c r="G60" s="112">
        <v>1</v>
      </c>
      <c r="H60" s="160"/>
      <c r="I60" s="122" t="s">
        <v>137</v>
      </c>
    </row>
    <row r="61" spans="3:9" ht="17" thickBot="1">
      <c r="C61" s="115" t="s">
        <v>152</v>
      </c>
    </row>
    <row r="62" spans="3:9">
      <c r="C62" s="134" t="s">
        <v>153</v>
      </c>
      <c r="D62" s="104">
        <v>2.9337900000000001</v>
      </c>
      <c r="E62" s="104">
        <v>2.2401990000000001</v>
      </c>
      <c r="F62" s="104">
        <v>0</v>
      </c>
      <c r="G62" s="104">
        <v>10</v>
      </c>
      <c r="H62" s="116"/>
      <c r="I62" s="117" t="s">
        <v>148</v>
      </c>
    </row>
    <row r="63" spans="3:9">
      <c r="C63" s="118" t="s">
        <v>154</v>
      </c>
      <c r="D63" s="108">
        <v>204.5402</v>
      </c>
      <c r="E63" s="108">
        <v>113.3518</v>
      </c>
      <c r="F63" s="108">
        <v>0</v>
      </c>
      <c r="G63" s="108">
        <v>499.71</v>
      </c>
      <c r="H63" s="119"/>
      <c r="I63" s="120" t="s">
        <v>149</v>
      </c>
    </row>
    <row r="64" spans="3:9">
      <c r="C64" s="118" t="s">
        <v>155</v>
      </c>
      <c r="D64" s="108">
        <v>35.77413</v>
      </c>
      <c r="E64" s="108">
        <v>13.64405</v>
      </c>
      <c r="F64" s="108">
        <v>9.5</v>
      </c>
      <c r="G64" s="108">
        <v>79.94</v>
      </c>
      <c r="H64" s="119"/>
      <c r="I64" s="120" t="s">
        <v>150</v>
      </c>
    </row>
    <row r="65" spans="3:9" ht="16" thickBot="1">
      <c r="C65" s="135" t="s">
        <v>156</v>
      </c>
      <c r="D65" s="112">
        <v>27.808240000000001</v>
      </c>
      <c r="E65" s="112">
        <v>12.858790000000001</v>
      </c>
      <c r="F65" s="112">
        <v>0</v>
      </c>
      <c r="G65" s="112">
        <v>70.61</v>
      </c>
      <c r="H65" s="121"/>
      <c r="I65" s="122" t="s">
        <v>151</v>
      </c>
    </row>
    <row r="66" spans="3:9" ht="17" thickBot="1">
      <c r="C66" s="115" t="s">
        <v>169</v>
      </c>
    </row>
    <row r="67" spans="3:9">
      <c r="C67" s="134" t="s">
        <v>168</v>
      </c>
      <c r="D67" s="104">
        <v>8.0450459999999993</v>
      </c>
      <c r="E67" s="104">
        <v>5.3299700000000003</v>
      </c>
      <c r="F67" s="104">
        <v>0</v>
      </c>
      <c r="G67" s="104">
        <v>38.51</v>
      </c>
      <c r="H67" s="158" t="s">
        <v>170</v>
      </c>
      <c r="I67" s="117" t="s">
        <v>157</v>
      </c>
    </row>
    <row r="68" spans="3:9">
      <c r="C68" s="118" t="s">
        <v>163</v>
      </c>
      <c r="D68" s="108">
        <v>8.4116890000000009</v>
      </c>
      <c r="E68" s="108">
        <v>9.3996639999999996</v>
      </c>
      <c r="F68" s="108">
        <v>0</v>
      </c>
      <c r="G68" s="108">
        <v>141.63</v>
      </c>
      <c r="H68" s="159"/>
      <c r="I68" s="120" t="s">
        <v>158</v>
      </c>
    </row>
    <row r="69" spans="3:9">
      <c r="C69" s="118" t="s">
        <v>164</v>
      </c>
      <c r="D69" s="108">
        <v>7.1200460000000003</v>
      </c>
      <c r="E69" s="108">
        <v>5.7285649999999997</v>
      </c>
      <c r="F69" s="108">
        <v>0</v>
      </c>
      <c r="G69" s="108">
        <v>51.61</v>
      </c>
      <c r="H69" s="159"/>
      <c r="I69" s="120" t="s">
        <v>159</v>
      </c>
    </row>
    <row r="70" spans="3:9">
      <c r="C70" s="118" t="s">
        <v>165</v>
      </c>
      <c r="D70" s="108">
        <v>5.8763009999999998</v>
      </c>
      <c r="E70" s="108">
        <v>5.6426160000000003</v>
      </c>
      <c r="F70" s="108">
        <v>0</v>
      </c>
      <c r="G70" s="108">
        <v>28.03</v>
      </c>
      <c r="H70" s="159"/>
      <c r="I70" s="120" t="s">
        <v>160</v>
      </c>
    </row>
    <row r="71" spans="3:9">
      <c r="C71" s="118" t="s">
        <v>166</v>
      </c>
      <c r="D71" s="108">
        <v>9.6917799999999998E-2</v>
      </c>
      <c r="E71" s="108">
        <v>0.94185750000000001</v>
      </c>
      <c r="F71" s="108">
        <v>0</v>
      </c>
      <c r="G71" s="108">
        <v>16.53</v>
      </c>
      <c r="H71" s="159"/>
      <c r="I71" s="120" t="s">
        <v>161</v>
      </c>
    </row>
    <row r="72" spans="3:9" ht="16" thickBot="1">
      <c r="C72" s="135" t="s">
        <v>167</v>
      </c>
      <c r="D72" s="112">
        <v>5.7762999999999998E-3</v>
      </c>
      <c r="E72" s="112">
        <v>0.1208881</v>
      </c>
      <c r="F72" s="112">
        <v>0</v>
      </c>
      <c r="G72" s="112">
        <v>2.5299999999999998</v>
      </c>
      <c r="H72" s="160"/>
      <c r="I72" s="122" t="s">
        <v>162</v>
      </c>
    </row>
    <row r="73" spans="3:9" ht="17" thickBot="1">
      <c r="C73" s="115" t="s">
        <v>171</v>
      </c>
    </row>
    <row r="74" spans="3:9">
      <c r="C74" s="134" t="s">
        <v>176</v>
      </c>
      <c r="D74" s="104">
        <v>0.34474890000000002</v>
      </c>
      <c r="E74" s="104">
        <v>0.47582980000000002</v>
      </c>
      <c r="F74" s="104">
        <v>0</v>
      </c>
      <c r="G74" s="104">
        <v>1</v>
      </c>
      <c r="H74" s="116"/>
      <c r="I74" s="117" t="s">
        <v>172</v>
      </c>
    </row>
    <row r="75" spans="3:9">
      <c r="C75" s="118" t="s">
        <v>177</v>
      </c>
      <c r="D75" s="108">
        <v>0.64155249999999997</v>
      </c>
      <c r="E75" s="108">
        <v>0.48009279999999999</v>
      </c>
      <c r="F75" s="108">
        <v>0</v>
      </c>
      <c r="G75" s="108">
        <v>1</v>
      </c>
      <c r="H75" s="119"/>
      <c r="I75" s="120" t="s">
        <v>173</v>
      </c>
    </row>
    <row r="76" spans="3:9">
      <c r="C76" s="118" t="s">
        <v>178</v>
      </c>
      <c r="D76" s="108">
        <v>1.14155E-2</v>
      </c>
      <c r="E76" s="108">
        <v>0.1063534</v>
      </c>
      <c r="F76" s="108">
        <v>0</v>
      </c>
      <c r="G76" s="108">
        <v>1</v>
      </c>
      <c r="H76" s="119"/>
      <c r="I76" s="120" t="s">
        <v>174</v>
      </c>
    </row>
    <row r="77" spans="3:9" ht="16" thickBot="1">
      <c r="C77" s="135" t="s">
        <v>179</v>
      </c>
      <c r="D77" s="112">
        <v>2.2831000000000001E-3</v>
      </c>
      <c r="E77" s="112">
        <v>4.7781799999999999E-2</v>
      </c>
      <c r="F77" s="112">
        <v>0</v>
      </c>
      <c r="G77" s="112">
        <v>1</v>
      </c>
      <c r="H77" s="121"/>
      <c r="I77" s="122" t="s">
        <v>175</v>
      </c>
    </row>
    <row r="78" spans="3:9">
      <c r="C78" s="119"/>
      <c r="D78" s="108"/>
      <c r="E78" s="108"/>
      <c r="F78" s="108"/>
      <c r="G78" s="108"/>
      <c r="H78" s="119"/>
      <c r="I78" s="119"/>
    </row>
    <row r="79" spans="3:9" ht="16" thickBot="1">
      <c r="C79" s="119"/>
      <c r="D79" s="108"/>
      <c r="E79" s="108"/>
      <c r="F79" s="108"/>
      <c r="G79" s="108"/>
      <c r="H79" s="119"/>
      <c r="I79" s="119"/>
    </row>
    <row r="80" spans="3:9" ht="17" thickBot="1">
      <c r="C80" s="147" t="s">
        <v>186</v>
      </c>
      <c r="D80" s="148"/>
      <c r="E80" s="148"/>
      <c r="F80" s="148"/>
      <c r="G80" s="148"/>
      <c r="H80" s="148"/>
      <c r="I80" s="149"/>
    </row>
    <row r="81" spans="3:9" ht="17" thickBot="1">
      <c r="C81" s="115" t="s">
        <v>282</v>
      </c>
    </row>
    <row r="82" spans="3:9">
      <c r="C82" s="134" t="s">
        <v>187</v>
      </c>
      <c r="D82" s="104">
        <v>0.43379000000000001</v>
      </c>
      <c r="E82" s="104">
        <v>0.49616359999999998</v>
      </c>
      <c r="F82" s="104">
        <v>0</v>
      </c>
      <c r="G82" s="104">
        <v>1</v>
      </c>
      <c r="H82" s="116"/>
      <c r="I82" s="117" t="s">
        <v>180</v>
      </c>
    </row>
    <row r="83" spans="3:9">
      <c r="C83" s="118" t="s">
        <v>192</v>
      </c>
      <c r="D83" s="108">
        <v>0.26255709999999999</v>
      </c>
      <c r="E83" s="108">
        <v>0.4405269</v>
      </c>
      <c r="F83" s="108">
        <v>0</v>
      </c>
      <c r="G83" s="108">
        <v>1</v>
      </c>
      <c r="H83" s="119"/>
      <c r="I83" s="120" t="s">
        <v>181</v>
      </c>
    </row>
    <row r="84" spans="3:9">
      <c r="C84" s="118" t="s">
        <v>190</v>
      </c>
      <c r="D84" s="108">
        <v>0.13698630000000001</v>
      </c>
      <c r="E84" s="108">
        <v>0.34422609999999998</v>
      </c>
      <c r="F84" s="108">
        <v>0</v>
      </c>
      <c r="G84" s="108">
        <v>1</v>
      </c>
      <c r="H84" s="119"/>
      <c r="I84" s="120" t="s">
        <v>182</v>
      </c>
    </row>
    <row r="85" spans="3:9">
      <c r="C85" s="118" t="s">
        <v>191</v>
      </c>
      <c r="D85" s="108">
        <v>4.79452E-2</v>
      </c>
      <c r="E85" s="108">
        <v>0.21389459999999999</v>
      </c>
      <c r="F85" s="108">
        <v>0</v>
      </c>
      <c r="G85" s="108">
        <v>1</v>
      </c>
      <c r="H85" s="119"/>
      <c r="I85" s="120" t="s">
        <v>183</v>
      </c>
    </row>
    <row r="86" spans="3:9">
      <c r="C86" s="118" t="s">
        <v>188</v>
      </c>
      <c r="D86" s="108">
        <v>6.8493E-3</v>
      </c>
      <c r="E86" s="108">
        <v>8.2571000000000006E-2</v>
      </c>
      <c r="F86" s="108">
        <v>0</v>
      </c>
      <c r="G86" s="108">
        <v>1</v>
      </c>
      <c r="H86" s="119"/>
      <c r="I86" s="120" t="s">
        <v>184</v>
      </c>
    </row>
    <row r="87" spans="3:9" ht="16" thickBot="1">
      <c r="C87" s="135" t="s">
        <v>189</v>
      </c>
      <c r="D87" s="112">
        <v>0.1118721</v>
      </c>
      <c r="E87" s="112">
        <v>0.3155695</v>
      </c>
      <c r="F87" s="112">
        <v>0</v>
      </c>
      <c r="G87" s="112">
        <v>1</v>
      </c>
      <c r="H87" s="121"/>
      <c r="I87" s="122" t="s">
        <v>185</v>
      </c>
    </row>
    <row r="88" spans="3:9" ht="17" thickBot="1">
      <c r="C88" s="115" t="s">
        <v>194</v>
      </c>
    </row>
    <row r="89" spans="3:9">
      <c r="C89" s="134" t="s">
        <v>203</v>
      </c>
      <c r="D89" s="104">
        <v>2.8310499999999998</v>
      </c>
      <c r="E89" s="104">
        <v>1.11931</v>
      </c>
      <c r="F89" s="104">
        <v>1</v>
      </c>
      <c r="G89" s="104">
        <v>6</v>
      </c>
      <c r="H89" s="116"/>
      <c r="I89" s="117" t="s">
        <v>195</v>
      </c>
    </row>
    <row r="90" spans="3:9">
      <c r="C90" s="118" t="s">
        <v>193</v>
      </c>
      <c r="D90" s="108">
        <v>0.38584469999999998</v>
      </c>
      <c r="E90" s="108">
        <v>0.48735079999999997</v>
      </c>
      <c r="F90" s="108">
        <v>0</v>
      </c>
      <c r="G90" s="108">
        <v>1</v>
      </c>
      <c r="H90" s="119"/>
      <c r="I90" s="120" t="s">
        <v>196</v>
      </c>
    </row>
    <row r="91" spans="3:9">
      <c r="C91" s="118" t="s">
        <v>206</v>
      </c>
      <c r="D91" s="108">
        <v>4.3379000000000001E-2</v>
      </c>
      <c r="E91" s="108">
        <v>0.2039417</v>
      </c>
      <c r="F91" s="108">
        <v>0</v>
      </c>
      <c r="G91" s="108">
        <v>1</v>
      </c>
      <c r="H91" s="119"/>
      <c r="I91" s="120" t="s">
        <v>197</v>
      </c>
    </row>
    <row r="92" spans="3:9">
      <c r="C92" s="118" t="s">
        <v>207</v>
      </c>
      <c r="D92" s="108">
        <v>0.3835616</v>
      </c>
      <c r="E92" s="108">
        <v>0.4868092</v>
      </c>
      <c r="F92" s="108">
        <v>0</v>
      </c>
      <c r="G92" s="108">
        <v>1</v>
      </c>
      <c r="H92" s="119"/>
      <c r="I92" s="120" t="s">
        <v>198</v>
      </c>
    </row>
    <row r="93" spans="3:9">
      <c r="C93" s="118" t="s">
        <v>208</v>
      </c>
      <c r="D93" s="108">
        <v>0.46794520000000001</v>
      </c>
      <c r="E93" s="108">
        <v>1.438267</v>
      </c>
      <c r="F93" s="108">
        <v>0</v>
      </c>
      <c r="G93" s="108">
        <v>20.7</v>
      </c>
      <c r="H93" s="119"/>
      <c r="I93" s="120" t="s">
        <v>199</v>
      </c>
    </row>
    <row r="94" spans="3:9">
      <c r="C94" s="118" t="s">
        <v>209</v>
      </c>
      <c r="D94" s="108">
        <v>0.17123289999999999</v>
      </c>
      <c r="E94" s="108">
        <v>0.37714310000000001</v>
      </c>
      <c r="F94" s="108">
        <v>0</v>
      </c>
      <c r="G94" s="108">
        <v>1</v>
      </c>
      <c r="H94" s="119"/>
      <c r="I94" s="120" t="s">
        <v>200</v>
      </c>
    </row>
    <row r="95" spans="3:9">
      <c r="C95" s="118" t="s">
        <v>204</v>
      </c>
      <c r="D95" s="108">
        <v>1.114233</v>
      </c>
      <c r="E95" s="108">
        <v>2.7478919999999998</v>
      </c>
      <c r="F95" s="108">
        <v>0</v>
      </c>
      <c r="G95" s="108">
        <v>23.91</v>
      </c>
      <c r="H95" s="119"/>
      <c r="I95" s="120" t="s">
        <v>201</v>
      </c>
    </row>
    <row r="96" spans="3:9">
      <c r="C96" s="118" t="s">
        <v>205</v>
      </c>
      <c r="D96" s="108">
        <v>0.32420090000000001</v>
      </c>
      <c r="E96" s="108">
        <v>0.46861079999999999</v>
      </c>
      <c r="F96" s="108">
        <v>0</v>
      </c>
      <c r="G96" s="108">
        <v>1</v>
      </c>
      <c r="H96" s="119"/>
      <c r="I96" s="120" t="s">
        <v>202</v>
      </c>
    </row>
    <row r="97" spans="3:9" ht="16" thickBot="1">
      <c r="C97" s="135" t="s">
        <v>214</v>
      </c>
      <c r="D97" s="112">
        <v>0.27168949999999997</v>
      </c>
      <c r="E97" s="112">
        <v>0.44533929999999999</v>
      </c>
      <c r="F97" s="112">
        <v>0</v>
      </c>
      <c r="G97" s="112">
        <v>1</v>
      </c>
      <c r="H97" s="121"/>
      <c r="I97" s="122" t="s">
        <v>213</v>
      </c>
    </row>
    <row r="98" spans="3:9" ht="17" thickBot="1">
      <c r="C98" s="115" t="s">
        <v>211</v>
      </c>
    </row>
    <row r="99" spans="3:9">
      <c r="C99" s="134" t="s">
        <v>237</v>
      </c>
      <c r="D99" s="104">
        <v>2.2831000000000001E-3</v>
      </c>
      <c r="E99" s="104">
        <v>4.7781799999999999E-2</v>
      </c>
      <c r="F99" s="104">
        <v>0</v>
      </c>
      <c r="G99" s="104">
        <v>1</v>
      </c>
      <c r="H99" s="116"/>
      <c r="I99" s="117" t="s">
        <v>226</v>
      </c>
    </row>
    <row r="100" spans="3:9">
      <c r="C100" s="118" t="s">
        <v>232</v>
      </c>
      <c r="D100" s="108">
        <v>7.9908699999999999E-2</v>
      </c>
      <c r="E100" s="108">
        <v>0.27146179999999998</v>
      </c>
      <c r="F100" s="108">
        <v>0</v>
      </c>
      <c r="G100" s="108">
        <v>1</v>
      </c>
      <c r="H100" s="119"/>
      <c r="I100" s="120" t="s">
        <v>227</v>
      </c>
    </row>
    <row r="101" spans="3:9">
      <c r="C101" s="118" t="s">
        <v>233</v>
      </c>
      <c r="D101" s="108">
        <v>0.18949769999999999</v>
      </c>
      <c r="E101" s="108">
        <v>0.39235160000000002</v>
      </c>
      <c r="F101" s="108">
        <v>0</v>
      </c>
      <c r="G101" s="108">
        <v>1</v>
      </c>
      <c r="H101" s="119"/>
      <c r="I101" s="120" t="s">
        <v>228</v>
      </c>
    </row>
    <row r="102" spans="3:9">
      <c r="C102" s="118" t="s">
        <v>234</v>
      </c>
      <c r="D102" s="108">
        <v>0.48401830000000001</v>
      </c>
      <c r="E102" s="108">
        <v>0.50031599999999998</v>
      </c>
      <c r="F102" s="108">
        <v>0</v>
      </c>
      <c r="G102" s="108">
        <v>1</v>
      </c>
      <c r="H102" s="119"/>
      <c r="I102" s="120" t="s">
        <v>229</v>
      </c>
    </row>
    <row r="103" spans="3:9">
      <c r="C103" s="118" t="s">
        <v>235</v>
      </c>
      <c r="D103" s="108">
        <v>0.24429219999999999</v>
      </c>
      <c r="E103" s="108">
        <v>0.43015809999999999</v>
      </c>
      <c r="F103" s="108">
        <v>0</v>
      </c>
      <c r="G103" s="108">
        <v>1</v>
      </c>
      <c r="H103" s="119"/>
      <c r="I103" s="120" t="s">
        <v>230</v>
      </c>
    </row>
    <row r="104" spans="3:9" ht="16" thickBot="1">
      <c r="C104" s="135" t="s">
        <v>236</v>
      </c>
      <c r="D104" s="112">
        <v>0.44520549999999998</v>
      </c>
      <c r="E104" s="112">
        <v>0.49755680000000002</v>
      </c>
      <c r="F104" s="112">
        <v>0</v>
      </c>
      <c r="G104" s="112">
        <v>1</v>
      </c>
      <c r="H104" s="121"/>
      <c r="I104" s="122" t="s">
        <v>231</v>
      </c>
    </row>
    <row r="106" spans="3:9" ht="17" thickBot="1">
      <c r="C106" s="115" t="s">
        <v>210</v>
      </c>
    </row>
    <row r="107" spans="3:9">
      <c r="C107" s="134" t="s">
        <v>238</v>
      </c>
      <c r="D107" s="104">
        <v>0.38584469999999998</v>
      </c>
      <c r="E107" s="104">
        <v>0.48735079999999997</v>
      </c>
      <c r="F107" s="104">
        <v>0</v>
      </c>
      <c r="G107" s="104">
        <v>1</v>
      </c>
      <c r="H107" s="116"/>
      <c r="I107" s="117" t="s">
        <v>215</v>
      </c>
    </row>
    <row r="108" spans="3:9">
      <c r="C108" s="118" t="s">
        <v>239</v>
      </c>
      <c r="D108" s="108">
        <v>0.31278539999999999</v>
      </c>
      <c r="E108" s="108">
        <v>0.46415790000000001</v>
      </c>
      <c r="F108" s="108">
        <v>0</v>
      </c>
      <c r="G108" s="108">
        <v>1</v>
      </c>
      <c r="H108" s="119"/>
      <c r="I108" s="120" t="s">
        <v>216</v>
      </c>
    </row>
    <row r="109" spans="3:9" ht="16" thickBot="1">
      <c r="C109" s="135" t="s">
        <v>240</v>
      </c>
      <c r="D109" s="112">
        <v>0.30136990000000002</v>
      </c>
      <c r="E109" s="112">
        <v>0.4593777</v>
      </c>
      <c r="F109" s="112">
        <v>0</v>
      </c>
      <c r="G109" s="112">
        <v>1</v>
      </c>
      <c r="H109" s="121"/>
      <c r="I109" s="122" t="s">
        <v>217</v>
      </c>
    </row>
    <row r="110" spans="3:9" ht="17" thickBot="1">
      <c r="C110" s="115" t="s">
        <v>249</v>
      </c>
    </row>
    <row r="111" spans="3:9">
      <c r="C111" s="134" t="s">
        <v>241</v>
      </c>
      <c r="D111" s="104">
        <v>0.2534247</v>
      </c>
      <c r="E111" s="104">
        <v>0.4354693</v>
      </c>
      <c r="F111" s="104">
        <v>0</v>
      </c>
      <c r="G111" s="104">
        <v>1</v>
      </c>
      <c r="H111" s="116"/>
      <c r="I111" s="117" t="s">
        <v>218</v>
      </c>
    </row>
    <row r="112" spans="3:9">
      <c r="C112" s="118" t="s">
        <v>242</v>
      </c>
      <c r="D112" s="108">
        <v>0.2031963</v>
      </c>
      <c r="E112" s="108">
        <v>0.40283750000000002</v>
      </c>
      <c r="F112" s="108">
        <v>0</v>
      </c>
      <c r="G112" s="108">
        <v>1</v>
      </c>
      <c r="H112" s="119"/>
      <c r="I112" s="120" t="s">
        <v>219</v>
      </c>
    </row>
    <row r="113" spans="3:9">
      <c r="C113" s="118" t="s">
        <v>243</v>
      </c>
      <c r="D113" s="108">
        <v>0.47945209999999999</v>
      </c>
      <c r="E113" s="108">
        <v>0.50014890000000001</v>
      </c>
      <c r="F113" s="108">
        <v>0</v>
      </c>
      <c r="G113" s="108">
        <v>1</v>
      </c>
      <c r="H113" s="119"/>
      <c r="I113" s="120" t="s">
        <v>220</v>
      </c>
    </row>
    <row r="114" spans="3:9">
      <c r="C114" s="118" t="s">
        <v>244</v>
      </c>
      <c r="D114" s="108">
        <v>6.3926899999999995E-2</v>
      </c>
      <c r="E114" s="108">
        <v>0.2449025</v>
      </c>
      <c r="F114" s="108">
        <v>0</v>
      </c>
      <c r="G114" s="108">
        <v>1</v>
      </c>
      <c r="H114" s="119"/>
      <c r="I114" s="120" t="s">
        <v>221</v>
      </c>
    </row>
    <row r="115" spans="3:9">
      <c r="C115" s="118" t="s">
        <v>245</v>
      </c>
      <c r="D115" s="108">
        <v>0.2351598</v>
      </c>
      <c r="E115" s="108">
        <v>0.42458360000000001</v>
      </c>
      <c r="F115" s="108">
        <v>0</v>
      </c>
      <c r="G115" s="108">
        <v>1</v>
      </c>
      <c r="H115" s="119"/>
      <c r="I115" s="120" t="s">
        <v>222</v>
      </c>
    </row>
    <row r="116" spans="3:9">
      <c r="C116" s="118" t="s">
        <v>246</v>
      </c>
      <c r="D116" s="108">
        <v>0.23744290000000001</v>
      </c>
      <c r="E116" s="108">
        <v>0.42600250000000001</v>
      </c>
      <c r="F116" s="108">
        <v>0</v>
      </c>
      <c r="G116" s="108">
        <v>1</v>
      </c>
      <c r="H116" s="119"/>
      <c r="I116" s="120" t="s">
        <v>223</v>
      </c>
    </row>
    <row r="117" spans="3:9">
      <c r="C117" s="118" t="s">
        <v>247</v>
      </c>
      <c r="D117" s="108">
        <v>0.47488580000000002</v>
      </c>
      <c r="E117" s="108">
        <v>0.49993989999999999</v>
      </c>
      <c r="F117" s="108">
        <v>0</v>
      </c>
      <c r="G117" s="108">
        <v>1</v>
      </c>
      <c r="H117" s="119"/>
      <c r="I117" s="120" t="s">
        <v>224</v>
      </c>
    </row>
    <row r="118" spans="3:9" ht="16" thickBot="1">
      <c r="C118" s="135" t="s">
        <v>248</v>
      </c>
      <c r="D118" s="112">
        <v>5.25114E-2</v>
      </c>
      <c r="E118" s="112">
        <v>0.22331100000000001</v>
      </c>
      <c r="F118" s="112">
        <v>0</v>
      </c>
      <c r="G118" s="112">
        <v>1</v>
      </c>
      <c r="H118" s="121"/>
      <c r="I118" s="122" t="s">
        <v>225</v>
      </c>
    </row>
    <row r="120" spans="3:9" ht="16" thickBot="1"/>
    <row r="121" spans="3:9" ht="17" thickBot="1">
      <c r="C121" s="144" t="s">
        <v>250</v>
      </c>
      <c r="D121" s="145"/>
      <c r="E121" s="145"/>
      <c r="F121" s="145"/>
      <c r="G121" s="145"/>
      <c r="H121" s="145"/>
      <c r="I121" s="146"/>
    </row>
    <row r="122" spans="3:9" ht="17" thickBot="1">
      <c r="C122" s="115" t="s">
        <v>282</v>
      </c>
    </row>
    <row r="123" spans="3:9">
      <c r="C123" s="134" t="s">
        <v>187</v>
      </c>
      <c r="D123" s="104">
        <v>0.44748860000000001</v>
      </c>
      <c r="E123" s="104">
        <v>0.49780350000000001</v>
      </c>
      <c r="F123" s="104">
        <v>0</v>
      </c>
      <c r="G123" s="104">
        <v>1</v>
      </c>
      <c r="H123" s="116"/>
      <c r="I123" s="117" t="s">
        <v>251</v>
      </c>
    </row>
    <row r="124" spans="3:9">
      <c r="C124" s="118" t="s">
        <v>192</v>
      </c>
      <c r="D124" s="108">
        <v>0.23972599999999999</v>
      </c>
      <c r="E124" s="108">
        <v>0.42740440000000002</v>
      </c>
      <c r="F124" s="108">
        <v>0</v>
      </c>
      <c r="G124" s="108">
        <v>1</v>
      </c>
      <c r="H124" s="119"/>
      <c r="I124" s="120" t="s">
        <v>252</v>
      </c>
    </row>
    <row r="125" spans="3:9">
      <c r="C125" s="118" t="s">
        <v>190</v>
      </c>
      <c r="D125" s="108">
        <v>8.2191799999999995E-2</v>
      </c>
      <c r="E125" s="108">
        <v>0.27497080000000002</v>
      </c>
      <c r="F125" s="108">
        <v>0</v>
      </c>
      <c r="G125" s="108">
        <v>1</v>
      </c>
      <c r="H125" s="119"/>
      <c r="I125" s="120" t="s">
        <v>253</v>
      </c>
    </row>
    <row r="126" spans="3:9">
      <c r="C126" s="118" t="s">
        <v>191</v>
      </c>
      <c r="D126" s="108">
        <v>4.1095899999999998E-2</v>
      </c>
      <c r="E126" s="108">
        <v>0.198739</v>
      </c>
      <c r="F126" s="108">
        <v>0</v>
      </c>
      <c r="G126" s="108">
        <v>1</v>
      </c>
      <c r="H126" s="119"/>
      <c r="I126" s="120" t="s">
        <v>254</v>
      </c>
    </row>
    <row r="127" spans="3:9">
      <c r="C127" s="118" t="s">
        <v>188</v>
      </c>
      <c r="D127" s="108">
        <v>9.1324000000000006E-3</v>
      </c>
      <c r="E127" s="108">
        <v>9.5235100000000003E-2</v>
      </c>
      <c r="F127" s="108">
        <v>0</v>
      </c>
      <c r="G127" s="108">
        <v>1</v>
      </c>
      <c r="H127" s="119"/>
      <c r="I127" s="120" t="s">
        <v>255</v>
      </c>
    </row>
    <row r="128" spans="3:9" ht="16" thickBot="1">
      <c r="C128" s="135" t="s">
        <v>189</v>
      </c>
      <c r="D128" s="112">
        <v>0.18036530000000001</v>
      </c>
      <c r="E128" s="112">
        <v>0.38493110000000003</v>
      </c>
      <c r="F128" s="112">
        <v>0</v>
      </c>
      <c r="G128" s="112">
        <v>1</v>
      </c>
      <c r="H128" s="121"/>
      <c r="I128" s="122" t="s">
        <v>256</v>
      </c>
    </row>
    <row r="129" spans="3:9" ht="17" thickBot="1">
      <c r="C129" s="115" t="s">
        <v>194</v>
      </c>
    </row>
    <row r="130" spans="3:9">
      <c r="C130" s="134" t="s">
        <v>203</v>
      </c>
      <c r="D130" s="104">
        <v>2.6392690000000001</v>
      </c>
      <c r="E130" s="104">
        <v>1.020392</v>
      </c>
      <c r="F130" s="104">
        <v>1</v>
      </c>
      <c r="G130" s="104">
        <v>6</v>
      </c>
      <c r="H130" s="116"/>
      <c r="I130" s="117" t="s">
        <v>257</v>
      </c>
    </row>
    <row r="131" spans="3:9">
      <c r="C131" s="118" t="s">
        <v>193</v>
      </c>
      <c r="D131" s="108">
        <v>0.31963469999999999</v>
      </c>
      <c r="E131" s="108">
        <v>0.46686830000000001</v>
      </c>
      <c r="F131" s="108">
        <v>0</v>
      </c>
      <c r="G131" s="108">
        <v>1</v>
      </c>
      <c r="H131" s="119"/>
      <c r="I131" s="120" t="s">
        <v>258</v>
      </c>
    </row>
    <row r="132" spans="3:9">
      <c r="C132" s="118" t="s">
        <v>206</v>
      </c>
      <c r="D132" s="108">
        <v>5.25114E-2</v>
      </c>
      <c r="E132" s="108">
        <v>0.22331100000000001</v>
      </c>
      <c r="F132" s="108">
        <v>0</v>
      </c>
      <c r="G132" s="108">
        <v>1</v>
      </c>
      <c r="H132" s="119"/>
      <c r="I132" s="120" t="s">
        <v>259</v>
      </c>
    </row>
    <row r="133" spans="3:9">
      <c r="C133" s="118" t="s">
        <v>207</v>
      </c>
      <c r="D133" s="108">
        <v>0.32420090000000001</v>
      </c>
      <c r="E133" s="108">
        <v>0.46861079999999999</v>
      </c>
      <c r="F133" s="108">
        <v>0</v>
      </c>
      <c r="G133" s="108">
        <v>1</v>
      </c>
      <c r="H133" s="119"/>
      <c r="I133" s="120" t="s">
        <v>260</v>
      </c>
    </row>
    <row r="134" spans="3:9">
      <c r="C134" s="118" t="s">
        <v>208</v>
      </c>
      <c r="D134" s="108">
        <v>0.39481739999999999</v>
      </c>
      <c r="E134" s="108">
        <v>2.0396800000000002</v>
      </c>
      <c r="F134" s="108">
        <v>0</v>
      </c>
      <c r="G134" s="108">
        <v>30</v>
      </c>
      <c r="H134" s="119"/>
      <c r="I134" s="120" t="s">
        <v>261</v>
      </c>
    </row>
    <row r="135" spans="3:9">
      <c r="C135" s="118" t="s">
        <v>209</v>
      </c>
      <c r="D135" s="108">
        <v>0.1050228</v>
      </c>
      <c r="E135" s="108">
        <v>0.30693340000000002</v>
      </c>
      <c r="F135" s="108">
        <v>0</v>
      </c>
      <c r="G135" s="108">
        <v>1</v>
      </c>
      <c r="H135" s="119"/>
      <c r="I135" s="120" t="s">
        <v>262</v>
      </c>
    </row>
    <row r="136" spans="3:9">
      <c r="C136" s="118" t="s">
        <v>204</v>
      </c>
      <c r="D136" s="108">
        <v>0.7416895</v>
      </c>
      <c r="E136" s="108">
        <v>1.490936</v>
      </c>
      <c r="F136" s="108">
        <v>0</v>
      </c>
      <c r="G136" s="108">
        <v>11.97</v>
      </c>
      <c r="H136" s="119"/>
      <c r="I136" s="120" t="s">
        <v>263</v>
      </c>
    </row>
    <row r="137" spans="3:9">
      <c r="C137" s="118" t="s">
        <v>205</v>
      </c>
      <c r="D137" s="108">
        <v>0.283105</v>
      </c>
      <c r="E137" s="108">
        <v>0.45102219999999998</v>
      </c>
      <c r="F137" s="108">
        <v>0</v>
      </c>
      <c r="G137" s="108">
        <v>1</v>
      </c>
      <c r="H137" s="119"/>
      <c r="I137" s="120" t="s">
        <v>264</v>
      </c>
    </row>
    <row r="138" spans="3:9" ht="16" thickBot="1">
      <c r="C138" s="135" t="s">
        <v>214</v>
      </c>
      <c r="D138" s="112">
        <v>0.29452050000000002</v>
      </c>
      <c r="E138" s="112">
        <v>0.45634819999999998</v>
      </c>
      <c r="F138" s="112">
        <v>0</v>
      </c>
      <c r="G138" s="112">
        <v>1</v>
      </c>
      <c r="H138" s="121"/>
      <c r="I138" s="122" t="s">
        <v>212</v>
      </c>
    </row>
    <row r="139" spans="3:9" ht="17" thickBot="1">
      <c r="C139" s="115" t="s">
        <v>211</v>
      </c>
    </row>
    <row r="140" spans="3:9">
      <c r="C140" s="134" t="s">
        <v>237</v>
      </c>
      <c r="D140" s="104">
        <v>2.2831000000000001E-3</v>
      </c>
      <c r="E140" s="104">
        <v>4.7781799999999999E-2</v>
      </c>
      <c r="F140" s="104">
        <v>0</v>
      </c>
      <c r="G140" s="104">
        <v>1</v>
      </c>
      <c r="H140" s="116"/>
      <c r="I140" s="117" t="s">
        <v>265</v>
      </c>
    </row>
    <row r="141" spans="3:9">
      <c r="C141" s="118" t="s">
        <v>232</v>
      </c>
      <c r="D141" s="108">
        <v>0.1666667</v>
      </c>
      <c r="E141" s="108">
        <v>0.3731042</v>
      </c>
      <c r="F141" s="108">
        <v>0</v>
      </c>
      <c r="G141" s="108">
        <v>1</v>
      </c>
      <c r="H141" s="119"/>
      <c r="I141" s="120" t="s">
        <v>266</v>
      </c>
    </row>
    <row r="142" spans="3:9">
      <c r="C142" s="118" t="s">
        <v>233</v>
      </c>
      <c r="D142" s="108">
        <v>0.15296799999999999</v>
      </c>
      <c r="E142" s="108">
        <v>0.36036829999999997</v>
      </c>
      <c r="F142" s="108">
        <v>0</v>
      </c>
      <c r="G142" s="108">
        <v>1</v>
      </c>
      <c r="H142" s="119"/>
      <c r="I142" s="120" t="s">
        <v>267</v>
      </c>
    </row>
    <row r="143" spans="3:9">
      <c r="C143" s="118" t="s">
        <v>234</v>
      </c>
      <c r="D143" s="108">
        <v>0.50456619999999996</v>
      </c>
      <c r="E143" s="108">
        <v>0.50055090000000002</v>
      </c>
      <c r="F143" s="108">
        <v>0</v>
      </c>
      <c r="G143" s="108">
        <v>1</v>
      </c>
      <c r="H143" s="119"/>
      <c r="I143" s="120" t="s">
        <v>268</v>
      </c>
    </row>
    <row r="144" spans="3:9">
      <c r="C144" s="118" t="s">
        <v>235</v>
      </c>
      <c r="D144" s="108">
        <v>0.173516</v>
      </c>
      <c r="E144" s="108">
        <v>0.37912580000000001</v>
      </c>
      <c r="F144" s="108">
        <v>0</v>
      </c>
      <c r="G144" s="108">
        <v>1</v>
      </c>
      <c r="H144" s="119"/>
      <c r="I144" s="120" t="s">
        <v>269</v>
      </c>
    </row>
    <row r="145" spans="3:9" ht="16" thickBot="1">
      <c r="C145" s="135" t="s">
        <v>236</v>
      </c>
      <c r="D145" s="112">
        <v>0.42922369999999999</v>
      </c>
      <c r="E145" s="112">
        <v>0.49553140000000001</v>
      </c>
      <c r="F145" s="112">
        <v>0</v>
      </c>
      <c r="G145" s="112">
        <v>1</v>
      </c>
      <c r="H145" s="121"/>
      <c r="I145" s="122" t="s">
        <v>270</v>
      </c>
    </row>
    <row r="147" spans="3:9" ht="17" thickBot="1">
      <c r="C147" s="115" t="s">
        <v>210</v>
      </c>
      <c r="D147" s="136"/>
    </row>
    <row r="148" spans="3:9">
      <c r="C148" s="134" t="s">
        <v>238</v>
      </c>
      <c r="D148" s="104">
        <v>0.4269406</v>
      </c>
      <c r="E148" s="104">
        <v>0.4951991</v>
      </c>
      <c r="F148" s="104">
        <v>0</v>
      </c>
      <c r="G148" s="104">
        <v>1</v>
      </c>
      <c r="H148" s="116"/>
      <c r="I148" s="117" t="s">
        <v>271</v>
      </c>
    </row>
    <row r="149" spans="3:9">
      <c r="C149" s="118" t="s">
        <v>239</v>
      </c>
      <c r="D149" s="108">
        <v>0.30365300000000001</v>
      </c>
      <c r="E149" s="108">
        <v>0.4603604</v>
      </c>
      <c r="F149" s="108">
        <v>0</v>
      </c>
      <c r="G149" s="108">
        <v>1</v>
      </c>
      <c r="H149" s="119"/>
      <c r="I149" s="120" t="s">
        <v>272</v>
      </c>
    </row>
    <row r="150" spans="3:9" ht="16" thickBot="1">
      <c r="C150" s="135" t="s">
        <v>240</v>
      </c>
      <c r="D150" s="112">
        <v>0.26940639999999999</v>
      </c>
      <c r="E150" s="112">
        <v>0.44415870000000002</v>
      </c>
      <c r="F150" s="112">
        <v>0</v>
      </c>
      <c r="G150" s="112">
        <v>1</v>
      </c>
      <c r="H150" s="121"/>
      <c r="I150" s="122" t="s">
        <v>273</v>
      </c>
    </row>
    <row r="151" spans="3:9" ht="17" thickBot="1">
      <c r="C151" s="115" t="s">
        <v>249</v>
      </c>
    </row>
    <row r="152" spans="3:9">
      <c r="C152" s="134" t="s">
        <v>241</v>
      </c>
      <c r="D152" s="104">
        <v>0.26940639999999999</v>
      </c>
      <c r="E152" s="104">
        <v>0.44415870000000002</v>
      </c>
      <c r="F152" s="104">
        <v>0</v>
      </c>
      <c r="G152" s="104">
        <v>1</v>
      </c>
      <c r="H152" s="116"/>
      <c r="I152" s="117" t="s">
        <v>274</v>
      </c>
    </row>
    <row r="153" spans="3:9">
      <c r="C153" s="118" t="s">
        <v>242</v>
      </c>
      <c r="D153" s="108">
        <v>0.22374430000000001</v>
      </c>
      <c r="E153" s="108">
        <v>0.41722920000000002</v>
      </c>
      <c r="F153" s="108">
        <v>0</v>
      </c>
      <c r="G153" s="108">
        <v>1</v>
      </c>
      <c r="H153" s="119"/>
      <c r="I153" s="120" t="s">
        <v>275</v>
      </c>
    </row>
    <row r="154" spans="3:9">
      <c r="C154" s="118" t="s">
        <v>243</v>
      </c>
      <c r="D154" s="108">
        <v>0.41552509999999998</v>
      </c>
      <c r="E154" s="108">
        <v>0.49337589999999998</v>
      </c>
      <c r="F154" s="108">
        <v>0</v>
      </c>
      <c r="G154" s="108">
        <v>1</v>
      </c>
      <c r="H154" s="119"/>
      <c r="I154" s="120" t="s">
        <v>276</v>
      </c>
    </row>
    <row r="155" spans="3:9">
      <c r="C155" s="118" t="s">
        <v>244</v>
      </c>
      <c r="D155" s="108">
        <v>9.1324199999999994E-2</v>
      </c>
      <c r="E155" s="108">
        <v>0.28839900000000002</v>
      </c>
      <c r="F155" s="108">
        <v>0</v>
      </c>
      <c r="G155" s="108">
        <v>1</v>
      </c>
      <c r="H155" s="119"/>
      <c r="I155" s="120" t="s">
        <v>277</v>
      </c>
    </row>
    <row r="156" spans="3:9">
      <c r="C156" s="118" t="s">
        <v>245</v>
      </c>
      <c r="D156" s="108">
        <v>0.35159820000000003</v>
      </c>
      <c r="E156" s="108">
        <v>0.47801529999999998</v>
      </c>
      <c r="F156" s="108">
        <v>0</v>
      </c>
      <c r="G156" s="108">
        <v>1</v>
      </c>
      <c r="H156" s="119"/>
      <c r="I156" s="120" t="s">
        <v>278</v>
      </c>
    </row>
    <row r="157" spans="3:9">
      <c r="C157" s="118" t="s">
        <v>246</v>
      </c>
      <c r="D157" s="108">
        <v>0.2214612</v>
      </c>
      <c r="E157" s="108">
        <v>0.41570499999999999</v>
      </c>
      <c r="F157" s="108">
        <v>0</v>
      </c>
      <c r="G157" s="108">
        <v>1</v>
      </c>
      <c r="H157" s="119"/>
      <c r="I157" s="120" t="s">
        <v>279</v>
      </c>
    </row>
    <row r="158" spans="3:9">
      <c r="C158" s="118" t="s">
        <v>247</v>
      </c>
      <c r="D158" s="108">
        <v>0.34703200000000001</v>
      </c>
      <c r="E158" s="108">
        <v>0.47657040000000001</v>
      </c>
      <c r="F158" s="108">
        <v>0</v>
      </c>
      <c r="G158" s="108">
        <v>1</v>
      </c>
      <c r="H158" s="119"/>
      <c r="I158" s="120" t="s">
        <v>280</v>
      </c>
    </row>
    <row r="159" spans="3:9" ht="16" thickBot="1">
      <c r="C159" s="135" t="s">
        <v>248</v>
      </c>
      <c r="D159" s="112">
        <v>7.9908699999999999E-2</v>
      </c>
      <c r="E159" s="112">
        <v>0.27146179999999998</v>
      </c>
      <c r="F159" s="112">
        <v>0</v>
      </c>
      <c r="G159" s="112">
        <v>1</v>
      </c>
      <c r="H159" s="121"/>
      <c r="I159" s="122" t="s">
        <v>281</v>
      </c>
    </row>
    <row r="161" spans="3:9" ht="16" thickBot="1"/>
    <row r="162" spans="3:9" ht="17" thickBot="1">
      <c r="C162" s="141" t="s">
        <v>283</v>
      </c>
      <c r="D162" s="142"/>
      <c r="E162" s="142"/>
      <c r="F162" s="142"/>
      <c r="G162" s="142"/>
      <c r="H162" s="142"/>
      <c r="I162" s="143"/>
    </row>
    <row r="163" spans="3:9" ht="17" thickBot="1">
      <c r="C163" s="115" t="s">
        <v>282</v>
      </c>
    </row>
    <row r="164" spans="3:9">
      <c r="C164" s="134" t="s">
        <v>187</v>
      </c>
      <c r="D164" s="104">
        <v>0.43835619999999997</v>
      </c>
      <c r="E164" s="104">
        <v>0.4967529</v>
      </c>
      <c r="F164" s="104">
        <v>0</v>
      </c>
      <c r="G164" s="104">
        <v>1</v>
      </c>
      <c r="H164" s="116"/>
      <c r="I164" s="117" t="s">
        <v>284</v>
      </c>
    </row>
    <row r="165" spans="3:9">
      <c r="C165" s="118" t="s">
        <v>192</v>
      </c>
      <c r="D165" s="108">
        <v>0.24885840000000001</v>
      </c>
      <c r="E165" s="108">
        <v>0.43284600000000001</v>
      </c>
      <c r="F165" s="108">
        <v>0</v>
      </c>
      <c r="G165" s="108">
        <v>1</v>
      </c>
      <c r="H165" s="119"/>
      <c r="I165" s="120" t="s">
        <v>285</v>
      </c>
    </row>
    <row r="166" spans="3:9">
      <c r="C166" s="118" t="s">
        <v>190</v>
      </c>
      <c r="D166" s="108">
        <v>0.15068490000000001</v>
      </c>
      <c r="E166" s="108">
        <v>0.35815059999999999</v>
      </c>
      <c r="F166" s="108">
        <v>0</v>
      </c>
      <c r="G166" s="108">
        <v>1</v>
      </c>
      <c r="H166" s="119"/>
      <c r="I166" s="120" t="s">
        <v>286</v>
      </c>
    </row>
    <row r="167" spans="3:9">
      <c r="C167" s="118" t="s">
        <v>191</v>
      </c>
      <c r="D167" s="108">
        <v>2.9680399999999999E-2</v>
      </c>
      <c r="E167" s="108">
        <v>0.16989799999999999</v>
      </c>
      <c r="F167" s="108">
        <v>0</v>
      </c>
      <c r="G167" s="108">
        <v>1</v>
      </c>
      <c r="H167" s="119"/>
      <c r="I167" s="120" t="s">
        <v>287</v>
      </c>
    </row>
    <row r="168" spans="3:9">
      <c r="C168" s="118" t="s">
        <v>188</v>
      </c>
      <c r="D168" s="108">
        <v>9.1324000000000006E-3</v>
      </c>
      <c r="E168" s="108">
        <v>9.5235100000000003E-2</v>
      </c>
      <c r="F168" s="108">
        <v>0</v>
      </c>
      <c r="G168" s="108">
        <v>1</v>
      </c>
      <c r="H168" s="119"/>
      <c r="I168" s="120" t="s">
        <v>288</v>
      </c>
    </row>
    <row r="169" spans="3:9" ht="16" thickBot="1">
      <c r="C169" s="135" t="s">
        <v>189</v>
      </c>
      <c r="D169" s="112">
        <v>0.1232877</v>
      </c>
      <c r="E169" s="112">
        <v>0.32914310000000002</v>
      </c>
      <c r="F169" s="112">
        <v>0</v>
      </c>
      <c r="G169" s="112">
        <v>1</v>
      </c>
      <c r="H169" s="121"/>
      <c r="I169" s="122" t="s">
        <v>289</v>
      </c>
    </row>
    <row r="170" spans="3:9" ht="17" thickBot="1">
      <c r="C170" s="115" t="s">
        <v>194</v>
      </c>
    </row>
    <row r="171" spans="3:9">
      <c r="C171" s="134" t="s">
        <v>203</v>
      </c>
      <c r="D171" s="104">
        <v>2.8424659999999999</v>
      </c>
      <c r="E171" s="104">
        <v>1.1158619999999999</v>
      </c>
      <c r="F171" s="104">
        <v>1</v>
      </c>
      <c r="G171" s="104">
        <v>6</v>
      </c>
      <c r="H171" s="116"/>
      <c r="I171" s="117" t="s">
        <v>290</v>
      </c>
    </row>
    <row r="172" spans="3:9">
      <c r="C172" s="118" t="s">
        <v>193</v>
      </c>
      <c r="D172" s="108">
        <v>0.40867579999999998</v>
      </c>
      <c r="E172" s="108">
        <v>0.49215130000000001</v>
      </c>
      <c r="F172" s="108">
        <v>0</v>
      </c>
      <c r="G172" s="108">
        <v>1</v>
      </c>
      <c r="H172" s="119"/>
      <c r="I172" s="120" t="s">
        <v>291</v>
      </c>
    </row>
    <row r="173" spans="3:9">
      <c r="C173" s="118" t="s">
        <v>206</v>
      </c>
      <c r="D173" s="108">
        <v>3.4246600000000002E-2</v>
      </c>
      <c r="E173" s="108">
        <v>0.18206990000000001</v>
      </c>
      <c r="F173" s="108">
        <v>0</v>
      </c>
      <c r="G173" s="108">
        <v>1</v>
      </c>
      <c r="H173" s="119"/>
      <c r="I173" s="120" t="s">
        <v>259</v>
      </c>
    </row>
    <row r="174" spans="3:9">
      <c r="C174" s="118" t="s">
        <v>207</v>
      </c>
      <c r="D174" s="108">
        <v>0.41552509999999998</v>
      </c>
      <c r="E174" s="108">
        <v>0.49337589999999998</v>
      </c>
      <c r="F174" s="108">
        <v>0</v>
      </c>
      <c r="G174" s="108">
        <v>1</v>
      </c>
      <c r="H174" s="119"/>
      <c r="I174" s="120" t="s">
        <v>260</v>
      </c>
    </row>
    <row r="175" spans="3:9">
      <c r="C175" s="118" t="s">
        <v>208</v>
      </c>
      <c r="D175" s="108">
        <v>0.36520550000000002</v>
      </c>
      <c r="E175" s="108">
        <v>1.3369979999999999</v>
      </c>
      <c r="F175" s="108">
        <v>0</v>
      </c>
      <c r="G175" s="108">
        <v>20.5</v>
      </c>
      <c r="H175" s="119"/>
      <c r="I175" s="120" t="s">
        <v>261</v>
      </c>
    </row>
    <row r="176" spans="3:9">
      <c r="C176" s="118" t="s">
        <v>209</v>
      </c>
      <c r="D176" s="108">
        <v>0.1347032</v>
      </c>
      <c r="E176" s="108">
        <v>0.34179670000000001</v>
      </c>
      <c r="F176" s="108">
        <v>0</v>
      </c>
      <c r="G176" s="108">
        <v>1</v>
      </c>
      <c r="H176" s="119"/>
      <c r="I176" s="120" t="s">
        <v>262</v>
      </c>
    </row>
    <row r="177" spans="3:9">
      <c r="C177" s="118" t="s">
        <v>204</v>
      </c>
      <c r="D177" s="108">
        <v>1.045479</v>
      </c>
      <c r="E177" s="108">
        <v>2.5795110000000001</v>
      </c>
      <c r="F177" s="108">
        <v>0</v>
      </c>
      <c r="G177" s="108">
        <v>24.87</v>
      </c>
      <c r="H177" s="119"/>
      <c r="I177" s="120" t="s">
        <v>263</v>
      </c>
    </row>
    <row r="178" spans="3:9">
      <c r="C178" s="118" t="s">
        <v>205</v>
      </c>
      <c r="D178" s="108">
        <v>0.31050230000000001</v>
      </c>
      <c r="E178" s="108">
        <v>0.46322839999999998</v>
      </c>
      <c r="F178" s="108">
        <v>0</v>
      </c>
      <c r="G178" s="108">
        <v>1</v>
      </c>
      <c r="H178" s="119"/>
      <c r="I178" s="120" t="s">
        <v>264</v>
      </c>
    </row>
    <row r="179" spans="3:9" ht="16" thickBot="1">
      <c r="C179" s="135" t="s">
        <v>214</v>
      </c>
      <c r="D179" s="112">
        <v>0.26712330000000001</v>
      </c>
      <c r="E179" s="112">
        <v>0.4429632</v>
      </c>
      <c r="F179" s="112">
        <v>0</v>
      </c>
      <c r="G179" s="112">
        <v>1</v>
      </c>
      <c r="H179" s="121"/>
      <c r="I179" s="122" t="s">
        <v>212</v>
      </c>
    </row>
    <row r="180" spans="3:9" ht="17" thickBot="1">
      <c r="C180" s="115" t="s">
        <v>211</v>
      </c>
    </row>
    <row r="181" spans="3:9">
      <c r="C181" s="134" t="s">
        <v>237</v>
      </c>
      <c r="D181" s="104">
        <v>2.2831000000000001E-3</v>
      </c>
      <c r="E181" s="104">
        <v>4.7781799999999999E-2</v>
      </c>
      <c r="F181" s="104">
        <v>0</v>
      </c>
      <c r="G181" s="104">
        <v>1</v>
      </c>
      <c r="H181" s="116"/>
      <c r="I181" s="117" t="s">
        <v>292</v>
      </c>
    </row>
    <row r="182" spans="3:9">
      <c r="C182" s="118" t="s">
        <v>232</v>
      </c>
      <c r="D182" s="108">
        <v>9.1324199999999994E-2</v>
      </c>
      <c r="E182" s="108">
        <v>0.28839900000000002</v>
      </c>
      <c r="F182" s="108">
        <v>0</v>
      </c>
      <c r="G182" s="108">
        <v>1</v>
      </c>
      <c r="H182" s="119"/>
      <c r="I182" s="120" t="s">
        <v>293</v>
      </c>
    </row>
    <row r="183" spans="3:9">
      <c r="C183" s="118" t="s">
        <v>233</v>
      </c>
      <c r="D183" s="108">
        <v>0.16894980000000001</v>
      </c>
      <c r="E183" s="108">
        <v>0.37513600000000002</v>
      </c>
      <c r="F183" s="108">
        <v>0</v>
      </c>
      <c r="G183" s="108">
        <v>1</v>
      </c>
      <c r="H183" s="119"/>
      <c r="I183" s="120" t="s">
        <v>294</v>
      </c>
    </row>
    <row r="184" spans="3:9">
      <c r="C184" s="118" t="s">
        <v>234</v>
      </c>
      <c r="D184" s="108">
        <v>0.50228309999999998</v>
      </c>
      <c r="E184" s="108">
        <v>0.50056650000000003</v>
      </c>
      <c r="F184" s="108">
        <v>0</v>
      </c>
      <c r="G184" s="108">
        <v>1</v>
      </c>
      <c r="H184" s="119"/>
      <c r="I184" s="120" t="s">
        <v>295</v>
      </c>
    </row>
    <row r="185" spans="3:9">
      <c r="C185" s="118" t="s">
        <v>235</v>
      </c>
      <c r="D185" s="108">
        <v>0.2351598</v>
      </c>
      <c r="E185" s="108">
        <v>0.42458360000000001</v>
      </c>
      <c r="F185" s="108">
        <v>0</v>
      </c>
      <c r="G185" s="108">
        <v>1</v>
      </c>
      <c r="H185" s="119"/>
      <c r="I185" s="120" t="s">
        <v>296</v>
      </c>
    </row>
    <row r="186" spans="3:9" ht="16" thickBot="1">
      <c r="C186" s="135" t="s">
        <v>236</v>
      </c>
      <c r="D186" s="112">
        <v>0.45433790000000002</v>
      </c>
      <c r="E186" s="112">
        <v>0.49847999999999998</v>
      </c>
      <c r="F186" s="112">
        <v>0</v>
      </c>
      <c r="G186" s="112">
        <v>1</v>
      </c>
      <c r="H186" s="121"/>
      <c r="I186" s="122" t="s">
        <v>297</v>
      </c>
    </row>
    <row r="188" spans="3:9" ht="17" thickBot="1">
      <c r="C188" s="115" t="s">
        <v>210</v>
      </c>
    </row>
    <row r="189" spans="3:9">
      <c r="C189" s="134" t="s">
        <v>238</v>
      </c>
      <c r="D189" s="104">
        <v>0.39954339999999999</v>
      </c>
      <c r="E189" s="104">
        <v>0.49036459999999998</v>
      </c>
      <c r="F189" s="104">
        <v>0</v>
      </c>
      <c r="G189" s="104">
        <v>1</v>
      </c>
      <c r="H189" s="116"/>
      <c r="I189" s="117" t="s">
        <v>298</v>
      </c>
    </row>
    <row r="190" spans="3:9">
      <c r="C190" s="118" t="s">
        <v>239</v>
      </c>
      <c r="D190" s="108">
        <v>0.30821920000000003</v>
      </c>
      <c r="E190" s="108">
        <v>0.46228570000000002</v>
      </c>
      <c r="F190" s="108">
        <v>0</v>
      </c>
      <c r="G190" s="108">
        <v>1</v>
      </c>
      <c r="H190" s="119"/>
      <c r="I190" s="120" t="s">
        <v>299</v>
      </c>
    </row>
    <row r="191" spans="3:9" ht="16" thickBot="1">
      <c r="C191" s="135" t="s">
        <v>240</v>
      </c>
      <c r="D191" s="112">
        <v>0.29223739999999998</v>
      </c>
      <c r="E191" s="112">
        <v>0.45531090000000002</v>
      </c>
      <c r="F191" s="112">
        <v>0</v>
      </c>
      <c r="G191" s="112">
        <v>1</v>
      </c>
      <c r="H191" s="121"/>
      <c r="I191" s="122" t="s">
        <v>300</v>
      </c>
    </row>
    <row r="192" spans="3:9" ht="17" thickBot="1">
      <c r="C192" s="115" t="s">
        <v>249</v>
      </c>
    </row>
    <row r="193" spans="3:9">
      <c r="C193" s="134" t="s">
        <v>241</v>
      </c>
      <c r="D193" s="104">
        <v>0.26255709999999999</v>
      </c>
      <c r="E193" s="104">
        <v>0.4405269</v>
      </c>
      <c r="F193" s="104">
        <v>0</v>
      </c>
      <c r="G193" s="104">
        <v>1</v>
      </c>
      <c r="H193" s="116"/>
      <c r="I193" s="117" t="s">
        <v>301</v>
      </c>
    </row>
    <row r="194" spans="3:9">
      <c r="C194" s="118" t="s">
        <v>242</v>
      </c>
      <c r="D194" s="108">
        <v>0.2420091</v>
      </c>
      <c r="E194" s="108">
        <v>0.42878959999999999</v>
      </c>
      <c r="F194" s="108">
        <v>0</v>
      </c>
      <c r="G194" s="108">
        <v>1</v>
      </c>
      <c r="H194" s="119"/>
      <c r="I194" s="120" t="s">
        <v>302</v>
      </c>
    </row>
    <row r="195" spans="3:9">
      <c r="C195" s="118" t="s">
        <v>243</v>
      </c>
      <c r="D195" s="108">
        <v>0.43607309999999999</v>
      </c>
      <c r="E195" s="108">
        <v>0.4964636</v>
      </c>
      <c r="F195" s="108">
        <v>0</v>
      </c>
      <c r="G195" s="108">
        <v>1</v>
      </c>
      <c r="H195" s="119"/>
      <c r="I195" s="120" t="s">
        <v>303</v>
      </c>
    </row>
    <row r="196" spans="3:9">
      <c r="C196" s="118" t="s">
        <v>244</v>
      </c>
      <c r="D196" s="108">
        <v>5.9360700000000002E-2</v>
      </c>
      <c r="E196" s="108">
        <v>0.2365688</v>
      </c>
      <c r="F196" s="108">
        <v>0</v>
      </c>
      <c r="G196" s="108">
        <v>1</v>
      </c>
      <c r="H196" s="119"/>
      <c r="I196" s="120" t="s">
        <v>304</v>
      </c>
    </row>
    <row r="197" spans="3:9">
      <c r="C197" s="118" t="s">
        <v>245</v>
      </c>
      <c r="D197" s="108">
        <v>0.27168949999999997</v>
      </c>
      <c r="E197" s="108">
        <v>0.44533929999999999</v>
      </c>
      <c r="F197" s="108">
        <v>0</v>
      </c>
      <c r="G197" s="108">
        <v>1</v>
      </c>
      <c r="H197" s="119"/>
      <c r="I197" s="120" t="s">
        <v>305</v>
      </c>
    </row>
    <row r="198" spans="3:9">
      <c r="C198" s="118" t="s">
        <v>246</v>
      </c>
      <c r="D198" s="108">
        <v>0.23287669999999999</v>
      </c>
      <c r="E198" s="108">
        <v>0.42314770000000002</v>
      </c>
      <c r="F198" s="108">
        <v>0</v>
      </c>
      <c r="G198" s="108">
        <v>1</v>
      </c>
      <c r="H198" s="119"/>
      <c r="I198" s="120" t="s">
        <v>306</v>
      </c>
    </row>
    <row r="199" spans="3:9">
      <c r="C199" s="118" t="s">
        <v>247</v>
      </c>
      <c r="D199" s="108">
        <v>0.43835619999999997</v>
      </c>
      <c r="E199" s="108">
        <v>0.4967529</v>
      </c>
      <c r="F199" s="108">
        <v>0</v>
      </c>
      <c r="G199" s="108">
        <v>1</v>
      </c>
      <c r="H199" s="119"/>
      <c r="I199" s="120" t="s">
        <v>307</v>
      </c>
    </row>
    <row r="200" spans="3:9" ht="16" thickBot="1">
      <c r="C200" s="135" t="s">
        <v>248</v>
      </c>
      <c r="D200" s="112">
        <v>5.7077599999999999E-2</v>
      </c>
      <c r="E200" s="112">
        <v>0.2322562</v>
      </c>
      <c r="F200" s="112">
        <v>0</v>
      </c>
      <c r="G200" s="112">
        <v>1</v>
      </c>
      <c r="H200" s="121"/>
      <c r="I200" s="122" t="s">
        <v>308</v>
      </c>
    </row>
    <row r="202" spans="3:9" ht="16" thickBot="1"/>
    <row r="203" spans="3:9" ht="17" thickBot="1">
      <c r="C203" s="138" t="s">
        <v>309</v>
      </c>
      <c r="D203" s="139"/>
      <c r="E203" s="139"/>
      <c r="F203" s="139"/>
      <c r="G203" s="139"/>
      <c r="H203" s="139"/>
      <c r="I203" s="140"/>
    </row>
    <row r="204" spans="3:9" ht="17" thickBot="1">
      <c r="C204" s="115" t="s">
        <v>282</v>
      </c>
    </row>
    <row r="205" spans="3:9">
      <c r="C205" s="134" t="s">
        <v>187</v>
      </c>
      <c r="D205" s="104">
        <v>0.2420091</v>
      </c>
      <c r="E205" s="104">
        <v>0.42878959999999999</v>
      </c>
      <c r="F205" s="104">
        <v>0</v>
      </c>
      <c r="G205" s="104">
        <v>1</v>
      </c>
      <c r="H205" s="116"/>
      <c r="I205" s="117" t="s">
        <v>310</v>
      </c>
    </row>
    <row r="206" spans="3:9">
      <c r="C206" s="118" t="s">
        <v>192</v>
      </c>
      <c r="D206" s="108">
        <v>0.1917808</v>
      </c>
      <c r="E206" s="108">
        <v>0.3941518</v>
      </c>
      <c r="F206" s="108">
        <v>0</v>
      </c>
      <c r="G206" s="108">
        <v>1</v>
      </c>
      <c r="H206" s="119"/>
      <c r="I206" s="120" t="s">
        <v>311</v>
      </c>
    </row>
    <row r="207" spans="3:9">
      <c r="C207" s="118" t="s">
        <v>190</v>
      </c>
      <c r="D207" s="108">
        <v>6.1643799999999999E-2</v>
      </c>
      <c r="E207" s="108">
        <v>0.24078260000000001</v>
      </c>
      <c r="F207" s="108">
        <v>0</v>
      </c>
      <c r="G207" s="108">
        <v>1</v>
      </c>
      <c r="H207" s="119"/>
      <c r="I207" s="120" t="s">
        <v>312</v>
      </c>
    </row>
    <row r="208" spans="3:9">
      <c r="C208" s="118" t="s">
        <v>191</v>
      </c>
      <c r="D208" s="108">
        <v>4.79452E-2</v>
      </c>
      <c r="E208" s="108">
        <v>0.21389459999999999</v>
      </c>
      <c r="F208" s="108">
        <v>0</v>
      </c>
      <c r="G208" s="108">
        <v>1</v>
      </c>
      <c r="H208" s="119"/>
      <c r="I208" s="120" t="s">
        <v>313</v>
      </c>
    </row>
    <row r="209" spans="3:9">
      <c r="C209" s="118" t="s">
        <v>188</v>
      </c>
      <c r="D209" s="108">
        <v>0.34931509999999999</v>
      </c>
      <c r="E209" s="108">
        <v>0.47729880000000002</v>
      </c>
      <c r="F209" s="108">
        <v>0</v>
      </c>
      <c r="G209" s="108">
        <v>1</v>
      </c>
      <c r="H209" s="119"/>
      <c r="I209" s="120" t="s">
        <v>314</v>
      </c>
    </row>
    <row r="210" spans="3:9">
      <c r="C210" s="118" t="s">
        <v>189</v>
      </c>
      <c r="D210" s="108">
        <v>9.1324000000000006E-3</v>
      </c>
      <c r="E210" s="108">
        <v>9.5235100000000003E-2</v>
      </c>
      <c r="F210" s="108">
        <v>0</v>
      </c>
      <c r="G210" s="108">
        <v>1</v>
      </c>
      <c r="H210" s="119"/>
      <c r="I210" s="120" t="s">
        <v>315</v>
      </c>
    </row>
    <row r="211" spans="3:9" ht="16" thickBot="1">
      <c r="C211" s="137" t="s">
        <v>334</v>
      </c>
      <c r="D211" s="112">
        <v>9.8173499999999997E-2</v>
      </c>
      <c r="E211" s="112">
        <v>0.29788940000000003</v>
      </c>
      <c r="F211" s="112">
        <v>0</v>
      </c>
      <c r="G211" s="112">
        <v>1</v>
      </c>
      <c r="H211" s="121"/>
      <c r="I211" s="122" t="s">
        <v>335</v>
      </c>
    </row>
    <row r="212" spans="3:9" ht="17" thickBot="1">
      <c r="C212" s="115" t="s">
        <v>194</v>
      </c>
      <c r="D212" s="136"/>
    </row>
    <row r="213" spans="3:9">
      <c r="C213" s="134" t="s">
        <v>203</v>
      </c>
      <c r="D213" s="104">
        <v>1.8333330000000001</v>
      </c>
      <c r="E213" s="104">
        <v>1.6114809999999999</v>
      </c>
      <c r="F213" s="104">
        <v>0</v>
      </c>
      <c r="G213" s="104">
        <v>6</v>
      </c>
      <c r="H213" s="116"/>
      <c r="I213" s="117" t="s">
        <v>316</v>
      </c>
    </row>
    <row r="214" spans="3:9">
      <c r="C214" s="118" t="s">
        <v>193</v>
      </c>
      <c r="D214" s="108">
        <v>0.30821920000000003</v>
      </c>
      <c r="E214" s="108">
        <v>0.46228570000000002</v>
      </c>
      <c r="F214" s="108">
        <v>0</v>
      </c>
      <c r="G214" s="108">
        <v>1</v>
      </c>
      <c r="H214" s="119"/>
      <c r="I214" s="120" t="s">
        <v>317</v>
      </c>
    </row>
    <row r="215" spans="3:9">
      <c r="C215" s="118" t="s">
        <v>206</v>
      </c>
      <c r="D215" s="108">
        <v>2.7397299999999999E-2</v>
      </c>
      <c r="E215" s="108">
        <v>0.16342470000000001</v>
      </c>
      <c r="F215" s="108">
        <v>0</v>
      </c>
      <c r="G215" s="108">
        <v>1</v>
      </c>
      <c r="H215" s="119"/>
      <c r="I215" s="120" t="s">
        <v>259</v>
      </c>
    </row>
    <row r="216" spans="3:9">
      <c r="C216" s="118" t="s">
        <v>207</v>
      </c>
      <c r="D216" s="108">
        <v>0.2899543</v>
      </c>
      <c r="E216" s="108">
        <v>0.45425979999999999</v>
      </c>
      <c r="F216" s="108">
        <v>0</v>
      </c>
      <c r="G216" s="108">
        <v>1</v>
      </c>
      <c r="H216" s="119"/>
      <c r="I216" s="120" t="s">
        <v>260</v>
      </c>
    </row>
    <row r="217" spans="3:9">
      <c r="C217" s="118" t="s">
        <v>208</v>
      </c>
      <c r="D217" s="108">
        <v>0.35301369999999999</v>
      </c>
      <c r="E217" s="108">
        <v>1.973786</v>
      </c>
      <c r="F217" s="108">
        <v>0</v>
      </c>
      <c r="G217" s="108">
        <v>30</v>
      </c>
      <c r="H217" s="119"/>
      <c r="I217" s="120" t="s">
        <v>261</v>
      </c>
    </row>
    <row r="218" spans="3:9">
      <c r="C218" s="118" t="s">
        <v>209</v>
      </c>
      <c r="D218" s="108">
        <v>0.10045659999999999</v>
      </c>
      <c r="E218" s="108">
        <v>0.30095159999999999</v>
      </c>
      <c r="F218" s="108">
        <v>0</v>
      </c>
      <c r="G218" s="108">
        <v>1</v>
      </c>
      <c r="H218" s="119"/>
      <c r="I218" s="120" t="s">
        <v>262</v>
      </c>
    </row>
    <row r="219" spans="3:9">
      <c r="C219" s="118" t="s">
        <v>204</v>
      </c>
      <c r="D219" s="108">
        <v>0.59344750000000002</v>
      </c>
      <c r="E219" s="108">
        <v>1.393475</v>
      </c>
      <c r="F219" s="108">
        <v>0</v>
      </c>
      <c r="G219" s="108">
        <v>15.5</v>
      </c>
      <c r="H219" s="119"/>
      <c r="I219" s="120" t="s">
        <v>263</v>
      </c>
    </row>
    <row r="220" spans="3:9">
      <c r="C220" s="118" t="s">
        <v>205</v>
      </c>
      <c r="D220" s="108">
        <v>0.23287669999999999</v>
      </c>
      <c r="E220" s="108">
        <v>0.42314770000000002</v>
      </c>
      <c r="F220" s="108">
        <v>0</v>
      </c>
      <c r="G220" s="108">
        <v>1</v>
      </c>
      <c r="H220" s="119"/>
      <c r="I220" s="120" t="s">
        <v>264</v>
      </c>
    </row>
    <row r="221" spans="3:9" ht="16" thickBot="1">
      <c r="C221" s="135" t="s">
        <v>214</v>
      </c>
      <c r="D221" s="112">
        <v>0.1780822</v>
      </c>
      <c r="E221" s="112">
        <v>0.38301940000000001</v>
      </c>
      <c r="F221" s="112">
        <v>0</v>
      </c>
      <c r="G221" s="112">
        <v>1</v>
      </c>
      <c r="H221" s="121"/>
      <c r="I221" s="122" t="s">
        <v>212</v>
      </c>
    </row>
    <row r="222" spans="3:9" ht="17" thickBot="1">
      <c r="C222" s="115" t="s">
        <v>211</v>
      </c>
    </row>
    <row r="223" spans="3:9">
      <c r="C223" s="134" t="s">
        <v>237</v>
      </c>
      <c r="D223" s="104">
        <v>4.5662000000000003E-3</v>
      </c>
      <c r="E223" s="104">
        <v>6.7496399999999998E-2</v>
      </c>
      <c r="F223" s="104">
        <v>0</v>
      </c>
      <c r="G223" s="104">
        <v>1</v>
      </c>
      <c r="H223" s="116"/>
      <c r="I223" s="117" t="s">
        <v>318</v>
      </c>
    </row>
    <row r="224" spans="3:9">
      <c r="C224" s="118" t="s">
        <v>232</v>
      </c>
      <c r="D224" s="108">
        <v>4.3379000000000001E-2</v>
      </c>
      <c r="E224" s="108">
        <v>0.2039417</v>
      </c>
      <c r="F224" s="108">
        <v>0</v>
      </c>
      <c r="G224" s="108">
        <v>1</v>
      </c>
      <c r="H224" s="119"/>
      <c r="I224" s="120" t="s">
        <v>319</v>
      </c>
    </row>
    <row r="225" spans="3:9">
      <c r="C225" s="118" t="s">
        <v>233</v>
      </c>
      <c r="D225" s="108">
        <v>0.15068490000000001</v>
      </c>
      <c r="E225" s="108">
        <v>0.35815059999999999</v>
      </c>
      <c r="F225" s="108">
        <v>0</v>
      </c>
      <c r="G225" s="108">
        <v>1</v>
      </c>
      <c r="H225" s="119"/>
      <c r="I225" s="120" t="s">
        <v>320</v>
      </c>
    </row>
    <row r="226" spans="3:9">
      <c r="C226" s="118" t="s">
        <v>234</v>
      </c>
      <c r="D226" s="108">
        <v>0.39497719999999997</v>
      </c>
      <c r="E226" s="108">
        <v>0.48940479999999997</v>
      </c>
      <c r="F226" s="108">
        <v>0</v>
      </c>
      <c r="G226" s="108">
        <v>1</v>
      </c>
      <c r="H226" s="119"/>
      <c r="I226" s="120" t="s">
        <v>321</v>
      </c>
    </row>
    <row r="227" spans="3:9">
      <c r="C227" s="118" t="s">
        <v>235</v>
      </c>
      <c r="D227" s="108">
        <v>5.7077599999999999E-2</v>
      </c>
      <c r="E227" s="108">
        <v>0.2322562</v>
      </c>
      <c r="F227" s="108">
        <v>0</v>
      </c>
      <c r="G227" s="108">
        <v>1</v>
      </c>
      <c r="H227" s="119"/>
      <c r="I227" s="120" t="s">
        <v>322</v>
      </c>
    </row>
    <row r="228" spans="3:9" ht="16" thickBot="1">
      <c r="C228" s="135" t="s">
        <v>236</v>
      </c>
      <c r="D228" s="112">
        <v>0.37214609999999998</v>
      </c>
      <c r="E228" s="112">
        <v>0.48392980000000002</v>
      </c>
      <c r="F228" s="112">
        <v>0</v>
      </c>
      <c r="G228" s="112">
        <v>1</v>
      </c>
      <c r="H228" s="121"/>
      <c r="I228" s="122" t="s">
        <v>323</v>
      </c>
    </row>
    <row r="230" spans="3:9" ht="17" thickBot="1">
      <c r="C230" s="115" t="s">
        <v>210</v>
      </c>
      <c r="D230" s="136"/>
    </row>
    <row r="231" spans="3:9">
      <c r="C231" s="134" t="s">
        <v>238</v>
      </c>
      <c r="D231" s="104">
        <v>0.31278539999999999</v>
      </c>
      <c r="E231" s="104">
        <v>0.46415790000000001</v>
      </c>
      <c r="F231" s="104">
        <v>0</v>
      </c>
      <c r="G231" s="104">
        <v>1</v>
      </c>
      <c r="H231" s="116"/>
      <c r="I231" s="117" t="s">
        <v>324</v>
      </c>
    </row>
    <row r="232" spans="3:9">
      <c r="C232" s="118" t="s">
        <v>239</v>
      </c>
      <c r="D232" s="108">
        <v>0.1027397</v>
      </c>
      <c r="E232" s="108">
        <v>0.30396580000000001</v>
      </c>
      <c r="F232" s="108">
        <v>0</v>
      </c>
      <c r="G232" s="108">
        <v>1</v>
      </c>
      <c r="H232" s="119"/>
      <c r="I232" s="120" t="s">
        <v>325</v>
      </c>
    </row>
    <row r="233" spans="3:9">
      <c r="C233" s="118" t="s">
        <v>240</v>
      </c>
      <c r="D233" s="108">
        <v>0.2351598</v>
      </c>
      <c r="E233" s="108">
        <v>0.42458360000000001</v>
      </c>
      <c r="F233" s="108">
        <v>0</v>
      </c>
      <c r="G233" s="108">
        <v>1</v>
      </c>
      <c r="H233" s="119"/>
      <c r="I233" s="120" t="s">
        <v>326</v>
      </c>
    </row>
    <row r="234" spans="3:9" ht="16" thickBot="1">
      <c r="C234" s="137" t="s">
        <v>337</v>
      </c>
      <c r="D234" s="112">
        <v>0.34931509999999999</v>
      </c>
      <c r="E234" s="112">
        <v>0.47729880000000002</v>
      </c>
      <c r="F234" s="112">
        <v>0</v>
      </c>
      <c r="G234" s="112">
        <v>1</v>
      </c>
      <c r="H234" s="121"/>
      <c r="I234" s="122"/>
    </row>
    <row r="235" spans="3:9" ht="17" thickBot="1">
      <c r="C235" s="115" t="s">
        <v>249</v>
      </c>
    </row>
    <row r="236" spans="3:9">
      <c r="C236" s="134" t="s">
        <v>241</v>
      </c>
      <c r="D236" s="104">
        <v>0.54337899999999995</v>
      </c>
      <c r="E236" s="104">
        <v>0.49868430000000002</v>
      </c>
      <c r="F236" s="104">
        <v>0</v>
      </c>
      <c r="G236" s="104">
        <v>1</v>
      </c>
      <c r="H236" s="116"/>
      <c r="I236" s="117" t="s">
        <v>327</v>
      </c>
    </row>
    <row r="237" spans="3:9">
      <c r="C237" s="118" t="s">
        <v>242</v>
      </c>
      <c r="D237" s="108">
        <v>0.1552511</v>
      </c>
      <c r="E237" s="108">
        <v>0.36255799999999999</v>
      </c>
      <c r="F237" s="108">
        <v>0</v>
      </c>
      <c r="G237" s="108">
        <v>1</v>
      </c>
      <c r="H237" s="119"/>
      <c r="I237" s="120" t="s">
        <v>328</v>
      </c>
    </row>
    <row r="238" spans="3:9">
      <c r="C238" s="118" t="s">
        <v>243</v>
      </c>
      <c r="D238" s="108">
        <v>0.26255709999999999</v>
      </c>
      <c r="E238" s="108">
        <v>0.4405269</v>
      </c>
      <c r="F238" s="108">
        <v>0</v>
      </c>
      <c r="G238" s="108">
        <v>1</v>
      </c>
      <c r="H238" s="119"/>
      <c r="I238" s="120" t="s">
        <v>329</v>
      </c>
    </row>
    <row r="239" spans="3:9">
      <c r="C239" s="118" t="s">
        <v>244</v>
      </c>
      <c r="D239" s="108">
        <v>3.8812800000000001E-2</v>
      </c>
      <c r="E239" s="108">
        <v>0.1933694</v>
      </c>
      <c r="F239" s="108">
        <v>0</v>
      </c>
      <c r="G239" s="108">
        <v>1</v>
      </c>
      <c r="H239" s="119"/>
      <c r="I239" s="120" t="s">
        <v>330</v>
      </c>
    </row>
    <row r="240" spans="3:9">
      <c r="C240" s="118" t="s">
        <v>245</v>
      </c>
      <c r="D240" s="108">
        <v>0.14383560000000001</v>
      </c>
      <c r="E240" s="108">
        <v>0.35132429999999998</v>
      </c>
      <c r="F240" s="108">
        <v>0</v>
      </c>
      <c r="G240" s="108">
        <v>1</v>
      </c>
      <c r="H240" s="119"/>
      <c r="I240" s="120" t="s">
        <v>331</v>
      </c>
    </row>
    <row r="241" spans="3:9">
      <c r="C241" s="118" t="s">
        <v>246</v>
      </c>
      <c r="D241" s="108">
        <v>0.173516</v>
      </c>
      <c r="E241" s="108">
        <v>0.37912580000000001</v>
      </c>
      <c r="F241" s="108">
        <v>0</v>
      </c>
      <c r="G241" s="108">
        <v>1</v>
      </c>
      <c r="H241" s="119"/>
      <c r="I241" s="120" t="s">
        <v>332</v>
      </c>
    </row>
    <row r="242" spans="3:9">
      <c r="C242" s="118" t="s">
        <v>247</v>
      </c>
      <c r="D242" s="108">
        <v>0.30821920000000003</v>
      </c>
      <c r="E242" s="108">
        <v>0.46228570000000002</v>
      </c>
      <c r="F242" s="108">
        <v>0</v>
      </c>
      <c r="G242" s="108">
        <v>1</v>
      </c>
      <c r="H242" s="119"/>
      <c r="I242" s="120" t="s">
        <v>333</v>
      </c>
    </row>
    <row r="243" spans="3:9" ht="16" thickBot="1">
      <c r="C243" s="135" t="s">
        <v>248</v>
      </c>
      <c r="D243" s="112">
        <v>2.51142E-2</v>
      </c>
      <c r="E243" s="112">
        <v>0.15665080000000001</v>
      </c>
      <c r="F243" s="112">
        <v>0</v>
      </c>
      <c r="G243" s="112">
        <v>1</v>
      </c>
      <c r="H243" s="121"/>
      <c r="I243" s="122" t="s">
        <v>336</v>
      </c>
    </row>
    <row r="244" spans="3:9">
      <c r="D244" s="136"/>
    </row>
    <row r="245" spans="3:9" ht="16" thickBot="1">
      <c r="D245" s="136"/>
    </row>
    <row r="246" spans="3:9" ht="17" thickBot="1">
      <c r="C246" s="150" t="s">
        <v>338</v>
      </c>
      <c r="D246" s="151"/>
      <c r="E246" s="151"/>
      <c r="F246" s="151"/>
      <c r="G246" s="151"/>
      <c r="H246" s="151"/>
      <c r="I246" s="152"/>
    </row>
    <row r="247" spans="3:9" ht="17" thickBot="1">
      <c r="C247" s="115" t="s">
        <v>282</v>
      </c>
    </row>
    <row r="248" spans="3:9">
      <c r="C248" s="134" t="s">
        <v>187</v>
      </c>
      <c r="D248" s="104">
        <v>2.2831000000000001E-3</v>
      </c>
      <c r="E248" s="104">
        <v>4.7781799999999999E-2</v>
      </c>
      <c r="F248" s="104">
        <v>0</v>
      </c>
      <c r="G248" s="104">
        <v>1</v>
      </c>
      <c r="H248" s="116"/>
      <c r="I248" s="117" t="s">
        <v>339</v>
      </c>
    </row>
    <row r="249" spans="3:9">
      <c r="C249" s="118" t="s">
        <v>192</v>
      </c>
      <c r="H249" s="119"/>
      <c r="I249" s="120" t="s">
        <v>340</v>
      </c>
    </row>
    <row r="250" spans="3:9">
      <c r="C250" s="118" t="s">
        <v>190</v>
      </c>
      <c r="D250" s="108"/>
      <c r="E250" s="108"/>
      <c r="F250" s="108"/>
      <c r="G250" s="108"/>
      <c r="H250" s="119"/>
      <c r="I250" s="120" t="s">
        <v>341</v>
      </c>
    </row>
    <row r="251" spans="3:9">
      <c r="C251" s="118" t="s">
        <v>191</v>
      </c>
      <c r="D251" s="108"/>
      <c r="E251" s="108"/>
      <c r="F251" s="108"/>
      <c r="G251" s="108"/>
      <c r="H251" s="119"/>
      <c r="I251" s="120" t="s">
        <v>342</v>
      </c>
    </row>
    <row r="252" spans="3:9">
      <c r="C252" s="118" t="s">
        <v>188</v>
      </c>
      <c r="D252" s="108"/>
      <c r="E252" s="108"/>
      <c r="F252" s="108"/>
      <c r="G252" s="108"/>
      <c r="H252" s="119"/>
      <c r="I252" s="120" t="s">
        <v>343</v>
      </c>
    </row>
    <row r="253" spans="3:9">
      <c r="C253" s="118" t="s">
        <v>189</v>
      </c>
      <c r="D253" s="108"/>
      <c r="E253" s="108"/>
      <c r="F253" s="108"/>
      <c r="G253" s="108"/>
      <c r="H253" s="119"/>
      <c r="I253" s="120" t="s">
        <v>344</v>
      </c>
    </row>
    <row r="254" spans="3:9" ht="16" thickBot="1">
      <c r="C254" s="137" t="s">
        <v>334</v>
      </c>
      <c r="D254" s="108">
        <v>0.99771690000000002</v>
      </c>
      <c r="E254" s="108">
        <v>4.7781799999999999E-2</v>
      </c>
      <c r="F254" s="108">
        <v>0</v>
      </c>
      <c r="G254" s="108">
        <v>1</v>
      </c>
      <c r="H254" s="121"/>
      <c r="I254" s="122" t="s">
        <v>345</v>
      </c>
    </row>
    <row r="255" spans="3:9" ht="17" thickBot="1">
      <c r="C255" s="115" t="s">
        <v>194</v>
      </c>
      <c r="D255" s="136"/>
    </row>
    <row r="256" spans="3:9">
      <c r="C256" s="134" t="s">
        <v>203</v>
      </c>
      <c r="D256" s="104">
        <v>9.1324000000000006E-3</v>
      </c>
      <c r="E256" s="104">
        <v>0.1911274</v>
      </c>
      <c r="F256" s="104">
        <v>0</v>
      </c>
      <c r="G256" s="104">
        <v>4</v>
      </c>
      <c r="H256" s="116"/>
      <c r="I256" s="117" t="s">
        <v>346</v>
      </c>
    </row>
    <row r="257" spans="3:9">
      <c r="C257" s="118" t="s">
        <v>193</v>
      </c>
      <c r="D257" s="108"/>
      <c r="E257" s="108"/>
      <c r="F257" s="108"/>
      <c r="G257" s="108"/>
      <c r="H257" s="119"/>
      <c r="I257" s="120" t="s">
        <v>347</v>
      </c>
    </row>
    <row r="258" spans="3:9">
      <c r="C258" s="118" t="s">
        <v>206</v>
      </c>
      <c r="D258" s="108"/>
      <c r="E258" s="108"/>
      <c r="F258" s="108"/>
      <c r="G258" s="108"/>
      <c r="H258" s="119"/>
      <c r="I258" s="120" t="s">
        <v>259</v>
      </c>
    </row>
    <row r="259" spans="3:9">
      <c r="C259" s="118" t="s">
        <v>207</v>
      </c>
      <c r="D259" s="108"/>
      <c r="E259" s="108"/>
      <c r="F259" s="108"/>
      <c r="G259" s="108"/>
      <c r="H259" s="119"/>
      <c r="I259" s="120" t="s">
        <v>260</v>
      </c>
    </row>
    <row r="260" spans="3:9">
      <c r="C260" s="118" t="s">
        <v>208</v>
      </c>
      <c r="D260" s="108"/>
      <c r="E260" s="108"/>
      <c r="F260" s="108"/>
      <c r="G260" s="108"/>
      <c r="H260" s="119"/>
      <c r="I260" s="120" t="s">
        <v>261</v>
      </c>
    </row>
    <row r="261" spans="3:9">
      <c r="C261" s="118" t="s">
        <v>209</v>
      </c>
      <c r="D261" s="108"/>
      <c r="E261" s="108"/>
      <c r="F261" s="108"/>
      <c r="G261" s="108"/>
      <c r="H261" s="119"/>
      <c r="I261" s="120" t="s">
        <v>262</v>
      </c>
    </row>
    <row r="262" spans="3:9">
      <c r="C262" s="118" t="s">
        <v>204</v>
      </c>
      <c r="D262" s="108">
        <v>1.0821900000000001E-2</v>
      </c>
      <c r="E262" s="108">
        <v>0.22648599999999999</v>
      </c>
      <c r="F262" s="108">
        <v>0</v>
      </c>
      <c r="G262" s="108">
        <v>4.74</v>
      </c>
      <c r="H262" s="119"/>
      <c r="I262" s="120" t="s">
        <v>263</v>
      </c>
    </row>
    <row r="263" spans="3:9">
      <c r="C263" s="118" t="s">
        <v>205</v>
      </c>
      <c r="D263" s="108">
        <v>2.2831000000000001E-3</v>
      </c>
      <c r="E263" s="108">
        <v>4.7781799999999999E-2</v>
      </c>
      <c r="F263" s="108">
        <v>0</v>
      </c>
      <c r="G263" s="108">
        <v>1</v>
      </c>
      <c r="H263" s="119"/>
      <c r="I263" s="120" t="s">
        <v>264</v>
      </c>
    </row>
    <row r="264" spans="3:9" ht="16" thickBot="1">
      <c r="C264" s="135" t="s">
        <v>214</v>
      </c>
      <c r="D264" s="112"/>
      <c r="E264" s="112"/>
      <c r="F264" s="112"/>
      <c r="G264" s="112"/>
      <c r="H264" s="121"/>
      <c r="I264" s="122" t="s">
        <v>212</v>
      </c>
    </row>
    <row r="265" spans="3:9" ht="17" thickBot="1">
      <c r="C265" s="115" t="s">
        <v>211</v>
      </c>
    </row>
    <row r="266" spans="3:9">
      <c r="C266" s="134" t="s">
        <v>237</v>
      </c>
      <c r="D266" s="104"/>
      <c r="E266" s="104"/>
      <c r="F266" s="104"/>
      <c r="G266" s="104"/>
      <c r="H266" s="116"/>
      <c r="I266" s="117" t="s">
        <v>348</v>
      </c>
    </row>
    <row r="267" spans="3:9">
      <c r="C267" s="118" t="s">
        <v>232</v>
      </c>
      <c r="D267" s="108"/>
      <c r="E267" s="108"/>
      <c r="F267" s="108"/>
      <c r="G267" s="108"/>
      <c r="H267" s="119"/>
      <c r="I267" s="120" t="s">
        <v>349</v>
      </c>
    </row>
    <row r="268" spans="3:9">
      <c r="C268" s="118" t="s">
        <v>233</v>
      </c>
      <c r="D268" s="108"/>
      <c r="E268" s="108"/>
      <c r="F268" s="108"/>
      <c r="G268" s="108"/>
      <c r="H268" s="119"/>
      <c r="I268" s="120" t="s">
        <v>350</v>
      </c>
    </row>
    <row r="269" spans="3:9">
      <c r="C269" s="118" t="s">
        <v>234</v>
      </c>
      <c r="D269" s="108"/>
      <c r="E269" s="108"/>
      <c r="F269" s="108"/>
      <c r="G269" s="108"/>
      <c r="H269" s="119"/>
      <c r="I269" s="120" t="s">
        <v>351</v>
      </c>
    </row>
    <row r="270" spans="3:9">
      <c r="C270" s="118" t="s">
        <v>235</v>
      </c>
      <c r="D270" s="119">
        <v>2.2831000000000001E-3</v>
      </c>
      <c r="E270" s="119">
        <v>4.7781799999999999E-2</v>
      </c>
      <c r="F270" s="119">
        <v>0</v>
      </c>
      <c r="G270" s="119">
        <v>1</v>
      </c>
      <c r="H270" s="119"/>
      <c r="I270" s="120" t="s">
        <v>352</v>
      </c>
    </row>
    <row r="271" spans="3:9" ht="16" thickBot="1">
      <c r="C271" s="135" t="s">
        <v>236</v>
      </c>
      <c r="D271" s="121"/>
      <c r="E271" s="121"/>
      <c r="F271" s="121"/>
      <c r="G271" s="121"/>
      <c r="H271" s="121"/>
      <c r="I271" s="122" t="s">
        <v>353</v>
      </c>
    </row>
    <row r="273" spans="3:9" ht="17" thickBot="1">
      <c r="C273" s="115" t="s">
        <v>210</v>
      </c>
      <c r="D273" s="136"/>
    </row>
    <row r="274" spans="3:9">
      <c r="C274" s="134" t="s">
        <v>238</v>
      </c>
      <c r="D274" s="116"/>
      <c r="E274" s="116"/>
      <c r="F274" s="116"/>
      <c r="G274" s="116"/>
      <c r="H274" s="116"/>
      <c r="I274" s="117" t="s">
        <v>354</v>
      </c>
    </row>
    <row r="275" spans="3:9">
      <c r="C275" s="118" t="s">
        <v>239</v>
      </c>
      <c r="D275" s="108"/>
      <c r="E275" s="108"/>
      <c r="F275" s="108"/>
      <c r="G275" s="108"/>
      <c r="H275" s="119"/>
      <c r="I275" s="120" t="s">
        <v>355</v>
      </c>
    </row>
    <row r="276" spans="3:9">
      <c r="C276" s="118" t="s">
        <v>240</v>
      </c>
      <c r="D276" s="119">
        <v>2.2831000000000001E-3</v>
      </c>
      <c r="E276" s="119">
        <v>4.7781799999999999E-2</v>
      </c>
      <c r="F276" s="119">
        <v>0</v>
      </c>
      <c r="G276" s="119">
        <v>1</v>
      </c>
      <c r="H276" s="119"/>
      <c r="I276" s="120" t="s">
        <v>356</v>
      </c>
    </row>
    <row r="277" spans="3:9" ht="16" thickBot="1">
      <c r="C277" s="137" t="s">
        <v>337</v>
      </c>
      <c r="D277" s="112"/>
      <c r="E277" s="112"/>
      <c r="F277" s="112"/>
      <c r="G277" s="112"/>
      <c r="H277" s="121"/>
      <c r="I277" s="122" t="s">
        <v>365</v>
      </c>
    </row>
    <row r="278" spans="3:9" ht="17" thickBot="1">
      <c r="C278" s="115" t="s">
        <v>249</v>
      </c>
    </row>
    <row r="279" spans="3:9">
      <c r="C279" s="134" t="s">
        <v>241</v>
      </c>
      <c r="D279" s="104">
        <v>0.99771690000000002</v>
      </c>
      <c r="E279" s="104">
        <v>4.7781799999999999E-2</v>
      </c>
      <c r="F279" s="104">
        <v>0</v>
      </c>
      <c r="G279" s="104">
        <v>1</v>
      </c>
      <c r="H279" s="116"/>
      <c r="I279" s="117" t="s">
        <v>357</v>
      </c>
    </row>
    <row r="280" spans="3:9">
      <c r="C280" s="118" t="s">
        <v>242</v>
      </c>
      <c r="D280" s="108">
        <v>2.2831000000000001E-3</v>
      </c>
      <c r="E280" s="108">
        <v>4.7781799999999999E-2</v>
      </c>
      <c r="F280" s="108">
        <v>0</v>
      </c>
      <c r="G280" s="108">
        <v>1</v>
      </c>
      <c r="H280" s="119"/>
      <c r="I280" s="120" t="s">
        <v>358</v>
      </c>
    </row>
    <row r="281" spans="3:9">
      <c r="C281" s="118" t="s">
        <v>243</v>
      </c>
      <c r="H281" s="119"/>
      <c r="I281" s="120" t="s">
        <v>359</v>
      </c>
    </row>
    <row r="282" spans="3:9">
      <c r="C282" s="118" t="s">
        <v>244</v>
      </c>
      <c r="D282" s="108"/>
      <c r="E282" s="108"/>
      <c r="F282" s="108"/>
      <c r="G282" s="108"/>
      <c r="H282" s="119"/>
      <c r="I282" s="120" t="s">
        <v>360</v>
      </c>
    </row>
    <row r="283" spans="3:9">
      <c r="C283" s="118" t="s">
        <v>245</v>
      </c>
      <c r="D283" s="108">
        <v>2.2831000000000001E-3</v>
      </c>
      <c r="E283" s="108">
        <v>4.7781799999999999E-2</v>
      </c>
      <c r="F283" s="108">
        <v>0</v>
      </c>
      <c r="G283" s="108">
        <v>1</v>
      </c>
      <c r="H283" s="119"/>
      <c r="I283" s="120" t="s">
        <v>361</v>
      </c>
    </row>
    <row r="284" spans="3:9">
      <c r="C284" s="118" t="s">
        <v>246</v>
      </c>
      <c r="D284" s="108"/>
      <c r="E284" s="108"/>
      <c r="F284" s="108"/>
      <c r="G284" s="108"/>
      <c r="H284" s="119"/>
      <c r="I284" s="120" t="s">
        <v>362</v>
      </c>
    </row>
    <row r="285" spans="3:9">
      <c r="C285" s="118" t="s">
        <v>247</v>
      </c>
      <c r="D285" s="108"/>
      <c r="E285" s="108"/>
      <c r="F285" s="108"/>
      <c r="G285" s="108"/>
      <c r="H285" s="119"/>
      <c r="I285" s="120" t="s">
        <v>363</v>
      </c>
    </row>
    <row r="286" spans="3:9" ht="16" thickBot="1">
      <c r="C286" s="135" t="s">
        <v>248</v>
      </c>
      <c r="D286" s="112"/>
      <c r="E286" s="112"/>
      <c r="F286" s="112"/>
      <c r="G286" s="112"/>
      <c r="H286" s="121"/>
      <c r="I286" s="122" t="s">
        <v>364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DF6-38A4-3E4F-B1CD-97279C107F51}">
  <dimension ref="A1:F26"/>
  <sheetViews>
    <sheetView topLeftCell="A9" zoomScale="193" workbookViewId="0">
      <selection activeCell="A23" sqref="A23:E24"/>
    </sheetView>
  </sheetViews>
  <sheetFormatPr baseColWidth="10" defaultRowHeight="18"/>
  <cols>
    <col min="1" max="1" width="53.6640625" bestFit="1" customWidth="1"/>
  </cols>
  <sheetData>
    <row r="1" spans="1:6" ht="19" thickBot="1">
      <c r="A1" s="147" t="s">
        <v>186</v>
      </c>
      <c r="B1" s="148"/>
    </row>
    <row r="2" spans="1:6" ht="19" thickBot="1">
      <c r="A2" s="115" t="s">
        <v>282</v>
      </c>
      <c r="B2" s="99" t="s">
        <v>366</v>
      </c>
      <c r="C2" s="99" t="s">
        <v>367</v>
      </c>
      <c r="D2" t="s">
        <v>368</v>
      </c>
      <c r="E2" t="s">
        <v>369</v>
      </c>
    </row>
    <row r="3" spans="1:6">
      <c r="A3" s="134" t="s">
        <v>187</v>
      </c>
      <c r="B3" s="104">
        <v>0.43379000000000001</v>
      </c>
      <c r="C3" s="104">
        <v>0.44748860000000001</v>
      </c>
      <c r="D3" s="104">
        <v>0.43835619999999997</v>
      </c>
      <c r="E3" s="104">
        <v>0.2420091</v>
      </c>
      <c r="F3" s="104">
        <v>2.2831000000000001E-3</v>
      </c>
    </row>
    <row r="4" spans="1:6">
      <c r="A4" s="118" t="s">
        <v>192</v>
      </c>
      <c r="B4" s="108">
        <v>0.26255709999999999</v>
      </c>
      <c r="C4" s="108">
        <v>0.23972599999999999</v>
      </c>
      <c r="D4" s="108">
        <v>0.24885840000000001</v>
      </c>
      <c r="E4" s="108">
        <v>0.1917808</v>
      </c>
      <c r="F4" s="99"/>
    </row>
    <row r="5" spans="1:6">
      <c r="A5" s="118" t="s">
        <v>190</v>
      </c>
      <c r="B5" s="108">
        <v>0.13698630000000001</v>
      </c>
      <c r="C5" s="108">
        <v>8.2191799999999995E-2</v>
      </c>
      <c r="D5" s="108">
        <v>0.15068490000000001</v>
      </c>
      <c r="E5" s="108">
        <v>6.1643799999999999E-2</v>
      </c>
      <c r="F5" s="108"/>
    </row>
    <row r="6" spans="1:6">
      <c r="A6" s="118" t="s">
        <v>191</v>
      </c>
      <c r="B6" s="108">
        <v>4.79452E-2</v>
      </c>
      <c r="C6" s="108">
        <v>4.1095899999999998E-2</v>
      </c>
      <c r="D6" s="108">
        <v>2.9680399999999999E-2</v>
      </c>
      <c r="E6" s="108">
        <v>4.79452E-2</v>
      </c>
      <c r="F6" s="108"/>
    </row>
    <row r="7" spans="1:6">
      <c r="A7" s="118" t="s">
        <v>188</v>
      </c>
      <c r="B7" s="108">
        <v>6.8493E-3</v>
      </c>
      <c r="C7" s="108">
        <v>9.1324000000000006E-3</v>
      </c>
      <c r="D7" s="108">
        <v>9.1324000000000006E-3</v>
      </c>
      <c r="E7" s="108">
        <v>0.34931509999999999</v>
      </c>
      <c r="F7" s="108"/>
    </row>
    <row r="8" spans="1:6" ht="19" thickBot="1">
      <c r="A8" s="135" t="s">
        <v>189</v>
      </c>
      <c r="B8" s="112">
        <v>0.1118721</v>
      </c>
      <c r="C8" s="112">
        <v>0.18036530000000001</v>
      </c>
      <c r="D8" s="112">
        <v>0.1232877</v>
      </c>
      <c r="E8" s="108">
        <v>9.1324000000000006E-3</v>
      </c>
      <c r="F8" s="108"/>
    </row>
    <row r="9" spans="1:6" ht="19" thickBot="1">
      <c r="E9" s="112"/>
    </row>
    <row r="10" spans="1:6">
      <c r="A10" s="134" t="s">
        <v>203</v>
      </c>
      <c r="B10" s="104">
        <v>2.8310499999999998</v>
      </c>
      <c r="C10" s="104">
        <v>2.6392690000000001</v>
      </c>
      <c r="D10" s="104">
        <v>2.8424659999999999</v>
      </c>
      <c r="E10" s="104">
        <v>1.8333330000000001</v>
      </c>
    </row>
    <row r="11" spans="1:6">
      <c r="A11" s="118" t="s">
        <v>193</v>
      </c>
      <c r="B11" s="108">
        <v>0.38584469999999998</v>
      </c>
      <c r="C11" s="108">
        <v>0.31963469999999999</v>
      </c>
      <c r="D11" s="108">
        <v>0.40867579999999998</v>
      </c>
      <c r="E11" s="108">
        <v>0.30821920000000003</v>
      </c>
    </row>
    <row r="12" spans="1:6">
      <c r="A12" s="118" t="s">
        <v>206</v>
      </c>
      <c r="B12" s="108">
        <v>4.3379000000000001E-2</v>
      </c>
      <c r="C12" s="108">
        <v>5.25114E-2</v>
      </c>
      <c r="D12" s="108">
        <v>3.4246600000000002E-2</v>
      </c>
      <c r="E12" s="108">
        <v>2.7397299999999999E-2</v>
      </c>
    </row>
    <row r="13" spans="1:6">
      <c r="A13" s="118" t="s">
        <v>207</v>
      </c>
      <c r="B13" s="108">
        <v>0.3835616</v>
      </c>
      <c r="C13" s="108">
        <v>0.32420090000000001</v>
      </c>
      <c r="D13" s="108">
        <v>0.41552509999999998</v>
      </c>
      <c r="E13" s="108">
        <v>0.2899543</v>
      </c>
    </row>
    <row r="14" spans="1:6">
      <c r="A14" s="118" t="s">
        <v>208</v>
      </c>
      <c r="B14" s="108">
        <v>0.46794520000000001</v>
      </c>
      <c r="C14" s="108">
        <v>0.39481739999999999</v>
      </c>
      <c r="D14" s="108">
        <v>0.36520550000000002</v>
      </c>
      <c r="E14" s="108">
        <v>0.35301369999999999</v>
      </c>
    </row>
    <row r="15" spans="1:6">
      <c r="A15" s="118" t="s">
        <v>209</v>
      </c>
      <c r="B15" s="108">
        <v>0.17123289999999999</v>
      </c>
      <c r="C15" s="108">
        <v>0.1050228</v>
      </c>
      <c r="D15" s="108">
        <v>0.1347032</v>
      </c>
      <c r="E15" s="108">
        <v>0.10045659999999999</v>
      </c>
    </row>
    <row r="16" spans="1:6">
      <c r="A16" s="118" t="s">
        <v>204</v>
      </c>
      <c r="B16" s="108">
        <v>1.114233</v>
      </c>
      <c r="C16" s="108">
        <v>0.7416895</v>
      </c>
      <c r="D16" s="108">
        <v>1.045479</v>
      </c>
      <c r="E16" s="108">
        <v>0.59344750000000002</v>
      </c>
    </row>
    <row r="17" spans="1:5">
      <c r="A17" s="118" t="s">
        <v>205</v>
      </c>
      <c r="B17" s="108">
        <v>0.32420090000000001</v>
      </c>
      <c r="C17" s="108">
        <v>0.283105</v>
      </c>
      <c r="D17" s="108">
        <v>0.31050230000000001</v>
      </c>
      <c r="E17" s="108">
        <v>0.23287669999999999</v>
      </c>
    </row>
    <row r="18" spans="1:5" ht="19" thickBot="1">
      <c r="A18" s="135" t="s">
        <v>214</v>
      </c>
      <c r="B18" s="112">
        <v>0.27168949999999997</v>
      </c>
      <c r="C18" s="112">
        <v>0.29452050000000002</v>
      </c>
      <c r="D18" s="112">
        <v>0.26712330000000001</v>
      </c>
      <c r="E18" s="112">
        <v>0.1780822</v>
      </c>
    </row>
    <row r="20" spans="1:5" ht="19" thickBot="1">
      <c r="A20" s="115" t="s">
        <v>211</v>
      </c>
      <c r="B20" s="99"/>
    </row>
    <row r="21" spans="1:5">
      <c r="A21" s="134" t="s">
        <v>237</v>
      </c>
      <c r="B21" s="104">
        <v>2.2831000000000001E-3</v>
      </c>
      <c r="C21" s="104">
        <v>2.2831000000000001E-3</v>
      </c>
      <c r="D21" s="104">
        <v>2.2831000000000001E-3</v>
      </c>
      <c r="E21" s="104">
        <v>4.5662000000000003E-3</v>
      </c>
    </row>
    <row r="22" spans="1:5">
      <c r="A22" s="118" t="s">
        <v>232</v>
      </c>
      <c r="B22" s="108">
        <v>7.9908699999999999E-2</v>
      </c>
      <c r="C22" s="108">
        <v>0.1666667</v>
      </c>
      <c r="D22" s="108">
        <v>9.1324199999999994E-2</v>
      </c>
      <c r="E22" s="108">
        <v>4.3379000000000001E-2</v>
      </c>
    </row>
    <row r="23" spans="1:5">
      <c r="A23" s="118" t="s">
        <v>233</v>
      </c>
      <c r="B23" s="108">
        <v>0.18949769999999999</v>
      </c>
      <c r="C23" s="108">
        <v>0.15296799999999999</v>
      </c>
      <c r="D23" s="108">
        <v>0.16894980000000001</v>
      </c>
      <c r="E23" s="108">
        <v>0.15068490000000001</v>
      </c>
    </row>
    <row r="24" spans="1:5">
      <c r="A24" s="118" t="s">
        <v>370</v>
      </c>
      <c r="B24" s="108">
        <v>0.48401830000000001</v>
      </c>
      <c r="C24" s="108">
        <v>0.50456619999999996</v>
      </c>
      <c r="D24" s="108">
        <v>0.50228309999999998</v>
      </c>
      <c r="E24" s="108">
        <v>0.39497719999999997</v>
      </c>
    </row>
    <row r="25" spans="1:5">
      <c r="A25" s="118" t="s">
        <v>235</v>
      </c>
      <c r="B25" s="108">
        <v>0.24429219999999999</v>
      </c>
      <c r="C25" s="108">
        <v>0.173516</v>
      </c>
      <c r="D25" s="108">
        <v>0.2351598</v>
      </c>
      <c r="E25" s="108">
        <v>5.7077599999999999E-2</v>
      </c>
    </row>
    <row r="26" spans="1:5" ht="19" thickBot="1">
      <c r="A26" s="135" t="s">
        <v>236</v>
      </c>
      <c r="B26" s="112">
        <v>0.44520549999999998</v>
      </c>
      <c r="C26" s="112">
        <v>0.42922369999999999</v>
      </c>
      <c r="D26" s="112">
        <v>0.45433790000000002</v>
      </c>
      <c r="E26" s="112">
        <v>0.37214609999999998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85" t="s">
        <v>21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</row>
    <row r="2" spans="1:49" ht="19" thickBot="1">
      <c r="A2" s="164" t="s">
        <v>11</v>
      </c>
      <c r="B2" s="182" t="s">
        <v>28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4"/>
      <c r="N2" s="179" t="s">
        <v>29</v>
      </c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1"/>
      <c r="Z2" s="170" t="s">
        <v>23</v>
      </c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2"/>
      <c r="AL2" s="187" t="s">
        <v>54</v>
      </c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9"/>
    </row>
    <row r="3" spans="1:49" ht="19" thickBot="1">
      <c r="A3" s="165"/>
      <c r="B3" s="167" t="s">
        <v>24</v>
      </c>
      <c r="C3" s="168"/>
      <c r="D3" s="168"/>
      <c r="E3" s="167" t="s">
        <v>34</v>
      </c>
      <c r="F3" s="168"/>
      <c r="G3" s="169"/>
      <c r="H3" s="168" t="s">
        <v>36</v>
      </c>
      <c r="I3" s="168"/>
      <c r="J3" s="169"/>
      <c r="K3" s="167" t="s">
        <v>35</v>
      </c>
      <c r="L3" s="168"/>
      <c r="M3" s="169"/>
      <c r="N3" s="178" t="s">
        <v>24</v>
      </c>
      <c r="O3" s="176"/>
      <c r="P3" s="177"/>
      <c r="Q3" s="176" t="s">
        <v>34</v>
      </c>
      <c r="R3" s="176"/>
      <c r="S3" s="176"/>
      <c r="T3" s="178" t="s">
        <v>36</v>
      </c>
      <c r="U3" s="176"/>
      <c r="V3" s="177"/>
      <c r="W3" s="176" t="s">
        <v>35</v>
      </c>
      <c r="X3" s="176"/>
      <c r="Y3" s="177"/>
      <c r="Z3" s="173" t="s">
        <v>24</v>
      </c>
      <c r="AA3" s="174"/>
      <c r="AB3" s="174"/>
      <c r="AC3" s="173" t="s">
        <v>34</v>
      </c>
      <c r="AD3" s="174"/>
      <c r="AE3" s="175"/>
      <c r="AF3" s="174" t="s">
        <v>36</v>
      </c>
      <c r="AG3" s="174"/>
      <c r="AH3" s="174"/>
      <c r="AI3" s="173" t="s">
        <v>35</v>
      </c>
      <c r="AJ3" s="174"/>
      <c r="AK3" s="175"/>
      <c r="AL3" s="190" t="s">
        <v>24</v>
      </c>
      <c r="AM3" s="191"/>
      <c r="AN3" s="191"/>
      <c r="AO3" s="190" t="s">
        <v>34</v>
      </c>
      <c r="AP3" s="191"/>
      <c r="AQ3" s="192"/>
      <c r="AR3" s="191" t="s">
        <v>36</v>
      </c>
      <c r="AS3" s="191"/>
      <c r="AT3" s="192"/>
      <c r="AU3" s="190" t="s">
        <v>35</v>
      </c>
      <c r="AV3" s="191"/>
      <c r="AW3" s="192"/>
    </row>
    <row r="4" spans="1:49" ht="20" thickBot="1">
      <c r="A4" s="166"/>
      <c r="B4" s="87" t="s">
        <v>20</v>
      </c>
      <c r="C4" s="87" t="s">
        <v>12</v>
      </c>
      <c r="D4" s="88" t="s">
        <v>13</v>
      </c>
      <c r="E4" s="87" t="s">
        <v>20</v>
      </c>
      <c r="F4" s="87" t="s">
        <v>12</v>
      </c>
      <c r="G4" s="89" t="s">
        <v>13</v>
      </c>
      <c r="H4" s="89" t="s">
        <v>20</v>
      </c>
      <c r="I4" s="87" t="s">
        <v>12</v>
      </c>
      <c r="J4" s="89" t="s">
        <v>13</v>
      </c>
      <c r="K4" s="87" t="s">
        <v>20</v>
      </c>
      <c r="L4" s="87" t="s">
        <v>12</v>
      </c>
      <c r="M4" s="89" t="s">
        <v>13</v>
      </c>
      <c r="N4" s="90" t="s">
        <v>20</v>
      </c>
      <c r="O4" s="90" t="s">
        <v>12</v>
      </c>
      <c r="P4" s="91" t="s">
        <v>13</v>
      </c>
      <c r="Q4" s="91" t="s">
        <v>20</v>
      </c>
      <c r="R4" s="90" t="s">
        <v>12</v>
      </c>
      <c r="S4" s="92" t="s">
        <v>13</v>
      </c>
      <c r="T4" s="90" t="s">
        <v>20</v>
      </c>
      <c r="U4" s="90" t="s">
        <v>12</v>
      </c>
      <c r="V4" s="91" t="s">
        <v>13</v>
      </c>
      <c r="W4" s="91" t="s">
        <v>20</v>
      </c>
      <c r="X4" s="90" t="s">
        <v>12</v>
      </c>
      <c r="Y4" s="91" t="s">
        <v>13</v>
      </c>
      <c r="Z4" s="93" t="s">
        <v>20</v>
      </c>
      <c r="AA4" s="93" t="s">
        <v>12</v>
      </c>
      <c r="AB4" s="94" t="s">
        <v>13</v>
      </c>
      <c r="AC4" s="93" t="s">
        <v>20</v>
      </c>
      <c r="AD4" s="93" t="s">
        <v>12</v>
      </c>
      <c r="AE4" s="95" t="s">
        <v>13</v>
      </c>
      <c r="AF4" s="95" t="s">
        <v>20</v>
      </c>
      <c r="AG4" s="93" t="s">
        <v>12</v>
      </c>
      <c r="AH4" s="94" t="s">
        <v>13</v>
      </c>
      <c r="AI4" s="93" t="s">
        <v>20</v>
      </c>
      <c r="AJ4" s="93" t="s">
        <v>12</v>
      </c>
      <c r="AK4" s="95" t="s">
        <v>13</v>
      </c>
      <c r="AL4" s="96" t="s">
        <v>20</v>
      </c>
      <c r="AM4" s="96" t="s">
        <v>12</v>
      </c>
      <c r="AN4" s="97" t="s">
        <v>13</v>
      </c>
      <c r="AO4" s="96" t="s">
        <v>20</v>
      </c>
      <c r="AP4" s="96" t="s">
        <v>12</v>
      </c>
      <c r="AQ4" s="98" t="s">
        <v>13</v>
      </c>
      <c r="AR4" s="98" t="s">
        <v>20</v>
      </c>
      <c r="AS4" s="96" t="s">
        <v>12</v>
      </c>
      <c r="AT4" s="97" t="s">
        <v>13</v>
      </c>
      <c r="AU4" s="96" t="s">
        <v>20</v>
      </c>
      <c r="AV4" s="96" t="s">
        <v>12</v>
      </c>
      <c r="AW4" s="98" t="s">
        <v>13</v>
      </c>
    </row>
    <row r="5" spans="1:49" ht="20" thickBot="1">
      <c r="A5" s="59"/>
      <c r="B5" s="49">
        <v>0</v>
      </c>
      <c r="C5" s="50">
        <v>1</v>
      </c>
      <c r="D5" s="51">
        <f t="shared" ref="D5:D17" si="0">B5/C5</f>
        <v>0</v>
      </c>
      <c r="E5" s="49">
        <v>0.42895489999999997</v>
      </c>
      <c r="F5" s="50">
        <v>0.2039813</v>
      </c>
      <c r="G5" s="52">
        <f t="shared" ref="G5:G17" si="1">E5/F5</f>
        <v>2.1029128650518452</v>
      </c>
      <c r="H5" s="50">
        <v>0.65293769999999995</v>
      </c>
      <c r="I5" s="50">
        <v>0.29067480000000001</v>
      </c>
      <c r="J5" s="52">
        <f t="shared" ref="J5:J17" si="2">H5/I5</f>
        <v>2.2462824434729116</v>
      </c>
      <c r="K5" s="50" t="s">
        <v>53</v>
      </c>
      <c r="L5" s="50"/>
      <c r="M5" s="52" t="e">
        <f t="shared" ref="M5:M17" si="3">K5/L5</f>
        <v>#VALUE!</v>
      </c>
      <c r="N5" s="49">
        <v>0.27437440000000002</v>
      </c>
      <c r="O5" s="50">
        <v>9.68194E-2</v>
      </c>
      <c r="P5" s="52">
        <f t="shared" ref="P5:P17" si="4">N5/O5</f>
        <v>2.8338783343007705</v>
      </c>
      <c r="Q5" s="50">
        <v>0.27109450000000002</v>
      </c>
      <c r="R5" s="50">
        <v>0.10833479999999999</v>
      </c>
      <c r="S5" s="51">
        <f t="shared" ref="S5:S17" si="5">Q5/R5</f>
        <v>2.5023768908974775</v>
      </c>
      <c r="T5" s="49">
        <v>0.28775869999999998</v>
      </c>
      <c r="U5" s="50">
        <v>0.100929</v>
      </c>
      <c r="V5" s="52">
        <f t="shared" ref="V5:V17" si="6">T5/U5</f>
        <v>2.8511002784135377</v>
      </c>
      <c r="W5" s="50">
        <v>0.30074640000000002</v>
      </c>
      <c r="X5" s="50">
        <v>0.12933639999999999</v>
      </c>
      <c r="Y5" s="52">
        <f t="shared" ref="Y5:Y17" si="7">W5/X5</f>
        <v>2.3253036268212202</v>
      </c>
      <c r="Z5" s="49">
        <v>1.9236199999999998E-2</v>
      </c>
      <c r="AA5" s="50">
        <v>0.2158852</v>
      </c>
      <c r="AB5" s="51">
        <f t="shared" ref="AB5:AB17" si="8">Z5/AA5</f>
        <v>8.9103838521584613E-2</v>
      </c>
      <c r="AC5" s="49">
        <v>3.8796E-3</v>
      </c>
      <c r="AD5" s="50">
        <v>0.22586909999999999</v>
      </c>
      <c r="AE5" s="52">
        <f t="shared" ref="AE5:AE17" si="9">AC5/AD5</f>
        <v>1.7176320266915662E-2</v>
      </c>
      <c r="AF5" s="50">
        <v>0.18098110000000001</v>
      </c>
      <c r="AG5" s="50">
        <v>0.3183029</v>
      </c>
      <c r="AH5" s="51">
        <f t="shared" ref="AH5:AH17" si="10">AF5/AG5</f>
        <v>0.56858137327683789</v>
      </c>
      <c r="AI5" s="49">
        <v>0.17186860000000001</v>
      </c>
      <c r="AJ5" s="50">
        <v>0.34049990000000002</v>
      </c>
      <c r="AK5" s="52">
        <f t="shared" ref="AK5:AK17" si="11">AI5/AJ5</f>
        <v>0.50475374588949951</v>
      </c>
      <c r="AL5" s="86">
        <v>0.27813159999999998</v>
      </c>
      <c r="AM5" s="86">
        <v>7.8681500000000001E-2</v>
      </c>
      <c r="AN5" s="51">
        <f t="shared" ref="AN5:AN17" si="12">AL5/AM5</f>
        <v>3.5349046472169441</v>
      </c>
      <c r="AO5" s="49">
        <v>0.25959399999999999</v>
      </c>
      <c r="AP5" s="50">
        <v>9.4412200000000002E-2</v>
      </c>
      <c r="AQ5" s="52">
        <f t="shared" ref="AQ5:AQ19" si="13">AO5/AP5</f>
        <v>2.7495810922740915</v>
      </c>
      <c r="AR5" s="86">
        <v>0.2667504</v>
      </c>
      <c r="AS5" s="86">
        <v>8.0594700000000005E-2</v>
      </c>
      <c r="AT5" s="51">
        <f t="shared" ref="AT5:AT17" si="14">AR5/AS5</f>
        <v>3.3097759530093169</v>
      </c>
      <c r="AU5" s="49">
        <v>0.24109849999999999</v>
      </c>
      <c r="AV5" s="50">
        <v>0.1098837</v>
      </c>
      <c r="AW5" s="52">
        <f t="shared" ref="AW5:AW19" si="15">AU5/AV5</f>
        <v>2.1941243332723599</v>
      </c>
    </row>
    <row r="6" spans="1:49" ht="20" thickBot="1">
      <c r="A6" s="60"/>
      <c r="B6" s="49">
        <v>0</v>
      </c>
      <c r="C6" s="50">
        <v>0.17422779999999999</v>
      </c>
      <c r="D6" s="51">
        <f t="shared" si="0"/>
        <v>0</v>
      </c>
      <c r="E6" s="49">
        <v>0.25835209999999997</v>
      </c>
      <c r="F6" s="50">
        <v>0.204738</v>
      </c>
      <c r="G6" s="52">
        <f t="shared" si="1"/>
        <v>1.2618668737606109</v>
      </c>
      <c r="H6" s="50">
        <v>0.4162363</v>
      </c>
      <c r="I6" s="50">
        <v>0.28560150000000001</v>
      </c>
      <c r="J6" s="52">
        <f t="shared" si="2"/>
        <v>1.4574023595814447</v>
      </c>
      <c r="K6" s="46" t="s">
        <v>53</v>
      </c>
      <c r="L6" s="50"/>
      <c r="M6" s="52" t="e">
        <f t="shared" si="3"/>
        <v>#VALUE!</v>
      </c>
      <c r="N6" s="49">
        <v>0.295765</v>
      </c>
      <c r="O6" s="50">
        <v>9.6806600000000007E-2</v>
      </c>
      <c r="P6" s="52">
        <f t="shared" si="4"/>
        <v>3.0552152435887634</v>
      </c>
      <c r="Q6" s="50">
        <v>0.30267240000000001</v>
      </c>
      <c r="R6" s="50">
        <v>0.1087438</v>
      </c>
      <c r="S6" s="51">
        <f t="shared" si="5"/>
        <v>2.7833531658816413</v>
      </c>
      <c r="T6" s="49">
        <v>0.28900559999999997</v>
      </c>
      <c r="U6" s="50">
        <v>0.1006978</v>
      </c>
      <c r="V6" s="52">
        <f t="shared" si="6"/>
        <v>2.870028938070146</v>
      </c>
      <c r="W6" s="50">
        <v>0.32371670000000002</v>
      </c>
      <c r="X6" s="50">
        <v>0.12985150000000001</v>
      </c>
      <c r="Y6" s="52">
        <f t="shared" si="7"/>
        <v>2.492976207436957</v>
      </c>
      <c r="Z6" s="49">
        <v>0.17176559999999999</v>
      </c>
      <c r="AA6" s="50">
        <v>0.21598200000000001</v>
      </c>
      <c r="AB6" s="51">
        <f t="shared" si="8"/>
        <v>0.79527738422646321</v>
      </c>
      <c r="AC6" s="49">
        <v>0.1557431</v>
      </c>
      <c r="AD6" s="50">
        <v>0.22840730000000001</v>
      </c>
      <c r="AE6" s="52">
        <f t="shared" si="9"/>
        <v>0.68186568467820419</v>
      </c>
      <c r="AF6" s="50">
        <v>0.24223990000000001</v>
      </c>
      <c r="AG6" s="50">
        <v>0.29872330000000002</v>
      </c>
      <c r="AH6" s="51">
        <f t="shared" si="10"/>
        <v>0.8109173271720016</v>
      </c>
      <c r="AI6" s="49">
        <v>0.24421490000000001</v>
      </c>
      <c r="AJ6" s="50">
        <v>0.32249840000000002</v>
      </c>
      <c r="AK6" s="52">
        <f t="shared" si="11"/>
        <v>0.75725926082113892</v>
      </c>
      <c r="AL6" s="86">
        <v>0.2839198</v>
      </c>
      <c r="AM6" s="86">
        <v>7.8682500000000002E-2</v>
      </c>
      <c r="AN6" s="51">
        <f t="shared" si="12"/>
        <v>3.6084237282750293</v>
      </c>
      <c r="AO6" s="49">
        <v>0.28086030000000001</v>
      </c>
      <c r="AP6" s="50">
        <v>9.5322699999999996E-2</v>
      </c>
      <c r="AQ6" s="52">
        <f t="shared" si="13"/>
        <v>2.9464157016114738</v>
      </c>
      <c r="AR6" s="86">
        <v>0.2928463</v>
      </c>
      <c r="AS6" s="86">
        <v>8.0251199999999995E-2</v>
      </c>
      <c r="AT6" s="51">
        <f t="shared" si="14"/>
        <v>3.6491205115935963</v>
      </c>
      <c r="AU6" s="49">
        <v>0.30961070000000002</v>
      </c>
      <c r="AV6" s="50">
        <v>0.11056530000000001</v>
      </c>
      <c r="AW6" s="52">
        <f t="shared" si="15"/>
        <v>2.8002519777905004</v>
      </c>
    </row>
    <row r="7" spans="1:49" ht="20" thickBot="1">
      <c r="A7" s="61"/>
      <c r="B7" s="49">
        <v>0</v>
      </c>
      <c r="C7" s="50">
        <v>0.1575471</v>
      </c>
      <c r="D7" s="53">
        <f t="shared" si="0"/>
        <v>0</v>
      </c>
      <c r="E7" s="49">
        <v>0.465727</v>
      </c>
      <c r="F7" s="50">
        <v>0.19006200000000001</v>
      </c>
      <c r="G7" s="54">
        <f t="shared" si="1"/>
        <v>2.4503951342193599</v>
      </c>
      <c r="H7" s="50">
        <v>0.97438840000000004</v>
      </c>
      <c r="I7" s="50">
        <v>0.24985499999999999</v>
      </c>
      <c r="J7" s="54">
        <f t="shared" si="2"/>
        <v>3.8998154929859323</v>
      </c>
      <c r="K7" s="46" t="s">
        <v>53</v>
      </c>
      <c r="L7" s="55"/>
      <c r="M7" s="54" t="e">
        <f t="shared" si="3"/>
        <v>#VALUE!</v>
      </c>
      <c r="N7" s="49">
        <v>0.4616594</v>
      </c>
      <c r="O7" s="50">
        <v>8.5404800000000003E-2</v>
      </c>
      <c r="P7" s="54">
        <f t="shared" si="4"/>
        <v>5.4055439506912961</v>
      </c>
      <c r="Q7" s="50">
        <v>0.42524780000000001</v>
      </c>
      <c r="R7" s="50">
        <v>9.7233700000000006E-2</v>
      </c>
      <c r="S7" s="53">
        <f t="shared" si="5"/>
        <v>4.3734610531122442</v>
      </c>
      <c r="T7" s="49">
        <v>0.4678003</v>
      </c>
      <c r="U7" s="50">
        <v>8.9900099999999997E-2</v>
      </c>
      <c r="V7" s="54">
        <f t="shared" si="6"/>
        <v>5.2035570594470979</v>
      </c>
      <c r="W7" s="50">
        <v>0.4385193</v>
      </c>
      <c r="X7" s="50">
        <v>0.1192411</v>
      </c>
      <c r="Y7" s="54">
        <f t="shared" si="7"/>
        <v>3.6775851614921367</v>
      </c>
      <c r="Z7" s="49">
        <v>0.59153990000000001</v>
      </c>
      <c r="AA7" s="50">
        <v>0.18078620000000001</v>
      </c>
      <c r="AB7" s="53">
        <f t="shared" si="8"/>
        <v>3.2720412288106062</v>
      </c>
      <c r="AC7" s="49">
        <v>0.58095240000000004</v>
      </c>
      <c r="AD7" s="50">
        <v>0.1884016</v>
      </c>
      <c r="AE7" s="54">
        <f t="shared" si="9"/>
        <v>3.0835852774074106</v>
      </c>
      <c r="AF7" s="50">
        <v>0.73366189999999998</v>
      </c>
      <c r="AG7" s="50">
        <v>0.25770409999999999</v>
      </c>
      <c r="AH7" s="53">
        <f t="shared" si="10"/>
        <v>2.8469159008335527</v>
      </c>
      <c r="AI7" s="49">
        <v>0.76620739999999998</v>
      </c>
      <c r="AJ7" s="50">
        <v>0.28671140000000001</v>
      </c>
      <c r="AK7" s="54">
        <f t="shared" si="11"/>
        <v>2.6723994930093466</v>
      </c>
      <c r="AL7" s="86">
        <v>0.50805739999999999</v>
      </c>
      <c r="AM7" s="86">
        <v>6.9302799999999998E-2</v>
      </c>
      <c r="AN7" s="53">
        <f t="shared" si="12"/>
        <v>7.3309794120872462</v>
      </c>
      <c r="AO7" s="49">
        <v>0.4344092</v>
      </c>
      <c r="AP7" s="50">
        <v>8.5351899999999994E-2</v>
      </c>
      <c r="AQ7" s="54">
        <f t="shared" si="13"/>
        <v>5.0896254213438716</v>
      </c>
      <c r="AR7" s="86">
        <v>0.55770200000000003</v>
      </c>
      <c r="AS7" s="86">
        <v>7.1401000000000006E-2</v>
      </c>
      <c r="AT7" s="53">
        <f t="shared" si="14"/>
        <v>7.8108429853923615</v>
      </c>
      <c r="AU7" s="49">
        <v>0.5054128</v>
      </c>
      <c r="AV7" s="50">
        <v>0.1010717</v>
      </c>
      <c r="AW7" s="54">
        <f t="shared" si="15"/>
        <v>5.0005372423734835</v>
      </c>
    </row>
    <row r="8" spans="1:49" ht="20" thickBot="1">
      <c r="A8" s="60"/>
      <c r="B8" s="49">
        <v>0</v>
      </c>
      <c r="C8" s="50">
        <v>0.10791530000000001</v>
      </c>
      <c r="D8" s="47">
        <f t="shared" si="0"/>
        <v>0</v>
      </c>
      <c r="E8" s="49">
        <v>0.29027059999999999</v>
      </c>
      <c r="F8" s="50">
        <v>0.1228723</v>
      </c>
      <c r="G8" s="48">
        <f t="shared" si="1"/>
        <v>2.3623762231194498</v>
      </c>
      <c r="H8" s="50">
        <v>0.1246727</v>
      </c>
      <c r="I8" s="50">
        <v>0.21703420000000001</v>
      </c>
      <c r="J8" s="48">
        <f t="shared" si="2"/>
        <v>0.57443803787605818</v>
      </c>
      <c r="K8" s="46" t="s">
        <v>53</v>
      </c>
      <c r="L8" s="46"/>
      <c r="M8" s="48" t="e">
        <f t="shared" si="3"/>
        <v>#VALUE!</v>
      </c>
      <c r="N8" s="49">
        <v>0.34611219999999998</v>
      </c>
      <c r="O8" s="50">
        <v>5.8563200000000003E-2</v>
      </c>
      <c r="P8" s="48">
        <f t="shared" si="4"/>
        <v>5.9100629747008355</v>
      </c>
      <c r="Q8" s="50">
        <v>0.34222049999999998</v>
      </c>
      <c r="R8" s="50">
        <v>6.5412799999999993E-2</v>
      </c>
      <c r="S8" s="47">
        <f t="shared" si="5"/>
        <v>5.231705415453856</v>
      </c>
      <c r="T8" s="49">
        <v>0.38540429999999998</v>
      </c>
      <c r="U8" s="50">
        <v>6.4891900000000002E-2</v>
      </c>
      <c r="V8" s="48">
        <f t="shared" si="6"/>
        <v>5.9391742266754397</v>
      </c>
      <c r="W8" s="50">
        <v>0.41704160000000001</v>
      </c>
      <c r="X8" s="50">
        <v>8.8418099999999999E-2</v>
      </c>
      <c r="Y8" s="48">
        <f t="shared" si="7"/>
        <v>4.7166994088314498</v>
      </c>
      <c r="Z8" s="49">
        <v>0.32836029999999999</v>
      </c>
      <c r="AA8" s="50">
        <v>0.1220398</v>
      </c>
      <c r="AB8" s="47">
        <f t="shared" si="8"/>
        <v>2.6906001156999602</v>
      </c>
      <c r="AC8" s="49">
        <v>0.33140360000000002</v>
      </c>
      <c r="AD8" s="50">
        <v>0.1270143</v>
      </c>
      <c r="AE8" s="48">
        <f t="shared" si="9"/>
        <v>2.6091833754152094</v>
      </c>
      <c r="AF8" s="50">
        <v>0.26784429999999998</v>
      </c>
      <c r="AG8" s="50">
        <v>0.1908533</v>
      </c>
      <c r="AH8" s="47">
        <f t="shared" si="10"/>
        <v>1.4034040805162917</v>
      </c>
      <c r="AI8" s="49">
        <v>0.28452260000000001</v>
      </c>
      <c r="AJ8" s="50">
        <v>0.21123710000000001</v>
      </c>
      <c r="AK8" s="48">
        <f t="shared" si="11"/>
        <v>1.3469347950715096</v>
      </c>
      <c r="AL8" s="86">
        <v>0.3335999</v>
      </c>
      <c r="AM8" s="86">
        <v>4.7417800000000003E-2</v>
      </c>
      <c r="AN8" s="47">
        <f t="shared" si="12"/>
        <v>7.035330614241909</v>
      </c>
      <c r="AO8" s="49">
        <v>0.32784940000000001</v>
      </c>
      <c r="AP8" s="50">
        <v>5.6420900000000003E-2</v>
      </c>
      <c r="AQ8" s="48">
        <f t="shared" si="13"/>
        <v>5.8107793388620177</v>
      </c>
      <c r="AR8" s="86">
        <v>0.3562014</v>
      </c>
      <c r="AS8" s="86">
        <v>5.0201799999999998E-2</v>
      </c>
      <c r="AT8" s="47">
        <f t="shared" si="14"/>
        <v>7.0953910019162665</v>
      </c>
      <c r="AU8" s="49">
        <v>0.37330079999999999</v>
      </c>
      <c r="AV8" s="50">
        <v>7.1264900000000006E-2</v>
      </c>
      <c r="AW8" s="48">
        <f t="shared" si="15"/>
        <v>5.2382140436596414</v>
      </c>
    </row>
    <row r="9" spans="1:49" ht="20" thickBot="1">
      <c r="A9" s="60"/>
      <c r="B9" s="49">
        <v>0</v>
      </c>
      <c r="C9" s="50">
        <v>0.24949070000000001</v>
      </c>
      <c r="D9" s="51">
        <f t="shared" si="0"/>
        <v>0</v>
      </c>
      <c r="E9" s="49">
        <v>0.58238460000000003</v>
      </c>
      <c r="F9" s="50">
        <v>0.26477299999999998</v>
      </c>
      <c r="G9" s="52">
        <f t="shared" si="1"/>
        <v>2.1995618888632906</v>
      </c>
      <c r="H9" s="50">
        <v>-4.6291499999999999E-2</v>
      </c>
      <c r="I9" s="50">
        <v>1.0296510000000001</v>
      </c>
      <c r="J9" s="52">
        <f t="shared" si="2"/>
        <v>-4.4958437373440123E-2</v>
      </c>
      <c r="K9" s="46" t="s">
        <v>53</v>
      </c>
      <c r="L9" s="50"/>
      <c r="M9" s="52" t="e">
        <f t="shared" si="3"/>
        <v>#VALUE!</v>
      </c>
      <c r="N9" s="49">
        <v>0.75425070000000005</v>
      </c>
      <c r="O9" s="50">
        <v>0.1423712</v>
      </c>
      <c r="P9" s="52">
        <f t="shared" si="4"/>
        <v>5.2977758142096159</v>
      </c>
      <c r="Q9" s="50">
        <v>0.71384060000000005</v>
      </c>
      <c r="R9" s="50">
        <v>0.15037249999999999</v>
      </c>
      <c r="S9" s="51">
        <f t="shared" si="5"/>
        <v>4.7471485810237919</v>
      </c>
      <c r="T9" s="49">
        <v>1.1368469999999999</v>
      </c>
      <c r="U9" s="50">
        <v>0.24879129999999999</v>
      </c>
      <c r="V9" s="52">
        <f t="shared" si="6"/>
        <v>4.5694805244395607</v>
      </c>
      <c r="W9" s="50">
        <v>1.4804839999999999</v>
      </c>
      <c r="X9" s="50">
        <v>0.4947414</v>
      </c>
      <c r="Y9" s="52">
        <f t="shared" si="7"/>
        <v>2.9924400909242688</v>
      </c>
      <c r="Z9" s="49">
        <v>0.67460889999999996</v>
      </c>
      <c r="AA9" s="50">
        <v>0.26651350000000001</v>
      </c>
      <c r="AB9" s="51">
        <f t="shared" si="8"/>
        <v>2.5312372543979946</v>
      </c>
      <c r="AC9" s="49">
        <v>0.63725359999999998</v>
      </c>
      <c r="AD9" s="50">
        <v>0.2695013</v>
      </c>
      <c r="AE9" s="52">
        <f t="shared" si="9"/>
        <v>2.3645659594220882</v>
      </c>
      <c r="AF9" s="50">
        <v>16.47869</v>
      </c>
      <c r="AG9" s="50">
        <v>1756.914</v>
      </c>
      <c r="AH9" s="51">
        <f t="shared" si="10"/>
        <v>9.3793378617280081E-3</v>
      </c>
      <c r="AI9" s="49">
        <v>15.53485</v>
      </c>
      <c r="AJ9" s="50">
        <v>1160.3599999999999</v>
      </c>
      <c r="AK9" s="52">
        <f t="shared" si="11"/>
        <v>1.3387957185700992E-2</v>
      </c>
      <c r="AL9" s="86">
        <v>0.71922770000000003</v>
      </c>
      <c r="AM9" s="86">
        <v>0.1121465</v>
      </c>
      <c r="AN9" s="51">
        <f t="shared" si="12"/>
        <v>6.4132870843049048</v>
      </c>
      <c r="AO9" s="49">
        <v>0.64420089999999997</v>
      </c>
      <c r="AP9" s="50">
        <v>0.122018</v>
      </c>
      <c r="AQ9" s="52">
        <f t="shared" si="13"/>
        <v>5.2795562949728723</v>
      </c>
      <c r="AR9" s="86">
        <v>1.1541189999999999</v>
      </c>
      <c r="AS9" s="86">
        <v>0.17187520000000001</v>
      </c>
      <c r="AT9" s="51">
        <f t="shared" si="14"/>
        <v>6.7148663681554979</v>
      </c>
      <c r="AU9" s="49">
        <v>1.453478</v>
      </c>
      <c r="AV9" s="50">
        <v>0.33870169999999999</v>
      </c>
      <c r="AW9" s="52">
        <f t="shared" si="15"/>
        <v>4.2913218327513567</v>
      </c>
    </row>
    <row r="10" spans="1:49" ht="20" thickBot="1">
      <c r="A10" s="62"/>
      <c r="B10" s="49">
        <v>0</v>
      </c>
      <c r="C10" s="50">
        <v>0.11298329999999999</v>
      </c>
      <c r="D10" s="51">
        <f t="shared" si="0"/>
        <v>0</v>
      </c>
      <c r="E10" s="49">
        <v>0.7894584</v>
      </c>
      <c r="F10" s="50">
        <v>0.12839059999999999</v>
      </c>
      <c r="G10" s="52">
        <f t="shared" si="1"/>
        <v>6.148880058197407</v>
      </c>
      <c r="H10" s="50">
        <v>0.53710360000000001</v>
      </c>
      <c r="I10" s="50">
        <v>0.2392463</v>
      </c>
      <c r="J10" s="52">
        <f t="shared" si="2"/>
        <v>2.2449818450692867</v>
      </c>
      <c r="K10" s="46" t="s">
        <v>53</v>
      </c>
      <c r="L10" s="50"/>
      <c r="M10" s="52" t="e">
        <f t="shared" si="3"/>
        <v>#VALUE!</v>
      </c>
      <c r="N10" s="49">
        <v>0.4924963</v>
      </c>
      <c r="O10" s="50">
        <v>5.8029900000000002E-2</v>
      </c>
      <c r="P10" s="52">
        <f t="shared" si="4"/>
        <v>8.4869403531627654</v>
      </c>
      <c r="Q10" s="50">
        <v>0.48116910000000002</v>
      </c>
      <c r="R10" s="50">
        <v>6.5023999999999998E-2</v>
      </c>
      <c r="S10" s="51">
        <f t="shared" si="5"/>
        <v>7.3998692790354337</v>
      </c>
      <c r="T10" s="49">
        <v>0.54797300000000004</v>
      </c>
      <c r="U10" s="50">
        <v>6.3822199999999996E-2</v>
      </c>
      <c r="V10" s="52">
        <f t="shared" si="6"/>
        <v>8.5859309143213505</v>
      </c>
      <c r="W10" s="50">
        <v>0.58921889999999999</v>
      </c>
      <c r="X10" s="50">
        <v>8.7634600000000007E-2</v>
      </c>
      <c r="Y10" s="52">
        <f t="shared" si="7"/>
        <v>6.7235874871340764</v>
      </c>
      <c r="Z10" s="49">
        <v>0.36136970000000002</v>
      </c>
      <c r="AA10" s="50">
        <v>0.1196237</v>
      </c>
      <c r="AB10" s="51">
        <f t="shared" si="8"/>
        <v>3.0208871653359664</v>
      </c>
      <c r="AC10" s="49">
        <v>0.37050759999999999</v>
      </c>
      <c r="AD10" s="50">
        <v>0.1246285</v>
      </c>
      <c r="AE10" s="52">
        <f t="shared" si="9"/>
        <v>2.9728962476480096</v>
      </c>
      <c r="AF10" s="50">
        <v>0.13551879999999999</v>
      </c>
      <c r="AG10" s="50">
        <v>0.18045410000000001</v>
      </c>
      <c r="AH10" s="51">
        <f t="shared" si="10"/>
        <v>0.75098764727429301</v>
      </c>
      <c r="AI10" s="49">
        <v>0.14802299999999999</v>
      </c>
      <c r="AJ10" s="50">
        <v>0.19710159999999999</v>
      </c>
      <c r="AK10" s="52">
        <f t="shared" si="11"/>
        <v>0.75099846982469953</v>
      </c>
      <c r="AL10" s="86">
        <v>0.53264909999999999</v>
      </c>
      <c r="AM10" s="86">
        <v>4.7264199999999999E-2</v>
      </c>
      <c r="AN10" s="51">
        <f t="shared" si="12"/>
        <v>11.269609979646328</v>
      </c>
      <c r="AO10" s="49">
        <v>0.50824590000000003</v>
      </c>
      <c r="AP10" s="50">
        <v>5.64442E-2</v>
      </c>
      <c r="AQ10" s="52">
        <f t="shared" si="13"/>
        <v>9.0043954914765383</v>
      </c>
      <c r="AR10" s="86">
        <v>0.57467330000000005</v>
      </c>
      <c r="AS10" s="86">
        <v>4.9879100000000003E-2</v>
      </c>
      <c r="AT10" s="51">
        <f t="shared" si="14"/>
        <v>11.521324562792833</v>
      </c>
      <c r="AU10" s="49">
        <v>0.58428190000000002</v>
      </c>
      <c r="AV10" s="50">
        <v>7.0858099999999993E-2</v>
      </c>
      <c r="AW10" s="52">
        <f t="shared" si="15"/>
        <v>8.2458025264578083</v>
      </c>
    </row>
    <row r="11" spans="1:49" ht="20" thickBot="1">
      <c r="A11" s="63"/>
      <c r="B11" s="49">
        <v>0</v>
      </c>
      <c r="C11" s="50">
        <v>0.14905170000000001</v>
      </c>
      <c r="D11" s="53">
        <f t="shared" si="0"/>
        <v>0</v>
      </c>
      <c r="E11" s="49">
        <v>0.30015710000000001</v>
      </c>
      <c r="F11" s="50">
        <v>0.17269229999999999</v>
      </c>
      <c r="G11" s="54">
        <f t="shared" si="1"/>
        <v>1.7381035518086216</v>
      </c>
      <c r="H11" s="50">
        <v>0.50680800000000004</v>
      </c>
      <c r="I11" s="50">
        <v>0.2389454</v>
      </c>
      <c r="J11" s="54">
        <f t="shared" si="2"/>
        <v>2.121020115892585</v>
      </c>
      <c r="K11" s="46" t="s">
        <v>53</v>
      </c>
      <c r="L11" s="55"/>
      <c r="M11" s="54" t="e">
        <f t="shared" si="3"/>
        <v>#VALUE!</v>
      </c>
      <c r="N11" s="49">
        <v>0.14765719999999999</v>
      </c>
      <c r="O11" s="50">
        <v>8.5013900000000003E-2</v>
      </c>
      <c r="P11" s="54">
        <f t="shared" si="4"/>
        <v>1.7368595017991173</v>
      </c>
      <c r="Q11" s="50">
        <v>0.13033130000000001</v>
      </c>
      <c r="R11" s="50">
        <v>9.6682799999999999E-2</v>
      </c>
      <c r="S11" s="53">
        <f t="shared" si="5"/>
        <v>1.3480298460532796</v>
      </c>
      <c r="T11" s="49">
        <v>0.14939450000000001</v>
      </c>
      <c r="U11" s="50">
        <v>8.8700799999999996E-2</v>
      </c>
      <c r="V11" s="54">
        <f t="shared" si="6"/>
        <v>1.6842520022367331</v>
      </c>
      <c r="W11" s="50">
        <v>0.12496409999999999</v>
      </c>
      <c r="X11" s="50">
        <v>0.11672200000000001</v>
      </c>
      <c r="Y11" s="54">
        <f t="shared" si="7"/>
        <v>1.0706130806531757</v>
      </c>
      <c r="Z11" s="49">
        <v>0.21690999999999999</v>
      </c>
      <c r="AA11" s="50">
        <v>0.18207660000000001</v>
      </c>
      <c r="AB11" s="53">
        <f t="shared" si="8"/>
        <v>1.1913117885549267</v>
      </c>
      <c r="AC11" s="49">
        <v>0.23245209999999999</v>
      </c>
      <c r="AD11" s="50">
        <v>0.18756200000000001</v>
      </c>
      <c r="AE11" s="54">
        <f t="shared" si="9"/>
        <v>1.2393347266503876</v>
      </c>
      <c r="AF11" s="50">
        <v>1.4011300000000001E-2</v>
      </c>
      <c r="AG11" s="50">
        <v>0.27424559999999998</v>
      </c>
      <c r="AH11" s="53">
        <f t="shared" si="10"/>
        <v>5.1090336545053051E-2</v>
      </c>
      <c r="AI11" s="49">
        <v>1.8567299999999998E-2</v>
      </c>
      <c r="AJ11" s="50">
        <v>0.2909815</v>
      </c>
      <c r="AK11" s="54">
        <f t="shared" si="11"/>
        <v>6.3809211238515157E-2</v>
      </c>
      <c r="AL11" s="86">
        <v>0.1905406</v>
      </c>
      <c r="AM11" s="86">
        <v>6.8402299999999999E-2</v>
      </c>
      <c r="AN11" s="53">
        <f t="shared" si="12"/>
        <v>2.7855876191297662</v>
      </c>
      <c r="AO11" s="49">
        <v>0.1773894</v>
      </c>
      <c r="AP11" s="50">
        <v>8.2787200000000005E-2</v>
      </c>
      <c r="AQ11" s="54">
        <f t="shared" si="13"/>
        <v>2.1427152989834175</v>
      </c>
      <c r="AR11" s="86">
        <v>0.19003729999999999</v>
      </c>
      <c r="AS11" s="86">
        <v>7.0095299999999999E-2</v>
      </c>
      <c r="AT11" s="53">
        <f t="shared" si="14"/>
        <v>2.7111275649009277</v>
      </c>
      <c r="AU11" s="49">
        <v>0.16778480000000001</v>
      </c>
      <c r="AV11" s="50">
        <v>9.7361600000000006E-2</v>
      </c>
      <c r="AW11" s="54">
        <f t="shared" si="15"/>
        <v>1.7233159685132537</v>
      </c>
    </row>
    <row r="12" spans="1:49" ht="20" thickBot="1">
      <c r="A12" s="60"/>
      <c r="B12" s="49">
        <v>0</v>
      </c>
      <c r="C12" s="50">
        <v>0.1203658</v>
      </c>
      <c r="D12" s="47">
        <f t="shared" si="0"/>
        <v>0</v>
      </c>
      <c r="E12" s="49">
        <v>0.1726007</v>
      </c>
      <c r="F12" s="50">
        <v>0.13882149999999999</v>
      </c>
      <c r="G12" s="48">
        <f t="shared" si="1"/>
        <v>1.2433283028925635</v>
      </c>
      <c r="H12" s="50">
        <v>0.88560879999999997</v>
      </c>
      <c r="I12" s="50">
        <v>0.35042830000000003</v>
      </c>
      <c r="J12" s="48">
        <f t="shared" si="2"/>
        <v>2.5272182640500209</v>
      </c>
      <c r="K12" s="46" t="s">
        <v>53</v>
      </c>
      <c r="L12" s="46"/>
      <c r="M12" s="48" t="e">
        <f t="shared" si="3"/>
        <v>#VALUE!</v>
      </c>
      <c r="N12" s="49">
        <v>0.57241629999999999</v>
      </c>
      <c r="O12" s="50">
        <v>7.1974999999999997E-2</v>
      </c>
      <c r="P12" s="48">
        <f t="shared" si="4"/>
        <v>7.9529878430010426</v>
      </c>
      <c r="Q12" s="50">
        <v>0.54947639999999998</v>
      </c>
      <c r="R12" s="50">
        <v>7.9420000000000004E-2</v>
      </c>
      <c r="S12" s="47">
        <f t="shared" si="5"/>
        <v>6.9186149584487531</v>
      </c>
      <c r="T12" s="49">
        <v>0.64147460000000001</v>
      </c>
      <c r="U12" s="50">
        <v>8.6888499999999994E-2</v>
      </c>
      <c r="V12" s="48">
        <f t="shared" si="6"/>
        <v>7.3827330429228271</v>
      </c>
      <c r="W12" s="50">
        <v>0.67301759999999999</v>
      </c>
      <c r="X12" s="50">
        <v>0.1219822</v>
      </c>
      <c r="Y12" s="48">
        <f t="shared" si="7"/>
        <v>5.5173426942619495</v>
      </c>
      <c r="Z12" s="49">
        <v>0.47522540000000002</v>
      </c>
      <c r="AA12" s="50">
        <v>0.14538300000000001</v>
      </c>
      <c r="AB12" s="47">
        <f t="shared" si="8"/>
        <v>3.2687824573712194</v>
      </c>
      <c r="AC12" s="49">
        <v>0.46750229999999998</v>
      </c>
      <c r="AD12" s="50">
        <v>0.1505408</v>
      </c>
      <c r="AE12" s="48">
        <f t="shared" si="9"/>
        <v>3.1054856889295128</v>
      </c>
      <c r="AF12" s="50">
        <v>0.76151539999999995</v>
      </c>
      <c r="AG12" s="50">
        <v>0.29688890000000001</v>
      </c>
      <c r="AH12" s="47">
        <f t="shared" si="10"/>
        <v>2.5649844099930981</v>
      </c>
      <c r="AI12" s="49">
        <v>0.84566280000000005</v>
      </c>
      <c r="AJ12" s="50">
        <v>0.41062569999999998</v>
      </c>
      <c r="AK12" s="48">
        <f t="shared" si="11"/>
        <v>2.0594492746070205</v>
      </c>
      <c r="AL12" s="86">
        <v>0.46675159999999999</v>
      </c>
      <c r="AM12" s="86">
        <v>5.6710499999999997E-2</v>
      </c>
      <c r="AN12" s="47">
        <f t="shared" si="12"/>
        <v>8.230426464235018</v>
      </c>
      <c r="AO12" s="49">
        <v>0.44703179999999998</v>
      </c>
      <c r="AP12" s="50">
        <v>6.6521399999999994E-2</v>
      </c>
      <c r="AQ12" s="48">
        <f t="shared" si="13"/>
        <v>6.720120141788958</v>
      </c>
      <c r="AR12" s="86">
        <v>0.53405060000000004</v>
      </c>
      <c r="AS12" s="86">
        <v>6.2809000000000004E-2</v>
      </c>
      <c r="AT12" s="47">
        <f t="shared" si="14"/>
        <v>8.5027718957474256</v>
      </c>
      <c r="AU12" s="49">
        <v>0.56724799999999997</v>
      </c>
      <c r="AV12" s="50">
        <v>9.1422900000000001E-2</v>
      </c>
      <c r="AW12" s="48">
        <f t="shared" si="15"/>
        <v>6.2046598828083548</v>
      </c>
    </row>
    <row r="13" spans="1:49" ht="20" thickBot="1">
      <c r="A13" s="60"/>
      <c r="B13" s="49">
        <v>0</v>
      </c>
      <c r="C13" s="50">
        <v>0.1610974</v>
      </c>
      <c r="D13" s="51">
        <f t="shared" si="0"/>
        <v>0</v>
      </c>
      <c r="E13" s="49">
        <v>0.70939859999999999</v>
      </c>
      <c r="F13" s="50">
        <v>0.1763469</v>
      </c>
      <c r="G13" s="52">
        <f t="shared" si="1"/>
        <v>4.0227449419297985</v>
      </c>
      <c r="H13" s="50">
        <v>1.2833190000000001</v>
      </c>
      <c r="I13" s="50">
        <v>0.73657189999999995</v>
      </c>
      <c r="J13" s="52">
        <f t="shared" si="2"/>
        <v>1.7422861230519386</v>
      </c>
      <c r="K13" s="46" t="s">
        <v>53</v>
      </c>
      <c r="L13" s="50"/>
      <c r="M13" s="52" t="e">
        <f t="shared" si="3"/>
        <v>#VALUE!</v>
      </c>
      <c r="N13" s="49">
        <v>0.52726410000000001</v>
      </c>
      <c r="O13" s="50">
        <v>7.7299400000000004E-2</v>
      </c>
      <c r="P13" s="52">
        <f t="shared" si="4"/>
        <v>6.8210632941523475</v>
      </c>
      <c r="Q13" s="50">
        <v>0.49391580000000002</v>
      </c>
      <c r="R13" s="50">
        <v>8.5250599999999996E-2</v>
      </c>
      <c r="S13" s="51">
        <f t="shared" si="5"/>
        <v>5.793692947615618</v>
      </c>
      <c r="T13" s="49">
        <v>0.65171190000000001</v>
      </c>
      <c r="U13" s="50">
        <v>9.5935300000000001E-2</v>
      </c>
      <c r="V13" s="52">
        <f t="shared" si="6"/>
        <v>6.7932439883963465</v>
      </c>
      <c r="W13" s="50">
        <v>0.69548730000000003</v>
      </c>
      <c r="X13" s="50">
        <v>0.13930980000000001</v>
      </c>
      <c r="Y13" s="52">
        <f t="shared" si="7"/>
        <v>4.9923788563331506</v>
      </c>
      <c r="Z13" s="49">
        <v>0.51875870000000002</v>
      </c>
      <c r="AA13" s="50">
        <v>0.1554758</v>
      </c>
      <c r="AB13" s="51">
        <f t="shared" si="8"/>
        <v>3.3365880735136915</v>
      </c>
      <c r="AC13" s="49">
        <v>0.50043890000000002</v>
      </c>
      <c r="AD13" s="50">
        <v>0.1611495</v>
      </c>
      <c r="AE13" s="52">
        <f t="shared" si="9"/>
        <v>3.1054325331446888</v>
      </c>
      <c r="AF13" s="50">
        <v>0.77328810000000003</v>
      </c>
      <c r="AG13" s="50">
        <v>0.31290839999999998</v>
      </c>
      <c r="AH13" s="51">
        <f t="shared" si="10"/>
        <v>2.4712922376005251</v>
      </c>
      <c r="AI13" s="49">
        <v>0.80294679999999996</v>
      </c>
      <c r="AJ13" s="50">
        <v>0.35492800000000002</v>
      </c>
      <c r="AK13" s="52">
        <f t="shared" si="11"/>
        <v>2.2622808006130817</v>
      </c>
      <c r="AL13" s="86">
        <v>0.55240789999999995</v>
      </c>
      <c r="AM13" s="86">
        <v>6.3471E-2</v>
      </c>
      <c r="AN13" s="51">
        <f t="shared" si="12"/>
        <v>8.7033117486726219</v>
      </c>
      <c r="AO13" s="49">
        <v>0.51284370000000001</v>
      </c>
      <c r="AP13" s="50">
        <v>7.3551500000000006E-2</v>
      </c>
      <c r="AQ13" s="52">
        <f t="shared" si="13"/>
        <v>6.9725797570409842</v>
      </c>
      <c r="AR13" s="86">
        <v>0.67192689999999999</v>
      </c>
      <c r="AS13" s="86">
        <v>7.3330900000000004E-2</v>
      </c>
      <c r="AT13" s="51">
        <f t="shared" si="14"/>
        <v>9.1629435885827117</v>
      </c>
      <c r="AU13" s="49">
        <v>0.72188929999999996</v>
      </c>
      <c r="AV13" s="50">
        <v>0.11074150000000001</v>
      </c>
      <c r="AW13" s="52">
        <f t="shared" si="15"/>
        <v>6.5186881160179331</v>
      </c>
    </row>
    <row r="14" spans="1:49" ht="20" thickBot="1">
      <c r="A14" s="61"/>
      <c r="B14" s="49">
        <v>0</v>
      </c>
      <c r="C14" s="50">
        <v>0.10604379999999999</v>
      </c>
      <c r="D14" s="51">
        <f t="shared" si="0"/>
        <v>0</v>
      </c>
      <c r="E14" s="49">
        <v>0.43138159999999998</v>
      </c>
      <c r="F14" s="50">
        <v>0.1195804</v>
      </c>
      <c r="G14" s="52">
        <f t="shared" si="1"/>
        <v>3.6074607544380179</v>
      </c>
      <c r="H14" s="50">
        <v>0.80446589999999996</v>
      </c>
      <c r="I14" s="50">
        <v>0.23994460000000001</v>
      </c>
      <c r="J14" s="52">
        <f t="shared" si="2"/>
        <v>3.352715168418043</v>
      </c>
      <c r="K14" s="46" t="s">
        <v>53</v>
      </c>
      <c r="L14" s="50"/>
      <c r="M14" s="52" t="e">
        <f t="shared" si="3"/>
        <v>#VALUE!</v>
      </c>
      <c r="N14" s="49">
        <v>0.49495129999999998</v>
      </c>
      <c r="O14" s="50">
        <v>5.6199499999999999E-2</v>
      </c>
      <c r="P14" s="52">
        <f t="shared" si="4"/>
        <v>8.8070409879091454</v>
      </c>
      <c r="Q14" s="50">
        <v>0.4746051</v>
      </c>
      <c r="R14" s="50">
        <v>6.2577599999999997E-2</v>
      </c>
      <c r="S14" s="51">
        <f t="shared" si="5"/>
        <v>7.5842649766050476</v>
      </c>
      <c r="T14" s="49">
        <v>0.52013149999999997</v>
      </c>
      <c r="U14" s="50">
        <v>6.2590599999999996E-2</v>
      </c>
      <c r="V14" s="52">
        <f t="shared" si="6"/>
        <v>8.310057740299662</v>
      </c>
      <c r="W14" s="50">
        <v>0.53104510000000005</v>
      </c>
      <c r="X14" s="50">
        <v>8.3912899999999999E-2</v>
      </c>
      <c r="Y14" s="52">
        <f t="shared" si="7"/>
        <v>6.3285275565497088</v>
      </c>
      <c r="Z14" s="49">
        <v>0.209119</v>
      </c>
      <c r="AA14" s="50">
        <v>0.11449570000000001</v>
      </c>
      <c r="AB14" s="51">
        <f t="shared" si="8"/>
        <v>1.8264354032509518</v>
      </c>
      <c r="AC14" s="49">
        <v>0.2110929</v>
      </c>
      <c r="AD14" s="50">
        <v>0.118799</v>
      </c>
      <c r="AE14" s="52">
        <f t="shared" si="9"/>
        <v>1.7768912196230608</v>
      </c>
      <c r="AF14" s="50">
        <v>0.1055854</v>
      </c>
      <c r="AG14" s="50">
        <v>0.18031849999999999</v>
      </c>
      <c r="AH14" s="51">
        <f t="shared" si="10"/>
        <v>0.58554945831958449</v>
      </c>
      <c r="AI14" s="49">
        <v>0.11621529999999999</v>
      </c>
      <c r="AJ14" s="50">
        <v>0.1954892</v>
      </c>
      <c r="AK14" s="52">
        <f t="shared" si="11"/>
        <v>0.59448450349175297</v>
      </c>
      <c r="AL14" s="86">
        <v>0.45077790000000001</v>
      </c>
      <c r="AM14" s="86">
        <v>4.54619E-2</v>
      </c>
      <c r="AN14" s="51">
        <f t="shared" si="12"/>
        <v>9.9155094705676632</v>
      </c>
      <c r="AO14" s="49">
        <v>0.41675030000000002</v>
      </c>
      <c r="AP14" s="50">
        <v>5.3802099999999999E-2</v>
      </c>
      <c r="AQ14" s="52">
        <f t="shared" si="13"/>
        <v>7.745985751485537</v>
      </c>
      <c r="AR14" s="86">
        <v>0.48774149999999999</v>
      </c>
      <c r="AS14" s="86">
        <v>4.82963E-2</v>
      </c>
      <c r="AT14" s="51">
        <f t="shared" si="14"/>
        <v>10.098941326768303</v>
      </c>
      <c r="AU14" s="49">
        <v>0.47605199999999998</v>
      </c>
      <c r="AV14" s="50">
        <v>6.7441200000000007E-2</v>
      </c>
      <c r="AW14" s="52">
        <f t="shared" si="15"/>
        <v>7.0587711962420583</v>
      </c>
    </row>
    <row r="15" spans="1:49" ht="20" thickBot="1">
      <c r="A15" s="60"/>
      <c r="B15" s="49">
        <v>0</v>
      </c>
      <c r="C15" s="50">
        <v>0.10071629999999999</v>
      </c>
      <c r="D15" s="53">
        <f t="shared" si="0"/>
        <v>0</v>
      </c>
      <c r="E15" s="49">
        <v>0.19079090000000001</v>
      </c>
      <c r="F15" s="50">
        <v>0.1127257</v>
      </c>
      <c r="G15" s="54">
        <f t="shared" si="1"/>
        <v>1.6925235327879979</v>
      </c>
      <c r="H15" s="50">
        <v>0.80703919999999996</v>
      </c>
      <c r="I15" s="50">
        <v>0.28501670000000001</v>
      </c>
      <c r="J15" s="54">
        <f t="shared" si="2"/>
        <v>2.8315505722997982</v>
      </c>
      <c r="K15" s="46" t="s">
        <v>53</v>
      </c>
      <c r="L15" s="55"/>
      <c r="M15" s="54" t="e">
        <f t="shared" si="3"/>
        <v>#VALUE!</v>
      </c>
      <c r="N15" s="49">
        <v>0.13653309999999999</v>
      </c>
      <c r="O15" s="50">
        <v>5.1778900000000003E-2</v>
      </c>
      <c r="P15" s="54">
        <f t="shared" si="4"/>
        <v>2.6368482142339831</v>
      </c>
      <c r="Q15" s="50">
        <v>0.1307894</v>
      </c>
      <c r="R15" s="50">
        <v>5.7875999999999997E-2</v>
      </c>
      <c r="S15" s="53">
        <f t="shared" si="5"/>
        <v>2.2598209966134495</v>
      </c>
      <c r="T15" s="49">
        <v>0.13897190000000001</v>
      </c>
      <c r="U15" s="50">
        <v>5.9842699999999999E-2</v>
      </c>
      <c r="V15" s="54">
        <f t="shared" si="6"/>
        <v>2.3222865946890767</v>
      </c>
      <c r="W15" s="50">
        <v>0.1483738</v>
      </c>
      <c r="X15" s="50">
        <v>8.3142599999999997E-2</v>
      </c>
      <c r="Y15" s="54">
        <f t="shared" si="7"/>
        <v>1.7845701241000402</v>
      </c>
      <c r="Z15" s="49">
        <v>0.2225202</v>
      </c>
      <c r="AA15" s="50">
        <v>0.1094299</v>
      </c>
      <c r="AB15" s="53">
        <f t="shared" si="8"/>
        <v>2.0334497244354606</v>
      </c>
      <c r="AC15" s="49">
        <v>0.21224409999999999</v>
      </c>
      <c r="AD15" s="50">
        <v>0.11373949999999999</v>
      </c>
      <c r="AE15" s="54">
        <f t="shared" si="9"/>
        <v>1.8660544489821038</v>
      </c>
      <c r="AF15" s="50">
        <v>0.45051380000000002</v>
      </c>
      <c r="AG15" s="50">
        <v>0.19032009999999999</v>
      </c>
      <c r="AH15" s="53">
        <f t="shared" si="10"/>
        <v>2.3671372598059799</v>
      </c>
      <c r="AI15" s="49">
        <v>0.48249350000000002</v>
      </c>
      <c r="AJ15" s="50">
        <v>0.22801650000000001</v>
      </c>
      <c r="AK15" s="54">
        <f t="shared" si="11"/>
        <v>2.1160464264647514</v>
      </c>
      <c r="AL15" s="86">
        <v>0.17076079999999999</v>
      </c>
      <c r="AM15" s="86">
        <v>4.2434899999999998E-2</v>
      </c>
      <c r="AN15" s="53">
        <f t="shared" si="12"/>
        <v>4.0240650973608991</v>
      </c>
      <c r="AO15" s="49">
        <v>0.15333050000000001</v>
      </c>
      <c r="AP15" s="50">
        <v>5.0382499999999997E-2</v>
      </c>
      <c r="AQ15" s="54">
        <f t="shared" si="13"/>
        <v>3.0433285366942893</v>
      </c>
      <c r="AR15" s="86">
        <v>0.2253454</v>
      </c>
      <c r="AS15" s="86">
        <v>4.7080900000000002E-2</v>
      </c>
      <c r="AT15" s="53">
        <f t="shared" si="14"/>
        <v>4.7863443562038954</v>
      </c>
      <c r="AU15" s="49">
        <v>0.25230930000000001</v>
      </c>
      <c r="AV15" s="50">
        <v>6.9467500000000001E-2</v>
      </c>
      <c r="AW15" s="54">
        <f t="shared" si="15"/>
        <v>3.6320480800374275</v>
      </c>
    </row>
    <row r="16" spans="1:49" ht="20" thickBot="1">
      <c r="A16" s="64"/>
      <c r="B16" s="49">
        <v>0</v>
      </c>
      <c r="C16" s="50">
        <v>0.93305850000000001</v>
      </c>
      <c r="D16" s="47">
        <f t="shared" si="0"/>
        <v>0</v>
      </c>
      <c r="E16" s="49">
        <v>1.5450969999999999</v>
      </c>
      <c r="F16" s="50">
        <v>1.042054</v>
      </c>
      <c r="G16" s="48">
        <f t="shared" si="1"/>
        <v>1.4827417772975295</v>
      </c>
      <c r="H16" s="50">
        <v>7.3261459999999996</v>
      </c>
      <c r="I16" s="50">
        <v>2.652863</v>
      </c>
      <c r="J16" s="48">
        <f t="shared" si="2"/>
        <v>2.7615998263008681</v>
      </c>
      <c r="K16" s="46" t="s">
        <v>53</v>
      </c>
      <c r="L16" s="46"/>
      <c r="M16" s="48" t="e">
        <f t="shared" si="3"/>
        <v>#VALUE!</v>
      </c>
      <c r="N16" s="49">
        <v>1.1225259999999999</v>
      </c>
      <c r="O16" s="50">
        <v>0.47620760000000001</v>
      </c>
      <c r="P16" s="48">
        <f t="shared" si="4"/>
        <v>2.3572198343747557</v>
      </c>
      <c r="Q16" s="50">
        <v>1.1021920000000001</v>
      </c>
      <c r="R16" s="50">
        <v>0.53196390000000005</v>
      </c>
      <c r="S16" s="47">
        <f t="shared" si="5"/>
        <v>2.0719300689388884</v>
      </c>
      <c r="T16" s="49">
        <v>1.1564479999999999</v>
      </c>
      <c r="U16" s="50">
        <v>0.55045690000000003</v>
      </c>
      <c r="V16" s="48">
        <f t="shared" si="6"/>
        <v>2.1008874627604812</v>
      </c>
      <c r="W16" s="50">
        <v>1.295981</v>
      </c>
      <c r="X16" s="50">
        <v>0.76490230000000003</v>
      </c>
      <c r="Y16" s="48">
        <f t="shared" si="7"/>
        <v>1.6943091947821309</v>
      </c>
      <c r="Z16" s="49">
        <v>1.706491</v>
      </c>
      <c r="AA16" s="50">
        <v>1.00451</v>
      </c>
      <c r="AB16" s="47">
        <f t="shared" si="8"/>
        <v>1.6988292799474369</v>
      </c>
      <c r="AC16" s="49">
        <v>1.6142650000000001</v>
      </c>
      <c r="AD16" s="50">
        <v>1.0447</v>
      </c>
      <c r="AE16" s="48">
        <f t="shared" si="9"/>
        <v>1.5451947927634728</v>
      </c>
      <c r="AF16" s="50">
        <v>3.7213430000000001</v>
      </c>
      <c r="AG16" s="50">
        <v>1.7514430000000001</v>
      </c>
      <c r="AH16" s="47">
        <f t="shared" si="10"/>
        <v>2.124729722862805</v>
      </c>
      <c r="AI16" s="49">
        <v>3.994847</v>
      </c>
      <c r="AJ16" s="50">
        <v>2.0830980000000001</v>
      </c>
      <c r="AK16" s="48">
        <f t="shared" si="11"/>
        <v>1.9177431882705469</v>
      </c>
      <c r="AL16" s="86">
        <v>1.386701</v>
      </c>
      <c r="AM16" s="86">
        <v>0.3906984</v>
      </c>
      <c r="AN16" s="47">
        <f t="shared" si="12"/>
        <v>3.5492876346562974</v>
      </c>
      <c r="AO16" s="49">
        <v>1.280807</v>
      </c>
      <c r="AP16" s="50">
        <v>0.46352989999999999</v>
      </c>
      <c r="AQ16" s="48">
        <f t="shared" si="13"/>
        <v>2.7631593992102776</v>
      </c>
      <c r="AR16" s="86">
        <v>1.8530610000000001</v>
      </c>
      <c r="AS16" s="86">
        <v>0.43376700000000001</v>
      </c>
      <c r="AT16" s="47">
        <f t="shared" si="14"/>
        <v>4.2720193099060095</v>
      </c>
      <c r="AU16" s="49">
        <v>2.1455739999999999</v>
      </c>
      <c r="AV16" s="50">
        <v>0.6408817</v>
      </c>
      <c r="AW16" s="48">
        <f t="shared" si="15"/>
        <v>3.3478471923913569</v>
      </c>
    </row>
    <row r="17" spans="1:49" ht="20" thickBot="1">
      <c r="A17" s="65"/>
      <c r="B17" s="45">
        <v>0</v>
      </c>
      <c r="C17" s="46">
        <v>0.97548239999999997</v>
      </c>
      <c r="D17" s="47">
        <f t="shared" si="0"/>
        <v>0</v>
      </c>
      <c r="E17" s="45">
        <v>-4.2509480000000002</v>
      </c>
      <c r="F17" s="46">
        <v>1.099485</v>
      </c>
      <c r="G17" s="48">
        <f t="shared" si="1"/>
        <v>-3.8663083170757218</v>
      </c>
      <c r="H17" s="46">
        <v>-10.883760000000001</v>
      </c>
      <c r="I17" s="46">
        <v>2.8821279999999998</v>
      </c>
      <c r="J17" s="48">
        <f t="shared" si="2"/>
        <v>-3.7762930723409931</v>
      </c>
      <c r="K17" s="46" t="s">
        <v>53</v>
      </c>
      <c r="L17" s="46"/>
      <c r="M17" s="48" t="e">
        <f t="shared" si="3"/>
        <v>#VALUE!</v>
      </c>
      <c r="N17" s="49">
        <v>-2.6494070000000001</v>
      </c>
      <c r="O17" s="50">
        <v>0.50131930000000002</v>
      </c>
      <c r="P17" s="52">
        <f t="shared" si="4"/>
        <v>-5.2848693437495822</v>
      </c>
      <c r="Q17" s="50">
        <v>-2.4849839999999999</v>
      </c>
      <c r="R17" s="50">
        <v>0.55920340000000002</v>
      </c>
      <c r="S17" s="51">
        <f t="shared" si="5"/>
        <v>-4.4437927237209216</v>
      </c>
      <c r="T17" s="49">
        <v>-3.345164</v>
      </c>
      <c r="U17" s="50">
        <v>0.61914080000000005</v>
      </c>
      <c r="V17" s="52">
        <f t="shared" si="6"/>
        <v>-5.4029131984194869</v>
      </c>
      <c r="W17" s="50">
        <v>-3.9689320000000001</v>
      </c>
      <c r="X17" s="50">
        <v>0.93351170000000006</v>
      </c>
      <c r="Y17" s="52">
        <f t="shared" si="7"/>
        <v>-4.2516146289328773</v>
      </c>
      <c r="Z17" s="49">
        <v>-4.3152970000000002</v>
      </c>
      <c r="AA17" s="50">
        <v>1.0522689999999999</v>
      </c>
      <c r="AB17" s="51">
        <f t="shared" si="8"/>
        <v>-4.1009447204089451</v>
      </c>
      <c r="AC17" s="49">
        <v>-4.1589119999999999</v>
      </c>
      <c r="AD17" s="50">
        <v>1.1001129999999999</v>
      </c>
      <c r="AE17" s="52">
        <f t="shared" si="9"/>
        <v>-3.780440736542519</v>
      </c>
      <c r="AF17" s="50">
        <v>-22.493120000000001</v>
      </c>
      <c r="AG17" s="50">
        <v>1756.915</v>
      </c>
      <c r="AH17" s="51">
        <f t="shared" si="10"/>
        <v>-1.2802622779132742E-2</v>
      </c>
      <c r="AI17" s="49">
        <v>-22.017130000000002</v>
      </c>
      <c r="AJ17" s="50">
        <v>1160.3620000000001</v>
      </c>
      <c r="AK17" s="52">
        <f t="shared" si="11"/>
        <v>-1.8974363172871916E-2</v>
      </c>
      <c r="AL17" s="86">
        <v>-2.4394019999999998</v>
      </c>
      <c r="AM17" s="86">
        <v>0.41020879999999998</v>
      </c>
      <c r="AN17" s="51">
        <f t="shared" si="12"/>
        <v>-5.9467324933058476</v>
      </c>
      <c r="AO17" s="49">
        <v>-2.0980569999999998</v>
      </c>
      <c r="AP17" s="50">
        <v>0.48753950000000001</v>
      </c>
      <c r="AQ17" s="52">
        <f t="shared" si="13"/>
        <v>-4.3033579843274232</v>
      </c>
      <c r="AR17" s="86">
        <v>-3.6355010000000001</v>
      </c>
      <c r="AS17" s="86">
        <v>0.47477829999999999</v>
      </c>
      <c r="AT17" s="51">
        <f t="shared" si="14"/>
        <v>-7.6572602412536552</v>
      </c>
      <c r="AU17" s="49">
        <v>-4.2867879999999996</v>
      </c>
      <c r="AV17" s="50">
        <v>0.73898710000000001</v>
      </c>
      <c r="AW17" s="52">
        <f t="shared" si="15"/>
        <v>-5.8008969304064975</v>
      </c>
    </row>
    <row r="18" spans="1:49" ht="24">
      <c r="A18" s="66"/>
      <c r="B18" s="45"/>
      <c r="C18" s="46"/>
      <c r="D18" s="46"/>
      <c r="E18" s="45">
        <v>-1.1157060000000001</v>
      </c>
      <c r="F18" s="46">
        <v>0.32771810000000001</v>
      </c>
      <c r="G18" s="48">
        <f t="shared" ref="G18:G19" si="16">E18/F18</f>
        <v>-3.404468657666452</v>
      </c>
      <c r="H18" s="46"/>
      <c r="I18" s="46"/>
      <c r="J18" s="56"/>
      <c r="K18" s="46"/>
      <c r="L18" s="46"/>
      <c r="M18" s="48" t="e">
        <f t="shared" ref="M18:M19" si="17">K18/L18</f>
        <v>#DIV/0!</v>
      </c>
      <c r="N18" s="45"/>
      <c r="O18" s="46"/>
      <c r="P18" s="56"/>
      <c r="Q18" s="46">
        <v>-1.3683590000000001</v>
      </c>
      <c r="R18" s="46">
        <v>0.31471919999999998</v>
      </c>
      <c r="S18" s="47">
        <f t="shared" ref="S18:S19" si="18">Q18/R18</f>
        <v>-4.3478726432959931</v>
      </c>
      <c r="T18" s="45"/>
      <c r="U18" s="46"/>
      <c r="V18" s="56"/>
      <c r="W18" s="46">
        <v>-0.61181319999999995</v>
      </c>
      <c r="X18" s="46">
        <v>0.2302196</v>
      </c>
      <c r="Y18" s="48">
        <f t="shared" ref="Y18:Y19" si="19">W18/X18</f>
        <v>-2.6575200373903871</v>
      </c>
      <c r="Z18" s="45"/>
      <c r="AA18" s="46"/>
      <c r="AB18" s="46"/>
      <c r="AC18" s="45">
        <v>-2.5162330000000002</v>
      </c>
      <c r="AD18" s="46">
        <v>0.95982999999999996</v>
      </c>
      <c r="AE18" s="48">
        <f t="shared" ref="AE18:AE19" si="20">AC18/AD18</f>
        <v>-2.6215402727566341</v>
      </c>
      <c r="AF18" s="46"/>
      <c r="AG18" s="46"/>
      <c r="AH18" s="46"/>
      <c r="AI18" s="45">
        <v>-2.9264039999999998</v>
      </c>
      <c r="AJ18" s="46">
        <v>2.5638730000000001</v>
      </c>
      <c r="AK18" s="48">
        <f t="shared" ref="AK18:AK19" si="21">AI18/AJ18</f>
        <v>-1.1413997495195745</v>
      </c>
      <c r="AL18" s="46"/>
      <c r="AM18" s="46"/>
      <c r="AN18" s="46"/>
      <c r="AO18" s="45">
        <v>-0.84008709999999998</v>
      </c>
      <c r="AP18" s="46">
        <v>0.19945389999999999</v>
      </c>
      <c r="AQ18" s="48">
        <f t="shared" si="13"/>
        <v>-4.2119361917716329</v>
      </c>
      <c r="AR18" s="46"/>
      <c r="AS18" s="46"/>
      <c r="AT18" s="46"/>
      <c r="AU18" s="45">
        <v>-0.26514729999999997</v>
      </c>
      <c r="AV18" s="46">
        <v>0.16808509999999999</v>
      </c>
      <c r="AW18" s="48">
        <f t="shared" si="15"/>
        <v>-1.5774586801566588</v>
      </c>
    </row>
    <row r="19" spans="1:49" ht="25" thickBot="1">
      <c r="A19" s="66" t="s">
        <v>33</v>
      </c>
      <c r="B19" s="57"/>
      <c r="C19" s="55"/>
      <c r="D19" s="55"/>
      <c r="E19" s="57">
        <v>0.32768389999999997</v>
      </c>
      <c r="F19" s="55">
        <v>0.10738789999999999</v>
      </c>
      <c r="G19" s="54">
        <f t="shared" si="16"/>
        <v>3.0514043016019494</v>
      </c>
      <c r="H19" s="55"/>
      <c r="I19" s="55"/>
      <c r="J19" s="58"/>
      <c r="K19" s="55"/>
      <c r="L19" s="55"/>
      <c r="M19" s="54" t="e">
        <f t="shared" si="17"/>
        <v>#DIV/0!</v>
      </c>
      <c r="N19" s="57"/>
      <c r="O19" s="55"/>
      <c r="P19" s="58"/>
      <c r="Q19" s="55">
        <v>0.25452419999999998</v>
      </c>
      <c r="R19" s="55">
        <v>8.01037E-2</v>
      </c>
      <c r="S19" s="53">
        <f t="shared" si="18"/>
        <v>3.1774337514996183</v>
      </c>
      <c r="T19" s="57"/>
      <c r="U19" s="55"/>
      <c r="V19" s="58"/>
      <c r="W19" s="55">
        <v>0.54236649999999997</v>
      </c>
      <c r="X19" s="55">
        <v>0.1248634</v>
      </c>
      <c r="Y19" s="54">
        <f t="shared" si="19"/>
        <v>4.3436787721622183</v>
      </c>
      <c r="Z19" s="57"/>
      <c r="AA19" s="55"/>
      <c r="AB19" s="55"/>
      <c r="AC19" s="57">
        <v>8.0763299999999996E-2</v>
      </c>
      <c r="AD19" s="55">
        <v>7.7519000000000005E-2</v>
      </c>
      <c r="AE19" s="54">
        <f t="shared" si="20"/>
        <v>1.0418516750732076</v>
      </c>
      <c r="AF19" s="55"/>
      <c r="AG19" s="55"/>
      <c r="AH19" s="55"/>
      <c r="AI19" s="57">
        <v>5.3589400000000002E-2</v>
      </c>
      <c r="AJ19" s="55">
        <v>0.1373964</v>
      </c>
      <c r="AK19" s="54">
        <f t="shared" si="21"/>
        <v>0.39003496452599923</v>
      </c>
      <c r="AL19" s="55"/>
      <c r="AM19" s="55"/>
      <c r="AN19" s="55"/>
      <c r="AO19" s="57">
        <v>0.43167290000000003</v>
      </c>
      <c r="AP19" s="55">
        <v>8.6098900000000006E-2</v>
      </c>
      <c r="AQ19" s="54">
        <f t="shared" si="13"/>
        <v>5.0136865860074868</v>
      </c>
      <c r="AR19" s="55"/>
      <c r="AS19" s="55"/>
      <c r="AT19" s="55"/>
      <c r="AU19" s="57">
        <v>0.76709300000000002</v>
      </c>
      <c r="AV19" s="55">
        <v>0.12893689999999999</v>
      </c>
      <c r="AW19" s="54">
        <f t="shared" si="15"/>
        <v>5.9493674813028701</v>
      </c>
    </row>
    <row r="20" spans="1:49" ht="19">
      <c r="A20" s="67" t="s">
        <v>16</v>
      </c>
      <c r="B20" s="81">
        <v>474</v>
      </c>
      <c r="C20" s="73"/>
      <c r="D20" s="73"/>
      <c r="E20" s="81">
        <v>474</v>
      </c>
      <c r="F20" s="73"/>
      <c r="G20" s="74"/>
      <c r="H20" s="82">
        <v>114</v>
      </c>
      <c r="I20" s="31"/>
      <c r="J20" s="32"/>
      <c r="K20" s="35"/>
      <c r="L20" s="31"/>
      <c r="M20" s="32"/>
      <c r="N20" s="81">
        <v>474</v>
      </c>
      <c r="O20" s="73"/>
      <c r="P20" s="74"/>
      <c r="Q20" s="82">
        <v>474</v>
      </c>
      <c r="R20" s="73"/>
      <c r="S20" s="74"/>
      <c r="T20" s="82">
        <v>424</v>
      </c>
      <c r="U20" s="73"/>
      <c r="V20" s="74"/>
      <c r="W20" s="82">
        <v>424</v>
      </c>
      <c r="X20" s="73"/>
      <c r="Y20" s="32"/>
      <c r="Z20" s="81">
        <v>474</v>
      </c>
      <c r="AA20" s="73"/>
      <c r="AB20" s="74"/>
      <c r="AC20" s="82">
        <v>474</v>
      </c>
      <c r="AD20" s="73"/>
      <c r="AE20" s="74"/>
      <c r="AF20" s="82">
        <v>222</v>
      </c>
      <c r="AG20" s="73"/>
      <c r="AH20" s="74"/>
      <c r="AI20" s="82">
        <v>222</v>
      </c>
      <c r="AJ20" s="31"/>
      <c r="AK20" s="32"/>
      <c r="AL20" s="85">
        <v>474</v>
      </c>
      <c r="AM20" s="73"/>
      <c r="AN20" s="74"/>
      <c r="AO20" s="85">
        <v>474</v>
      </c>
      <c r="AP20" s="73"/>
      <c r="AQ20" s="74"/>
      <c r="AR20" s="85">
        <v>474</v>
      </c>
      <c r="AS20" s="73"/>
      <c r="AT20" s="74"/>
      <c r="AU20" s="85">
        <v>474</v>
      </c>
      <c r="AV20" s="73"/>
      <c r="AW20" s="74"/>
    </row>
    <row r="21" spans="1:49" ht="19">
      <c r="A21" s="68" t="s">
        <v>18</v>
      </c>
      <c r="B21" s="81">
        <v>-718.45830000000001</v>
      </c>
      <c r="C21" s="70"/>
      <c r="D21" s="70"/>
      <c r="E21" s="81">
        <v>-639.11109999999996</v>
      </c>
      <c r="F21" s="70"/>
      <c r="G21" s="71"/>
      <c r="H21" s="82">
        <v>-194.88550000000001</v>
      </c>
      <c r="I21" s="33"/>
      <c r="J21" s="34"/>
      <c r="K21" s="30"/>
      <c r="L21" s="33"/>
      <c r="M21" s="34"/>
      <c r="N21" s="81">
        <v>-1320.5740000000001</v>
      </c>
      <c r="O21" s="70"/>
      <c r="P21" s="71"/>
      <c r="Q21" s="82">
        <v>-1086.6400000000001</v>
      </c>
      <c r="R21" s="70"/>
      <c r="S21" s="71"/>
      <c r="T21" s="82">
        <v>-1136.942</v>
      </c>
      <c r="U21" s="70"/>
      <c r="V21" s="71"/>
      <c r="W21" s="82">
        <v>-905.98910000000001</v>
      </c>
      <c r="X21" s="70"/>
      <c r="Y21" s="34"/>
      <c r="Z21" s="81">
        <v>-575.60469999999998</v>
      </c>
      <c r="AA21" s="70"/>
      <c r="AB21" s="71"/>
      <c r="AC21" s="82">
        <v>-560.19090000000006</v>
      </c>
      <c r="AD21" s="70"/>
      <c r="AE21" s="71"/>
      <c r="AF21" s="82">
        <v>-257.72050000000002</v>
      </c>
      <c r="AG21" s="70"/>
      <c r="AH21" s="71"/>
      <c r="AI21" s="82">
        <v>-231.66380000000001</v>
      </c>
      <c r="AJ21" s="33"/>
      <c r="AK21" s="34"/>
      <c r="AL21" s="85">
        <v>-1674.693</v>
      </c>
      <c r="AM21" s="70"/>
      <c r="AN21" s="71"/>
      <c r="AO21" s="85">
        <v>-1252.511</v>
      </c>
      <c r="AP21" s="70"/>
      <c r="AQ21" s="71"/>
      <c r="AR21" s="85">
        <v>-1671.335</v>
      </c>
      <c r="AS21" s="70"/>
      <c r="AT21" s="71"/>
      <c r="AU21" s="85">
        <v>-1176.931</v>
      </c>
      <c r="AV21" s="70"/>
      <c r="AW21" s="71"/>
    </row>
    <row r="22" spans="1:49" ht="19">
      <c r="A22" s="68" t="s">
        <v>22</v>
      </c>
      <c r="B22" s="81">
        <v>-558.4579</v>
      </c>
      <c r="C22" s="70"/>
      <c r="D22" s="70"/>
      <c r="E22" s="81">
        <v>-550.56240000000003</v>
      </c>
      <c r="F22" s="70"/>
      <c r="G22" s="71"/>
      <c r="H22" s="82">
        <v>-142.67830000000001</v>
      </c>
      <c r="I22" s="33"/>
      <c r="J22" s="34"/>
      <c r="K22" s="30"/>
      <c r="L22" s="33"/>
      <c r="M22" s="34"/>
      <c r="N22" s="81">
        <v>-903.51779999999997</v>
      </c>
      <c r="O22" s="70"/>
      <c r="P22" s="71"/>
      <c r="Q22" s="82">
        <v>-896.20640000000003</v>
      </c>
      <c r="R22" s="70"/>
      <c r="S22" s="71"/>
      <c r="T22" s="82">
        <v>-766.84659999999997</v>
      </c>
      <c r="U22" s="70"/>
      <c r="V22" s="71"/>
      <c r="W22" s="82">
        <v>-747.98540000000003</v>
      </c>
      <c r="X22" s="70"/>
      <c r="Y22" s="34"/>
      <c r="Z22" s="81">
        <v>-506.16849999999999</v>
      </c>
      <c r="AA22" s="70"/>
      <c r="AB22" s="71"/>
      <c r="AC22" s="82">
        <v>-505.52199999999999</v>
      </c>
      <c r="AD22" s="70"/>
      <c r="AE22" s="71"/>
      <c r="AF22" s="82">
        <v>-208.12780000000001</v>
      </c>
      <c r="AG22" s="70"/>
      <c r="AH22" s="71"/>
      <c r="AI22" s="82">
        <v>-208.04300000000001</v>
      </c>
      <c r="AJ22" s="33"/>
      <c r="AK22" s="34"/>
      <c r="AL22" s="85">
        <v>-1051.58</v>
      </c>
      <c r="AM22" s="70"/>
      <c r="AN22" s="71"/>
      <c r="AO22" s="85">
        <v>-1028.98</v>
      </c>
      <c r="AP22" s="70"/>
      <c r="AQ22" s="71"/>
      <c r="AR22" s="85">
        <v>-991.15940000000001</v>
      </c>
      <c r="AS22" s="70"/>
      <c r="AT22" s="71"/>
      <c r="AU22" s="85">
        <v>-947.28570000000002</v>
      </c>
      <c r="AV22" s="70"/>
      <c r="AW22" s="71"/>
    </row>
    <row r="23" spans="1:49" ht="19">
      <c r="A23" s="68" t="s">
        <v>17</v>
      </c>
      <c r="B23" s="72">
        <f>COUNT(B5:B17)</f>
        <v>13</v>
      </c>
      <c r="C23" s="73"/>
      <c r="D23" s="73"/>
      <c r="E23" s="81">
        <v>14</v>
      </c>
      <c r="F23" s="73"/>
      <c r="G23" s="74"/>
      <c r="H23" s="82">
        <v>13</v>
      </c>
      <c r="I23" s="31"/>
      <c r="J23" s="32"/>
      <c r="K23" s="35"/>
      <c r="L23" s="31"/>
      <c r="M23" s="32"/>
      <c r="N23" s="81">
        <v>13</v>
      </c>
      <c r="O23" s="73"/>
      <c r="P23" s="74"/>
      <c r="Q23" s="82">
        <v>14</v>
      </c>
      <c r="R23" s="73"/>
      <c r="S23" s="74"/>
      <c r="T23" s="82">
        <v>13</v>
      </c>
      <c r="U23" s="73"/>
      <c r="V23" s="74"/>
      <c r="W23" s="82">
        <v>14</v>
      </c>
      <c r="X23" s="73"/>
      <c r="Y23" s="32"/>
      <c r="Z23" s="81">
        <v>13</v>
      </c>
      <c r="AA23" s="73"/>
      <c r="AB23" s="74"/>
      <c r="AC23" s="82">
        <v>14</v>
      </c>
      <c r="AD23" s="73"/>
      <c r="AE23" s="74"/>
      <c r="AF23" s="82">
        <v>13</v>
      </c>
      <c r="AG23" s="73"/>
      <c r="AH23" s="74"/>
      <c r="AI23" s="82">
        <v>14</v>
      </c>
      <c r="AJ23" s="31"/>
      <c r="AK23" s="32"/>
      <c r="AL23" s="85">
        <v>13</v>
      </c>
      <c r="AM23" s="73"/>
      <c r="AN23" s="74"/>
      <c r="AO23" s="85">
        <v>14</v>
      </c>
      <c r="AP23" s="73"/>
      <c r="AQ23" s="74"/>
      <c r="AR23" s="85">
        <v>13</v>
      </c>
      <c r="AS23" s="73"/>
      <c r="AT23" s="74"/>
      <c r="AU23" s="85">
        <v>14</v>
      </c>
      <c r="AV23" s="73"/>
      <c r="AW23" s="74"/>
    </row>
    <row r="24" spans="1:49" ht="19">
      <c r="A24" s="68" t="s">
        <v>14</v>
      </c>
      <c r="B24" s="81">
        <v>1142.9159999999999</v>
      </c>
      <c r="C24" s="70"/>
      <c r="D24" s="70"/>
      <c r="E24" s="81">
        <v>1129.125</v>
      </c>
      <c r="F24" s="70"/>
      <c r="G24" s="71"/>
      <c r="H24" s="82">
        <v>311.35669999999999</v>
      </c>
      <c r="I24" s="33"/>
      <c r="J24" s="34"/>
      <c r="K24" s="30"/>
      <c r="L24" s="33"/>
      <c r="M24" s="34"/>
      <c r="N24" s="81">
        <v>1833.0360000000001</v>
      </c>
      <c r="O24" s="70"/>
      <c r="P24" s="71"/>
      <c r="Q24" s="82">
        <v>1820.413</v>
      </c>
      <c r="R24" s="70"/>
      <c r="S24" s="71"/>
      <c r="T24" s="82">
        <v>1559.693</v>
      </c>
      <c r="U24" s="70"/>
      <c r="V24" s="71"/>
      <c r="W24" s="82">
        <v>1523.971</v>
      </c>
      <c r="X24" s="70"/>
      <c r="Y24" s="34"/>
      <c r="Z24" s="81">
        <v>1038.337</v>
      </c>
      <c r="AA24" s="70"/>
      <c r="AB24" s="71"/>
      <c r="AC24" s="82">
        <v>1039.0440000000001</v>
      </c>
      <c r="AD24" s="70"/>
      <c r="AE24" s="71"/>
      <c r="AF24" s="82">
        <v>442.25560000000002</v>
      </c>
      <c r="AG24" s="70"/>
      <c r="AH24" s="71"/>
      <c r="AI24" s="82">
        <v>444.08600000000001</v>
      </c>
      <c r="AJ24" s="31"/>
      <c r="AK24" s="32"/>
      <c r="AL24" s="85">
        <v>2129.1590000000001</v>
      </c>
      <c r="AM24" s="70"/>
      <c r="AN24" s="71"/>
      <c r="AO24" s="85">
        <v>2085.96</v>
      </c>
      <c r="AP24" s="70"/>
      <c r="AQ24" s="71"/>
      <c r="AR24" s="85">
        <v>2008.319</v>
      </c>
      <c r="AS24" s="70"/>
      <c r="AT24" s="71"/>
      <c r="AU24" s="85">
        <v>1922.5709999999999</v>
      </c>
      <c r="AV24" s="73"/>
      <c r="AW24" s="74"/>
    </row>
    <row r="25" spans="1:49" ht="19">
      <c r="A25" s="68" t="s">
        <v>15</v>
      </c>
      <c r="B25" s="81">
        <v>1197.011</v>
      </c>
      <c r="C25" s="70"/>
      <c r="D25" s="70"/>
      <c r="E25" s="81">
        <v>1187.3820000000001</v>
      </c>
      <c r="F25" s="70"/>
      <c r="G25" s="71"/>
      <c r="H25" s="82">
        <v>346.9273</v>
      </c>
      <c r="I25" s="33"/>
      <c r="J25" s="34"/>
      <c r="K25" s="30"/>
      <c r="L25" s="33"/>
      <c r="M25" s="34"/>
      <c r="N25" s="81">
        <v>1887.1310000000001</v>
      </c>
      <c r="O25" s="70"/>
      <c r="P25" s="71"/>
      <c r="Q25" s="82">
        <v>1878.67</v>
      </c>
      <c r="R25" s="70"/>
      <c r="S25" s="71"/>
      <c r="T25" s="82">
        <v>1612.34</v>
      </c>
      <c r="U25" s="70"/>
      <c r="V25" s="71"/>
      <c r="W25" s="82">
        <v>1580.6669999999999</v>
      </c>
      <c r="X25" s="70"/>
      <c r="Y25" s="34"/>
      <c r="Z25" s="81">
        <v>1092.433</v>
      </c>
      <c r="AA25" s="70"/>
      <c r="AB25" s="71"/>
      <c r="AC25" s="82">
        <v>1097.3009999999999</v>
      </c>
      <c r="AD25" s="70"/>
      <c r="AE25" s="71"/>
      <c r="AF25" s="82">
        <v>486.49040000000002</v>
      </c>
      <c r="AG25" s="70"/>
      <c r="AH25" s="71"/>
      <c r="AI25" s="82">
        <v>491.7235</v>
      </c>
      <c r="AJ25" s="31"/>
      <c r="AK25" s="32"/>
      <c r="AL25" s="85">
        <v>2183.2550000000001</v>
      </c>
      <c r="AM25" s="70"/>
      <c r="AN25" s="71"/>
      <c r="AO25" s="85">
        <v>2144.2170000000001</v>
      </c>
      <c r="AP25" s="70"/>
      <c r="AQ25" s="71"/>
      <c r="AR25" s="85">
        <v>2062.415</v>
      </c>
      <c r="AS25" s="70"/>
      <c r="AT25" s="71"/>
      <c r="AU25" s="85">
        <v>1980.828</v>
      </c>
      <c r="AV25" s="73"/>
      <c r="AW25" s="74"/>
    </row>
    <row r="26" spans="1:49" ht="19">
      <c r="A26" s="68" t="s">
        <v>19</v>
      </c>
      <c r="B26" s="75">
        <f>1-((B22)/B21)</f>
        <v>0.22269963336772647</v>
      </c>
      <c r="C26" s="76"/>
      <c r="D26" s="76"/>
      <c r="E26" s="75">
        <f>1-((E22)/E21)</f>
        <v>0.13854977640037847</v>
      </c>
      <c r="F26" s="76"/>
      <c r="G26" s="77"/>
      <c r="H26" s="76">
        <f>1-((H22)/H21)</f>
        <v>0.26788652824350712</v>
      </c>
      <c r="I26" s="25"/>
      <c r="J26" s="26"/>
      <c r="K26" s="24"/>
      <c r="L26" s="25"/>
      <c r="M26" s="26"/>
      <c r="N26" s="83">
        <f>1-((N22)/N21)</f>
        <v>0.31581433528147618</v>
      </c>
      <c r="O26" s="76"/>
      <c r="P26" s="77"/>
      <c r="Q26" s="75">
        <f>1-((Q22)/Q21)</f>
        <v>0.17524994478392109</v>
      </c>
      <c r="R26" s="76"/>
      <c r="S26" s="77"/>
      <c r="T26" s="75">
        <f>1-((T22)/T21)</f>
        <v>0.325518276218136</v>
      </c>
      <c r="U26" s="76"/>
      <c r="V26" s="77"/>
      <c r="W26" s="75">
        <f>1-((W22)/W21)</f>
        <v>0.17439911804678443</v>
      </c>
      <c r="X26" s="76"/>
      <c r="Y26" s="26"/>
      <c r="Z26" s="75">
        <f>1-((Z22)/Z21)</f>
        <v>0.12063174605766769</v>
      </c>
      <c r="AA26" s="76"/>
      <c r="AB26" s="77"/>
      <c r="AC26" s="75">
        <f>1-((AC22)/AC21)</f>
        <v>9.7589768059424098E-2</v>
      </c>
      <c r="AD26" s="76"/>
      <c r="AE26" s="77"/>
      <c r="AF26" s="75">
        <f>1-((AF22)/AF21)</f>
        <v>0.1924282313591662</v>
      </c>
      <c r="AG26" s="76"/>
      <c r="AH26" s="77"/>
      <c r="AI26" s="75">
        <f>1-((AI22)/AI21)</f>
        <v>0.10196154945226665</v>
      </c>
      <c r="AJ26" s="25"/>
      <c r="AK26" s="26"/>
      <c r="AL26" s="75">
        <f>1-((AL22)/AL21)</f>
        <v>0.37207595660816639</v>
      </c>
      <c r="AM26" s="76"/>
      <c r="AN26" s="77"/>
      <c r="AO26" s="75">
        <f>1-((AO22)/AO21)</f>
        <v>0.17846629690278171</v>
      </c>
      <c r="AP26" s="76"/>
      <c r="AQ26" s="77"/>
      <c r="AR26" s="75">
        <f>1-((AR22)/AR21)</f>
        <v>0.40696544977517968</v>
      </c>
      <c r="AS26" s="76"/>
      <c r="AT26" s="77"/>
      <c r="AU26" s="75">
        <f>1-((AU22)/AU21)</f>
        <v>0.19512214394896554</v>
      </c>
      <c r="AV26" s="76"/>
      <c r="AW26" s="77"/>
    </row>
    <row r="27" spans="1:49" ht="20" thickBot="1">
      <c r="A27" s="69" t="s">
        <v>31</v>
      </c>
      <c r="B27" s="78">
        <f>1-((B22-B23)/B21)</f>
        <v>0.20460533339234865</v>
      </c>
      <c r="C27" s="79"/>
      <c r="D27" s="79"/>
      <c r="E27" s="78">
        <f>1-((E22-E23)/E21)</f>
        <v>0.11664435181926891</v>
      </c>
      <c r="F27" s="79"/>
      <c r="G27" s="80"/>
      <c r="H27" s="79">
        <f>1-((H22-H23)/H21)</f>
        <v>0.201180693278874</v>
      </c>
      <c r="I27" s="28"/>
      <c r="J27" s="29"/>
      <c r="K27" s="27"/>
      <c r="L27" s="28"/>
      <c r="M27" s="29"/>
      <c r="N27" s="84">
        <f>1-((N22-N23)/N21)</f>
        <v>0.30597013117023364</v>
      </c>
      <c r="O27" s="79"/>
      <c r="P27" s="80"/>
      <c r="Q27" s="78">
        <f>1-((Q22-Q23)/Q21)</f>
        <v>0.162366193035412</v>
      </c>
      <c r="R27" s="79"/>
      <c r="S27" s="80"/>
      <c r="T27" s="78">
        <f>1-((T22-T23)/T21)</f>
        <v>0.31408409575862273</v>
      </c>
      <c r="U27" s="79"/>
      <c r="V27" s="80"/>
      <c r="W27" s="78">
        <f>1-((W22-W23)/W21)</f>
        <v>0.1589463935051757</v>
      </c>
      <c r="X27" s="79"/>
      <c r="Y27" s="29"/>
      <c r="Z27" s="78">
        <f>1-((Z22-Z23)/Z21)</f>
        <v>9.8046801911103154E-2</v>
      </c>
      <c r="AA27" s="79"/>
      <c r="AB27" s="80"/>
      <c r="AC27" s="78">
        <f>1-((AC22-AC23)/AC21)</f>
        <v>7.2598287476644319E-2</v>
      </c>
      <c r="AD27" s="79"/>
      <c r="AE27" s="80"/>
      <c r="AF27" s="78">
        <f>1-((AF22-AF23)/AF21)</f>
        <v>0.14198598869705747</v>
      </c>
      <c r="AG27" s="79"/>
      <c r="AH27" s="80"/>
      <c r="AI27" s="78">
        <f>1-((AI22-AI23)/AI21)</f>
        <v>4.1529146979372711E-2</v>
      </c>
      <c r="AJ27" s="28"/>
      <c r="AK27" s="29"/>
      <c r="AL27" s="78">
        <f>1-((AL22-AL23)/AL21)</f>
        <v>0.36431333981810399</v>
      </c>
      <c r="AM27" s="79"/>
      <c r="AN27" s="80"/>
      <c r="AO27" s="78">
        <f>1-((AO22-AO23)/AO21)</f>
        <v>0.16728875035828028</v>
      </c>
      <c r="AP27" s="79"/>
      <c r="AQ27" s="80"/>
      <c r="AR27" s="78">
        <f>1-((AR22-AR23)/AR21)</f>
        <v>0.39918723655042232</v>
      </c>
      <c r="AS27" s="79"/>
      <c r="AT27" s="80"/>
      <c r="AU27" s="78">
        <f>1-((AU22-AU23)/AU21)</f>
        <v>0.18322679919213614</v>
      </c>
      <c r="AV27" s="79"/>
      <c r="AW27" s="80"/>
    </row>
    <row r="28" spans="1:49">
      <c r="A28" s="19"/>
    </row>
    <row r="29" spans="1:49">
      <c r="A29" s="19"/>
    </row>
  </sheetData>
  <mergeCells count="22">
    <mergeCell ref="B1:AW1"/>
    <mergeCell ref="K3:M3"/>
    <mergeCell ref="AL2:AW2"/>
    <mergeCell ref="AL3:AN3"/>
    <mergeCell ref="AO3:AQ3"/>
    <mergeCell ref="AR3:AT3"/>
    <mergeCell ref="AU3:AW3"/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K45"/>
  <sheetViews>
    <sheetView topLeftCell="A5" workbookViewId="0">
      <selection activeCell="G17" sqref="G17"/>
    </sheetView>
  </sheetViews>
  <sheetFormatPr baseColWidth="10" defaultRowHeight="18"/>
  <sheetData>
    <row r="1" spans="1:11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>
        <v>434</v>
      </c>
    </row>
    <row r="2" spans="1:11">
      <c r="B2" t="s">
        <v>378</v>
      </c>
      <c r="C2" t="s">
        <v>379</v>
      </c>
      <c r="D2" t="s">
        <v>377</v>
      </c>
      <c r="E2">
        <v>454.86</v>
      </c>
    </row>
    <row r="3" spans="1:11">
      <c r="A3" t="s">
        <v>380</v>
      </c>
      <c r="B3" t="s">
        <v>377</v>
      </c>
      <c r="C3" t="s">
        <v>381</v>
      </c>
      <c r="D3" t="s">
        <v>382</v>
      </c>
      <c r="E3" t="s">
        <v>383</v>
      </c>
      <c r="F3" t="s">
        <v>384</v>
      </c>
      <c r="G3" t="s">
        <v>377</v>
      </c>
      <c r="H3">
        <v>0</v>
      </c>
    </row>
    <row r="4" spans="1:11">
      <c r="A4" t="s">
        <v>385</v>
      </c>
      <c r="B4" t="s">
        <v>386</v>
      </c>
      <c r="C4" t="s">
        <v>377</v>
      </c>
      <c r="D4">
        <v>-924.29915000000005</v>
      </c>
      <c r="E4" t="s">
        <v>387</v>
      </c>
      <c r="F4" t="s">
        <v>388</v>
      </c>
      <c r="G4" t="s">
        <v>377</v>
      </c>
      <c r="H4">
        <v>0.19750000000000001</v>
      </c>
    </row>
    <row r="6" spans="1:11">
      <c r="A6" t="s">
        <v>389</v>
      </c>
    </row>
    <row r="7" spans="1:11">
      <c r="B7" t="s">
        <v>390</v>
      </c>
      <c r="C7" t="s">
        <v>391</v>
      </c>
      <c r="D7" t="s">
        <v>392</v>
      </c>
      <c r="E7" t="s">
        <v>393</v>
      </c>
      <c r="F7" t="s">
        <v>394</v>
      </c>
      <c r="G7" t="s">
        <v>395</v>
      </c>
      <c r="H7" t="s">
        <v>396</v>
      </c>
      <c r="I7" t="s">
        <v>397</v>
      </c>
      <c r="J7" t="s">
        <v>398</v>
      </c>
      <c r="K7" t="s">
        <v>399</v>
      </c>
    </row>
    <row r="8" spans="1:11">
      <c r="A8" t="s">
        <v>400</v>
      </c>
    </row>
    <row r="9" spans="1:11">
      <c r="B9" t="s">
        <v>38</v>
      </c>
      <c r="C9" t="s">
        <v>391</v>
      </c>
      <c r="D9">
        <v>0.18783320000000001</v>
      </c>
      <c r="E9">
        <v>5.7899300000000001E-2</v>
      </c>
      <c r="F9">
        <v>3.24</v>
      </c>
      <c r="G9">
        <v>1E-3</v>
      </c>
      <c r="H9">
        <v>7.4352600000000005E-2</v>
      </c>
      <c r="I9">
        <v>0.30131380000000002</v>
      </c>
    </row>
    <row r="10" spans="1:11">
      <c r="B10" t="s">
        <v>39</v>
      </c>
      <c r="C10" t="s">
        <v>391</v>
      </c>
      <c r="D10">
        <v>0.50581549999999997</v>
      </c>
      <c r="E10">
        <v>8.4995200000000007E-2</v>
      </c>
      <c r="F10">
        <v>5.95</v>
      </c>
      <c r="G10">
        <v>0</v>
      </c>
      <c r="H10">
        <v>0.33922790000000003</v>
      </c>
      <c r="I10">
        <v>0.67240319999999998</v>
      </c>
    </row>
    <row r="11" spans="1:11">
      <c r="B11" t="s">
        <v>44</v>
      </c>
      <c r="C11" t="s">
        <v>391</v>
      </c>
      <c r="D11">
        <v>0.37317020000000001</v>
      </c>
      <c r="E11">
        <v>7.95603E-2</v>
      </c>
      <c r="F11">
        <v>4.6900000000000004</v>
      </c>
      <c r="G11">
        <v>0</v>
      </c>
      <c r="H11">
        <v>0.21723490000000001</v>
      </c>
      <c r="I11">
        <v>0.52910550000000001</v>
      </c>
    </row>
    <row r="12" spans="1:11">
      <c r="B12" t="s">
        <v>40</v>
      </c>
      <c r="C12" t="s">
        <v>391</v>
      </c>
      <c r="D12">
        <v>0.59170129999999999</v>
      </c>
      <c r="E12">
        <v>6.5624199999999994E-2</v>
      </c>
      <c r="F12">
        <v>9.02</v>
      </c>
      <c r="G12">
        <v>0</v>
      </c>
      <c r="H12">
        <v>0.4630802</v>
      </c>
      <c r="I12">
        <v>0.72032229999999997</v>
      </c>
    </row>
    <row r="13" spans="1:11">
      <c r="B13" t="s">
        <v>41</v>
      </c>
      <c r="C13" t="s">
        <v>391</v>
      </c>
      <c r="D13">
        <v>0.58265350000000005</v>
      </c>
      <c r="E13">
        <v>7.1653499999999995E-2</v>
      </c>
      <c r="F13">
        <v>8.1300000000000008</v>
      </c>
      <c r="G13">
        <v>0</v>
      </c>
      <c r="H13">
        <v>0.44221529999999998</v>
      </c>
      <c r="I13">
        <v>0.7230917</v>
      </c>
    </row>
    <row r="14" spans="1:11">
      <c r="B14" t="s">
        <v>119</v>
      </c>
      <c r="C14" t="s">
        <v>391</v>
      </c>
      <c r="D14">
        <v>0.33006210000000002</v>
      </c>
      <c r="E14">
        <v>5.9755000000000003E-2</v>
      </c>
      <c r="F14">
        <v>5.52</v>
      </c>
      <c r="G14">
        <v>0</v>
      </c>
      <c r="H14">
        <v>0.21294440000000001</v>
      </c>
      <c r="I14">
        <v>0.44717980000000002</v>
      </c>
    </row>
    <row r="15" spans="1:11">
      <c r="B15" t="s">
        <v>42</v>
      </c>
      <c r="C15" t="s">
        <v>391</v>
      </c>
      <c r="D15">
        <v>0.40421620000000003</v>
      </c>
      <c r="E15">
        <v>5.6106200000000002E-2</v>
      </c>
      <c r="F15">
        <v>7.2</v>
      </c>
      <c r="G15">
        <v>0</v>
      </c>
      <c r="H15">
        <v>0.29425000000000001</v>
      </c>
      <c r="I15">
        <v>0.51418229999999998</v>
      </c>
    </row>
    <row r="16" spans="1:11">
      <c r="B16" t="s">
        <v>129</v>
      </c>
      <c r="C16" t="s">
        <v>391</v>
      </c>
      <c r="D16">
        <v>9.9306199999999997E-2</v>
      </c>
      <c r="E16">
        <v>1.8433000000000001E-2</v>
      </c>
      <c r="F16">
        <v>5.39</v>
      </c>
      <c r="G16">
        <v>0</v>
      </c>
      <c r="H16">
        <v>6.3178200000000004E-2</v>
      </c>
      <c r="I16">
        <v>0.13543430000000001</v>
      </c>
    </row>
    <row r="17" spans="1:9">
      <c r="B17" t="s">
        <v>401</v>
      </c>
      <c r="C17" t="s">
        <v>391</v>
      </c>
      <c r="D17">
        <v>-0.17810680000000001</v>
      </c>
      <c r="E17">
        <v>8.6278900000000006E-2</v>
      </c>
      <c r="F17">
        <v>-2.06</v>
      </c>
      <c r="G17">
        <v>3.9E-2</v>
      </c>
      <c r="H17">
        <v>-0.34721030000000003</v>
      </c>
      <c r="I17">
        <v>-9.0033000000000005E-3</v>
      </c>
    </row>
    <row r="18" spans="1:9">
      <c r="B18" t="s">
        <v>402</v>
      </c>
      <c r="C18" t="s">
        <v>391</v>
      </c>
      <c r="D18">
        <v>-7.5219099999999997E-2</v>
      </c>
      <c r="E18">
        <v>3.5577900000000003E-2</v>
      </c>
      <c r="F18">
        <v>-2.11</v>
      </c>
      <c r="G18">
        <v>3.4000000000000002E-2</v>
      </c>
      <c r="H18">
        <v>-0.14495050000000001</v>
      </c>
      <c r="I18">
        <v>-5.4876999999999999E-3</v>
      </c>
    </row>
    <row r="19" spans="1:9">
      <c r="B19" t="s">
        <v>403</v>
      </c>
      <c r="C19" t="s">
        <v>391</v>
      </c>
      <c r="D19">
        <v>0.1114063</v>
      </c>
      <c r="E19">
        <v>6.0215600000000001E-2</v>
      </c>
      <c r="F19">
        <v>1.85</v>
      </c>
      <c r="G19">
        <v>6.4000000000000001E-2</v>
      </c>
      <c r="H19">
        <v>-6.6140000000000001E-3</v>
      </c>
      <c r="I19">
        <v>0.22942660000000001</v>
      </c>
    </row>
    <row r="20" spans="1:9">
      <c r="B20" t="s">
        <v>404</v>
      </c>
      <c r="C20" t="s">
        <v>391</v>
      </c>
      <c r="D20">
        <v>-0.1404764</v>
      </c>
      <c r="E20">
        <v>6.8732699999999994E-2</v>
      </c>
      <c r="F20">
        <v>-2.04</v>
      </c>
      <c r="G20">
        <v>4.1000000000000002E-2</v>
      </c>
      <c r="H20">
        <v>-0.27519009999999999</v>
      </c>
      <c r="I20">
        <v>-5.7628000000000002E-3</v>
      </c>
    </row>
    <row r="21" spans="1:9">
      <c r="B21" t="s">
        <v>405</v>
      </c>
      <c r="C21" t="s">
        <v>391</v>
      </c>
      <c r="D21">
        <v>0.57324560000000002</v>
      </c>
      <c r="E21">
        <v>0.1414416</v>
      </c>
      <c r="F21">
        <v>4.05</v>
      </c>
      <c r="G21">
        <v>0</v>
      </c>
      <c r="H21">
        <v>0.29602519999999999</v>
      </c>
      <c r="I21">
        <v>0.8504659</v>
      </c>
    </row>
    <row r="22" spans="1:9">
      <c r="B22" t="s">
        <v>406</v>
      </c>
      <c r="C22" t="s">
        <v>391</v>
      </c>
      <c r="D22">
        <v>-0.17950279999999999</v>
      </c>
      <c r="E22">
        <v>9.7780500000000006E-2</v>
      </c>
      <c r="F22">
        <v>-1.84</v>
      </c>
      <c r="G22">
        <v>6.6000000000000003E-2</v>
      </c>
      <c r="H22">
        <v>-0.37114910000000001</v>
      </c>
      <c r="I22">
        <v>1.21434E-2</v>
      </c>
    </row>
    <row r="23" spans="1:9">
      <c r="B23" t="s">
        <v>407</v>
      </c>
      <c r="C23" t="s">
        <v>391</v>
      </c>
      <c r="D23">
        <v>-0.12003460000000001</v>
      </c>
      <c r="E23">
        <v>7.6024900000000006E-2</v>
      </c>
      <c r="F23">
        <v>-1.58</v>
      </c>
      <c r="G23">
        <v>0.114</v>
      </c>
      <c r="H23">
        <v>-0.26904070000000002</v>
      </c>
      <c r="I23">
        <v>2.8971500000000001E-2</v>
      </c>
    </row>
    <row r="24" spans="1:9">
      <c r="B24" t="s">
        <v>408</v>
      </c>
      <c r="C24" t="s">
        <v>391</v>
      </c>
      <c r="D24">
        <v>0.1088138</v>
      </c>
      <c r="E24">
        <v>6.0472600000000001E-2</v>
      </c>
      <c r="F24">
        <v>1.8</v>
      </c>
      <c r="G24">
        <v>7.1999999999999995E-2</v>
      </c>
      <c r="H24">
        <v>-9.7102999999999998E-3</v>
      </c>
      <c r="I24">
        <v>0.22733790000000001</v>
      </c>
    </row>
    <row r="25" spans="1:9">
      <c r="B25" t="s">
        <v>409</v>
      </c>
      <c r="C25" t="s">
        <v>391</v>
      </c>
      <c r="D25">
        <v>-0.17372360000000001</v>
      </c>
      <c r="E25">
        <v>8.3799299999999993E-2</v>
      </c>
      <c r="F25">
        <v>-2.0699999999999998</v>
      </c>
      <c r="G25">
        <v>3.7999999999999999E-2</v>
      </c>
      <c r="H25">
        <v>-0.33796730000000003</v>
      </c>
      <c r="I25">
        <v>-9.4800000000000006E-3</v>
      </c>
    </row>
    <row r="26" spans="1:9">
      <c r="B26" t="s">
        <v>410</v>
      </c>
      <c r="C26" t="s">
        <v>391</v>
      </c>
      <c r="D26">
        <v>0.15453700000000001</v>
      </c>
      <c r="E26">
        <v>6.76123E-2</v>
      </c>
      <c r="F26">
        <v>2.29</v>
      </c>
      <c r="G26">
        <v>2.1999999999999999E-2</v>
      </c>
      <c r="H26">
        <v>2.2019400000000001E-2</v>
      </c>
      <c r="I26">
        <v>0.28705459999999999</v>
      </c>
    </row>
    <row r="27" spans="1:9">
      <c r="B27" t="s">
        <v>411</v>
      </c>
      <c r="C27" t="s">
        <v>391</v>
      </c>
      <c r="D27">
        <v>0.10842060000000001</v>
      </c>
      <c r="E27">
        <v>6.7382499999999998E-2</v>
      </c>
      <c r="F27">
        <v>1.61</v>
      </c>
      <c r="G27">
        <v>0.108</v>
      </c>
      <c r="H27">
        <v>-2.36467E-2</v>
      </c>
      <c r="I27">
        <v>0.2404879</v>
      </c>
    </row>
    <row r="28" spans="1:9">
      <c r="B28" t="s">
        <v>412</v>
      </c>
      <c r="C28" t="s">
        <v>391</v>
      </c>
      <c r="D28">
        <v>-1.577626</v>
      </c>
      <c r="E28">
        <v>0.32576119999999997</v>
      </c>
      <c r="F28">
        <v>-4.84</v>
      </c>
      <c r="G28">
        <v>0</v>
      </c>
      <c r="H28">
        <v>-2.2161059999999999</v>
      </c>
      <c r="I28">
        <v>-0.93914589999999998</v>
      </c>
    </row>
    <row r="29" spans="1:9">
      <c r="A29" t="s">
        <v>400</v>
      </c>
    </row>
    <row r="30" spans="1:9">
      <c r="B30" t="s">
        <v>413</v>
      </c>
      <c r="C30" t="s">
        <v>391</v>
      </c>
      <c r="D30">
        <v>-1.383556</v>
      </c>
      <c r="E30">
        <v>0.31630779999999997</v>
      </c>
      <c r="F30">
        <v>-2.0035080000000001</v>
      </c>
      <c r="G30">
        <v>-0.76360380000000005</v>
      </c>
    </row>
    <row r="31" spans="1:9">
      <c r="A31" t="s">
        <v>400</v>
      </c>
    </row>
    <row r="32" spans="1:9">
      <c r="B32" t="s">
        <v>33</v>
      </c>
      <c r="C32" t="s">
        <v>391</v>
      </c>
      <c r="D32">
        <v>0.25068560000000001</v>
      </c>
      <c r="E32">
        <v>7.9293799999999998E-2</v>
      </c>
      <c r="F32">
        <v>0.13486139999999999</v>
      </c>
      <c r="G32">
        <v>0.46598410000000001</v>
      </c>
    </row>
    <row r="33" spans="1:11">
      <c r="A33" t="s">
        <v>389</v>
      </c>
    </row>
    <row r="34" spans="1:11">
      <c r="A34" t="s">
        <v>414</v>
      </c>
      <c r="B34" t="s">
        <v>415</v>
      </c>
      <c r="C34" t="s">
        <v>375</v>
      </c>
      <c r="D34" t="s">
        <v>416</v>
      </c>
      <c r="E34" t="s">
        <v>417</v>
      </c>
      <c r="F34" t="s">
        <v>377</v>
      </c>
      <c r="G34">
        <v>14.31</v>
      </c>
      <c r="H34" t="s">
        <v>418</v>
      </c>
      <c r="I34" t="s">
        <v>377</v>
      </c>
      <c r="J34">
        <v>0</v>
      </c>
    </row>
    <row r="36" spans="1:11">
      <c r="A36" t="s">
        <v>419</v>
      </c>
      <c r="B36" t="s">
        <v>420</v>
      </c>
      <c r="C36" t="s">
        <v>421</v>
      </c>
    </row>
    <row r="38" spans="1:11">
      <c r="A38" t="s">
        <v>422</v>
      </c>
      <c r="B38" t="s">
        <v>423</v>
      </c>
      <c r="C38" t="s">
        <v>424</v>
      </c>
      <c r="D38" t="s">
        <v>425</v>
      </c>
      <c r="E38" t="s">
        <v>426</v>
      </c>
      <c r="F38" t="s">
        <v>423</v>
      </c>
      <c r="G38" t="s">
        <v>424</v>
      </c>
    </row>
    <row r="40" spans="1:11">
      <c r="A40" t="s">
        <v>427</v>
      </c>
    </row>
    <row r="41" spans="1:11">
      <c r="B41" t="s">
        <v>428</v>
      </c>
      <c r="C41" t="s">
        <v>391</v>
      </c>
      <c r="D41" t="s">
        <v>429</v>
      </c>
      <c r="E41" t="s">
        <v>430</v>
      </c>
      <c r="F41" t="s">
        <v>431</v>
      </c>
      <c r="G41" t="s">
        <v>432</v>
      </c>
      <c r="H41" t="s">
        <v>14</v>
      </c>
      <c r="I41" t="s">
        <v>15</v>
      </c>
    </row>
    <row r="42" spans="1:11">
      <c r="A42" t="s">
        <v>433</v>
      </c>
    </row>
    <row r="43" spans="1:11">
      <c r="B43" t="s">
        <v>419</v>
      </c>
      <c r="C43" t="s">
        <v>391</v>
      </c>
      <c r="D43">
        <v>434</v>
      </c>
      <c r="E43">
        <v>-1151.731</v>
      </c>
      <c r="F43">
        <v>-924.29920000000004</v>
      </c>
      <c r="G43">
        <v>21</v>
      </c>
      <c r="H43">
        <v>1890.598</v>
      </c>
      <c r="I43">
        <v>1976.1320000000001</v>
      </c>
    </row>
    <row r="44" spans="1:11">
      <c r="A44" t="s">
        <v>427</v>
      </c>
    </row>
    <row r="45" spans="1:11">
      <c r="B45" t="s">
        <v>434</v>
      </c>
      <c r="C45" t="s">
        <v>435</v>
      </c>
      <c r="D45" t="s">
        <v>436</v>
      </c>
      <c r="E45" t="s">
        <v>437</v>
      </c>
      <c r="F45" t="s">
        <v>438</v>
      </c>
      <c r="G45" t="s">
        <v>439</v>
      </c>
      <c r="H45" t="s">
        <v>440</v>
      </c>
      <c r="I45" t="s">
        <v>441</v>
      </c>
      <c r="J45" t="s">
        <v>15</v>
      </c>
      <c r="K45" t="s">
        <v>442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</vt:lpstr>
      <vt:lpstr>Descriptive Statistic</vt:lpstr>
      <vt:lpstr>All Variables Set</vt:lpstr>
      <vt:lpstr>Sheet2</vt:lpstr>
      <vt:lpstr>Univaraite-All-Models</vt:lpstr>
      <vt:lpstr>Raw-Models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2019-08-08T10:41:31Z</dcterms:modified>
</cp:coreProperties>
</file>