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Library/Containers/com.microsoft.Excel/Data/Desktop/Toyota_Project_Data_Wrangling/3_Toyota_Data_Modeling/STATA/"/>
    </mc:Choice>
  </mc:AlternateContent>
  <xr:revisionPtr revIDLastSave="0" documentId="13_ncr:1_{85C54F89-524A-4743-9E2B-BE4E55CF1480}" xr6:coauthVersionLast="44" xr6:coauthVersionMax="44" xr10:uidLastSave="{00000000-0000-0000-0000-000000000000}"/>
  <bookViews>
    <workbookView xWindow="-38400" yWindow="460" windowWidth="38400" windowHeight="23540" activeTab="4" xr2:uid="{00000000-000D-0000-FFFF-FFFF00000000}"/>
  </bookViews>
  <sheets>
    <sheet name="Test " sheetId="1" r:id="rId1"/>
    <sheet name="Descriptive Statistic" sheetId="7" r:id="rId2"/>
    <sheet name="All Variables Set" sheetId="38" r:id="rId3"/>
    <sheet name="Univaraite-All-Models" sheetId="28" r:id="rId4"/>
    <sheet name="MultiTruPoLoNorCorrModel" sheetId="43" r:id="rId5"/>
    <sheet name="MultivariateTruncatedPoLogNorm" sheetId="42" r:id="rId6"/>
    <sheet name="Raw-Models" sheetId="40" r:id="rId7"/>
    <sheet name="Template" sheetId="41" r:id="rId8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43" l="1"/>
  <c r="B39" i="43"/>
  <c r="J27" i="43"/>
  <c r="G27" i="43"/>
  <c r="G26" i="43"/>
  <c r="D27" i="43"/>
  <c r="D26" i="43"/>
  <c r="D25" i="43"/>
  <c r="J24" i="43"/>
  <c r="G24" i="43"/>
  <c r="D24" i="43"/>
  <c r="J23" i="43"/>
  <c r="G23" i="43"/>
  <c r="D23" i="43"/>
  <c r="J22" i="43"/>
  <c r="G22" i="43"/>
  <c r="D22" i="43"/>
  <c r="J21" i="43"/>
  <c r="G21" i="43"/>
  <c r="D21" i="43"/>
  <c r="J20" i="43"/>
  <c r="G20" i="43"/>
  <c r="D20" i="43"/>
  <c r="J19" i="43"/>
  <c r="G19" i="43"/>
  <c r="D19" i="43"/>
  <c r="J18" i="43"/>
  <c r="G18" i="43"/>
  <c r="D18" i="43"/>
  <c r="J17" i="43"/>
  <c r="G17" i="43"/>
  <c r="D17" i="43"/>
  <c r="J16" i="43"/>
  <c r="G16" i="43"/>
  <c r="D16" i="43"/>
  <c r="J15" i="43"/>
  <c r="G15" i="43"/>
  <c r="D15" i="43"/>
  <c r="J14" i="43"/>
  <c r="G14" i="43"/>
  <c r="D14" i="43"/>
  <c r="J13" i="43"/>
  <c r="G13" i="43"/>
  <c r="D13" i="43"/>
  <c r="J12" i="43"/>
  <c r="G12" i="43"/>
  <c r="D12" i="43"/>
  <c r="J11" i="43"/>
  <c r="G11" i="43"/>
  <c r="D11" i="43"/>
  <c r="J10" i="43"/>
  <c r="G10" i="43"/>
  <c r="D10" i="43"/>
  <c r="J9" i="43"/>
  <c r="G9" i="43"/>
  <c r="D9" i="43"/>
  <c r="J8" i="43"/>
  <c r="G8" i="43"/>
  <c r="D8" i="43"/>
  <c r="J7" i="43"/>
  <c r="G7" i="43"/>
  <c r="D7" i="43"/>
  <c r="J6" i="43"/>
  <c r="G6" i="43"/>
  <c r="D6" i="43"/>
  <c r="J5" i="43"/>
  <c r="G5" i="43"/>
  <c r="D5" i="43"/>
  <c r="A423" i="42"/>
  <c r="A424" i="42"/>
  <c r="A425" i="42"/>
  <c r="B38" i="28" l="1"/>
  <c r="B41" i="28" s="1"/>
  <c r="B37" i="28"/>
  <c r="H38" i="28"/>
  <c r="H41" i="28" s="1"/>
  <c r="H37" i="28"/>
  <c r="N38" i="28"/>
  <c r="N41" i="28" s="1"/>
  <c r="N37" i="28"/>
  <c r="T37" i="28"/>
  <c r="T38" i="28"/>
  <c r="T41" i="28" s="1"/>
  <c r="T42" i="28" s="1"/>
  <c r="B42" i="28" l="1"/>
  <c r="B39" i="28"/>
  <c r="H42" i="28"/>
  <c r="H39" i="28"/>
  <c r="N42" i="28"/>
  <c r="N39" i="28"/>
  <c r="T39" i="28"/>
  <c r="Y26" i="28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<sst xmlns="http://schemas.openxmlformats.org/spreadsheetml/2006/main" count="4698" uniqueCount="3215">
  <si>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</si>
  <si>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</si>
  <si>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</si>
  <si>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</si>
  <si>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</si>
  <si>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</si>
  <si>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</si>
  <si>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</si>
  <si>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</si>
  <si>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</si>
  <si>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</si>
  <si>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</si>
  <si>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</si>
  <si>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</si>
  <si>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</si>
  <si>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</si>
  <si>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</si>
  <si>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</si>
  <si>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</si>
  <si>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</si>
  <si>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</si>
  <si>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</si>
  <si>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</si>
  <si>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</si>
  <si>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</si>
  <si>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</si>
  <si>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</si>
  <si>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</si>
  <si>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</si>
  <si>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</si>
  <si>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</si>
  <si>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</si>
  <si>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</si>
  <si>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</si>
  <si>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</si>
  <si>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</si>
  <si>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</si>
  <si>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</si>
  <si>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</si>
  <si>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</si>
  <si>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</si>
  <si>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</si>
  <si>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</si>
  <si>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</si>
  <si>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</si>
  <si>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</si>
  <si>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</si>
  <si>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</si>
  <si>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</si>
  <si>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</si>
  <si>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</si>
  <si>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</si>
  <si>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</si>
  <si>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</si>
  <si>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</si>
  <si>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</si>
  <si>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</si>
  <si>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</si>
  <si>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</si>
  <si>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</si>
  <si>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</si>
  <si>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</si>
  <si>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</si>
  <si>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</si>
  <si>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</si>
  <si>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</si>
  <si>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</si>
  <si>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</si>
  <si>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</si>
  <si>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</si>
  <si>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</si>
  <si>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</si>
  <si>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</si>
  <si>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</si>
  <si>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</si>
  <si>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</si>
  <si>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</si>
  <si>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</si>
  <si>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</si>
  <si>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</si>
  <si>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</si>
  <si>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</si>
  <si>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</si>
  <si>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</si>
  <si>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</si>
  <si>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</si>
  <si>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</si>
  <si>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</si>
  <si>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</si>
  <si>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</si>
  <si>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</si>
  <si>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</si>
  <si>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</si>
  <si>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</si>
  <si>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</si>
  <si>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</si>
  <si>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</si>
  <si>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</si>
  <si>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</si>
  <si>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</si>
  <si>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</si>
  <si>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</si>
  <si>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</si>
  <si>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</si>
  <si>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</si>
  <si>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</si>
  <si>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</si>
  <si>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</si>
  <si>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</si>
  <si>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</si>
  <si>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</si>
  <si>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</si>
  <si>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</si>
  <si>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</si>
  <si>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</si>
  <si>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</si>
  <si>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</si>
  <si>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</si>
  <si>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</si>
  <si>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</si>
  <si>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</si>
  <si>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</si>
  <si>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</si>
  <si>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</si>
  <si>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</si>
  <si>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</si>
  <si>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</si>
  <si>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</si>
  <si>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</si>
  <si>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</si>
  <si>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</si>
  <si>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</si>
  <si>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</si>
  <si>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</si>
  <si>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</si>
  <si>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</si>
  <si>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</si>
  <si>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</si>
  <si>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</si>
  <si>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</si>
  <si>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</si>
  <si>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</si>
  <si>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</si>
  <si>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</si>
  <si>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</si>
  <si>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</si>
  <si>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</si>
  <si>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</si>
  <si>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</si>
  <si>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</si>
  <si>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</si>
  <si>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</si>
  <si>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</si>
  <si>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</si>
  <si>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</si>
  <si>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</si>
  <si>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</si>
  <si>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</si>
  <si>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</si>
  <si>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</si>
  <si>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</si>
  <si>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</si>
  <si>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</si>
  <si>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</si>
  <si>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</si>
  <si>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</si>
  <si>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</si>
  <si>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</si>
  <si>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</si>
  <si>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</si>
  <si>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</si>
  <si>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</si>
  <si>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</si>
  <si>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</si>
  <si>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</si>
  <si>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</si>
  <si>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</si>
  <si>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</si>
  <si>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</si>
  <si>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</si>
  <si>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</si>
  <si>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</si>
  <si>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</si>
  <si>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</si>
  <si>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</si>
  <si>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</si>
  <si>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</si>
  <si>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</si>
  <si>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</si>
  <si>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</si>
  <si>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</si>
  <si>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</si>
  <si>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</si>
  <si>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</si>
  <si>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</si>
  <si>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</si>
  <si>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</si>
  <si>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</si>
  <si>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</si>
  <si>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</si>
  <si>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</si>
  <si>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</si>
  <si>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</si>
  <si>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</si>
  <si>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</si>
  <si>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</si>
  <si>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</si>
  <si>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</si>
  <si>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</si>
  <si>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</si>
  <si>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</si>
  <si>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</si>
  <si>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</si>
  <si>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</si>
  <si>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</si>
  <si>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</si>
  <si>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</si>
  <si>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</si>
  <si>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</si>
  <si>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</si>
  <si>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</si>
  <si>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</si>
  <si>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</si>
  <si>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</si>
  <si>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</si>
  <si>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</si>
  <si>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</si>
  <si>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</si>
  <si>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</si>
  <si>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</si>
  <si>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</si>
  <si>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</si>
  <si>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</si>
  <si>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</si>
  <si>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</si>
  <si>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</si>
  <si>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</si>
  <si>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</si>
  <si>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</si>
  <si>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</si>
  <si>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</si>
  <si>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</si>
  <si>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</si>
  <si>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</si>
  <si>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</si>
  <si>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</si>
  <si>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</si>
  <si>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</si>
  <si>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</si>
  <si>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</si>
  <si>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</si>
  <si>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</si>
  <si>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</si>
  <si>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</si>
  <si>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</si>
  <si>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</si>
  <si>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</si>
  <si>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</si>
  <si>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</si>
  <si>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</si>
  <si>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</si>
  <si>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</si>
  <si>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</si>
  <si>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</si>
  <si>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</si>
  <si>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</si>
  <si>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</si>
  <si>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</si>
  <si>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</si>
  <si>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</si>
  <si>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</si>
  <si>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</si>
  <si>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</si>
  <si>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</si>
  <si>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</si>
  <si>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</si>
  <si>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</si>
  <si>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</si>
  <si>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</si>
  <si>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</si>
  <si>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</si>
  <si>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</si>
  <si>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</si>
  <si>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</si>
  <si>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</si>
  <si>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</si>
  <si>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</si>
  <si>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</si>
  <si>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</si>
  <si>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</si>
  <si>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</si>
  <si>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</si>
  <si>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</si>
  <si>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</si>
  <si>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</si>
  <si>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</si>
  <si>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</si>
  <si>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</si>
  <si>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</si>
  <si>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</si>
  <si>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</si>
  <si>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</si>
  <si>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</si>
  <si>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</si>
  <si>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</si>
  <si>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</si>
  <si>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</si>
  <si>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</si>
  <si>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</si>
  <si>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</si>
  <si>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</si>
  <si>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</si>
  <si>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</si>
  <si>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</si>
  <si>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</si>
  <si>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</si>
  <si>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</si>
  <si>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</si>
  <si>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</si>
  <si>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</si>
  <si>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</si>
  <si>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</si>
  <si>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</si>
  <si>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</si>
  <si>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</si>
  <si>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</si>
  <si>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</si>
  <si>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</si>
  <si>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</si>
  <si>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</si>
  <si>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</si>
  <si>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</si>
  <si>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</si>
  <si>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</si>
  <si>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</si>
  <si>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</si>
  <si>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</si>
  <si>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</si>
  <si>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</si>
  <si>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</si>
  <si>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</si>
  <si>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</si>
  <si>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</si>
  <si>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</si>
  <si>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</si>
  <si>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</si>
  <si>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</si>
  <si>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</si>
  <si>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</si>
  <si>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</si>
  <si>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</si>
  <si>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</si>
  <si>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</si>
  <si>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</si>
  <si>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</si>
  <si>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</si>
  <si>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</si>
  <si>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</si>
  <si>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</si>
  <si>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</si>
  <si>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</si>
  <si>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</si>
  <si>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</si>
  <si>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</si>
  <si>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</si>
  <si>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</si>
  <si>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</si>
  <si>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</si>
  <si>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</si>
  <si>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</si>
  <si>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</si>
  <si>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</si>
  <si>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</si>
  <si>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</si>
  <si>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</si>
  <si>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</si>
  <si>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</si>
  <si>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</si>
  <si>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</si>
  <si>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</si>
  <si>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</si>
  <si>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</si>
  <si>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</si>
  <si>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</si>
  <si>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</si>
  <si>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</si>
  <si>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</si>
  <si>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</si>
  <si>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</si>
  <si>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</si>
  <si>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</si>
  <si>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</si>
  <si>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</si>
  <si>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</si>
  <si>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</si>
  <si>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</si>
  <si>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</si>
  <si>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</si>
  <si>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</si>
  <si>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</si>
  <si>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</si>
  <si>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</si>
  <si>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</si>
  <si>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</si>
  <si>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</si>
  <si>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</si>
  <si>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</si>
  <si>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</si>
  <si>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</si>
  <si>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</si>
  <si>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</si>
  <si>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</si>
  <si>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</si>
  <si>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</si>
  <si>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</si>
  <si>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</si>
  <si>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</si>
  <si>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</si>
  <si>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</si>
  <si>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</si>
  <si>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</si>
  <si>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</si>
  <si>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</si>
  <si>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</si>
  <si>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</si>
  <si>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</si>
  <si>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</si>
  <si>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</si>
  <si>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</si>
  <si>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</si>
  <si>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</si>
  <si>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</si>
  <si>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</si>
  <si>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</si>
  <si>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</si>
  <si>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</si>
  <si>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</si>
  <si>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</si>
  <si>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</si>
  <si>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</si>
  <si>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</si>
  <si>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</si>
  <si>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</si>
  <si>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</si>
  <si>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</si>
  <si>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</si>
  <si>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</si>
  <si>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</si>
  <si>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</si>
  <si>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</si>
  <si>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</si>
  <si>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</si>
  <si>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</si>
  <si>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</si>
  <si>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</si>
  <si>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</si>
  <si>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</si>
  <si>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</si>
  <si>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</si>
  <si>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</si>
  <si>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</si>
  <si>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</si>
  <si>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</si>
  <si>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</si>
  <si>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</si>
  <si>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</si>
  <si>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</si>
  <si>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</si>
  <si>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</si>
  <si>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</si>
  <si>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</si>
  <si>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</si>
  <si>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</si>
  <si>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</si>
  <si>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</si>
  <si>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</si>
  <si>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</si>
  <si>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</si>
  <si>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</si>
  <si>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</si>
  <si>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</si>
  <si>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</si>
  <si>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</si>
  <si>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</si>
  <si>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</si>
  <si>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</si>
  <si>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</si>
  <si>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</si>
  <si>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</si>
  <si>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</si>
  <si>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</si>
  <si>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</si>
  <si>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</si>
  <si>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</si>
  <si>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</si>
  <si>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</si>
  <si>
    <t>Poisson_Middle_Aged_Drivers</t>
  </si>
  <si>
    <t>Poisson_Mi~s</t>
  </si>
  <si>
    <t>NBII_Middle_Aged_Drivers</t>
  </si>
  <si>
    <t>NBII_Middl~s</t>
  </si>
  <si>
    <t>Poisson_Senior_Drivers</t>
  </si>
  <si>
    <t>Poisson_Se~s</t>
  </si>
  <si>
    <t>NBII_Senior_Drivers</t>
  </si>
  <si>
    <t>NBII_Senio~s</t>
  </si>
  <si>
    <t>Likelihood-ratio test Assumption: Poisson model is nested in NBII Prob &gt; chi2 = 0.0001</t>
    <phoneticPr fontId="12"/>
  </si>
  <si>
    <t>Likelihood ratio test chi-square value</t>
    <phoneticPr fontId="12"/>
  </si>
  <si>
    <t>Degree of freedom (K2-K1) : No. of Parameters deference</t>
    <phoneticPr fontId="12"/>
  </si>
  <si>
    <t>Probability tested value</t>
    <phoneticPr fontId="12"/>
  </si>
  <si>
    <t>Probability of allowed error</t>
    <phoneticPr fontId="12"/>
  </si>
  <si>
    <t>Chi-square value of allowed error</t>
    <phoneticPr fontId="12"/>
  </si>
  <si>
    <t>Comparison : H0: Poisson Model is not nested under NBII model</t>
    <phoneticPr fontId="12"/>
  </si>
  <si>
    <t>H1: Poisson Model is nested under the NBII model</t>
    <phoneticPr fontId="12"/>
  </si>
  <si>
    <t>R version 3.5.2 (2018-12-20) -- "Eggshell Igloo"</t>
  </si>
  <si>
    <t>Copyright (C) 2018 The R Foundation for Statistical Computing</t>
  </si>
  <si>
    <t>Platform: x86_64-apple-darwin15.6.0 (64-bit)</t>
  </si>
  <si>
    <t xml:space="preserve">R は、自由なソフトウェアであり、「完全に無保証」です。 </t>
  </si>
  <si>
    <t xml:space="preserve">一定の条件に従えば、自由にこれを再配布することができます。 </t>
  </si>
  <si>
    <t xml:space="preserve">配布条件の詳細に関しては、'license()' あるいは 'licence()' と入力してください。 </t>
  </si>
  <si>
    <t xml:space="preserve">  Natural language support but running in an English locale</t>
  </si>
  <si>
    <t>R is a collaborative project with many contributors.</t>
  </si>
  <si>
    <t>Type 'contributors()' for more information and</t>
  </si>
  <si>
    <t>'citation()' on how to cite R or R packages in publications.</t>
  </si>
  <si>
    <t xml:space="preserve">'demo()' と入力すればデモをみることができます。 </t>
  </si>
  <si>
    <t xml:space="preserve">'help()' とすればオンラインヘルプが出ます。 </t>
  </si>
  <si>
    <t xml:space="preserve">'help.start()' で HTML ブラウザによるヘルプがみられます。 </t>
  </si>
  <si>
    <t xml:space="preserve">'q()' と入力すれば R を終了します。 </t>
  </si>
  <si>
    <t>&gt; #  Title :           Traffic Accident Analysis                              #</t>
  </si>
  <si>
    <t>&gt; #  Project Name:     Toyota City carsh data                                 #</t>
  </si>
  <si>
    <t>&gt; #  Starting Data:    2019/Sep.l/00                                          #</t>
  </si>
  <si>
    <t>&gt; #  File Name:        [1] Multivariate Truncated Poisson [First Trail]       #</t>
  </si>
  <si>
    <t>&gt; #  Version:          V.01                                                   #</t>
  </si>
  <si>
    <t>&gt; #  Last changed:     2019/Sep./00 00:00:00                                  #</t>
  </si>
  <si>
    <t>&gt; #  Purpose:          Analysis different driver age groups                   #</t>
  </si>
  <si>
    <t>&gt; #  Author:           Ghasak Ibrahim                                         #</t>
  </si>
  <si>
    <t>&gt; #  Copyright:        (C) 2019-Sep.                                          #</t>
  </si>
  <si>
    <t>&gt; #  Product:                                                                 #</t>
  </si>
  <si>
    <t>&gt; #  Please see the     note.txt file for more information on this model      #</t>
  </si>
  <si>
    <t>&gt; #  All other rights reserved.                                               #</t>
  </si>
  <si>
    <t>&gt; #       Multivaraite Truncated Poisson Model Using Copula and CML           #</t>
  </si>
  <si>
    <t>&gt; #   parameterizing   expected number of crashes function only,              #</t>
  </si>
  <si>
    <t>&gt; #   Homoscedastic     model                                                 #</t>
  </si>
  <si>
    <t>&gt; # ========================================================================= #</t>
  </si>
  <si>
    <t>&gt; # =========================================================================</t>
  </si>
  <si>
    <t>&gt; #               Cleaning the background of intialize Space</t>
  </si>
  <si>
    <t>&gt; while (!is.null(dev.list()))  dev.off(dev.list()["RStudioGD"])</t>
  </si>
  <si>
    <t>&gt; #dev.off(dev.list()["RStudioGD"]) # clean the Graph Area</t>
  </si>
  <si>
    <t>&gt; rm(list=ls())                    # clean the Workspace (dataset)</t>
  </si>
  <si>
    <t>&gt; cat("\014")                      # clean the console area</t>
  </si>
  <si>
    <t>&gt; graphics.off()                   # close graphics windows (For R Script)</t>
  </si>
  <si>
    <t xml:space="preserve">&gt; </t>
  </si>
  <si>
    <t>&gt; #           Input Data and Intializing the parameter vectors</t>
  </si>
  <si>
    <t>&gt; # Data1 &lt;- read.csv(file.choose())</t>
  </si>
  <si>
    <t>&gt; directory_location &lt;- "~/Desktop/Toyota_Project_Data_Wrangling/3_Toyota_Data_Modeling/R/0_DataSet/dataSet.csv"</t>
  </si>
  <si>
    <t>&gt; #directory_location &lt;- "/Users/ghasak/Desktop/Toyota_Project_Data_Wrangling/3_Toyota_Data_Modeling/R/0_DataSet/dataSet.csv"</t>
  </si>
  <si>
    <t>&gt; #directory_location &lt;- paste0(getwd(),'/Desktop/Toyota_Project_Data_Wrangling/3_Toyota_Data_Modeling/R/0_DataSet/dataSet.csv')</t>
  </si>
  <si>
    <t>&gt; Data1 &lt;- read.csv(directory_location)</t>
  </si>
  <si>
    <t>&gt; Total       = Data1$Crash_count</t>
  </si>
  <si>
    <t>&gt; Young       = Data1$Driver_Young</t>
  </si>
  <si>
    <t>&gt; Middle_age  = Data1$Driver_Middle_age</t>
  </si>
  <si>
    <t>&gt; Senior      = Data1$Driver_Senior</t>
  </si>
  <si>
    <t>&gt; # =======================================================================</t>
  </si>
  <si>
    <t>&gt; #               Data Frame converting our data [Similar to Pandas]</t>
  </si>
  <si>
    <t>&gt; MinorPrefecturalRoad             &lt;- Data1$Minor_prefectural_road</t>
  </si>
  <si>
    <t>&gt; OtherRoadTypes                   &lt;- Data1$Narrow_road</t>
  </si>
  <si>
    <t>&gt; Conf30KmhorLess                  &lt;- Data1$conf1_30kmh_orless</t>
  </si>
  <si>
    <t>&gt; Conf40KmhorLess                  &lt;- Data1$conf1_40kmh_orless</t>
  </si>
  <si>
    <t>&gt; Conf50KmhorLess                  &lt;- Data1$conf1_50kmh_orless</t>
  </si>
  <si>
    <t>&gt; Conf60KmhorLess                  &lt;- Data1$conf1_60kmh_orless</t>
  </si>
  <si>
    <t>&gt; ConfNoRegulation                 &lt;- Data1$conf1_No_regulation</t>
  </si>
  <si>
    <t>&gt; LogTrafficVolume                 &lt;- Data1$log_traffic_volume</t>
  </si>
  <si>
    <t>&gt; IntersTypeThreeArms              &lt;- Data1$IS_IT_THREE_ARMS</t>
  </si>
  <si>
    <t>&gt; LogShortestWidth                 &lt;- Data1$LOG_SHORTEST_WIDTH_INTER</t>
  </si>
  <si>
    <t>&gt; LogNoDriveWays                   &lt;- Data1$LOG_NO_DRIVE_WAYS</t>
  </si>
  <si>
    <t>&gt; LogNoLanes                       &lt;- Data1$LOG_NUMBER_OF_LANES</t>
  </si>
  <si>
    <t>&gt; NoLanesChanged                   &lt;- Data1$NO_OF_LANES_CHANGED</t>
  </si>
  <si>
    <t>&gt; IsThereSkewness                  &lt;- Data1$IS_THERE_SKEWNESS</t>
  </si>
  <si>
    <t>&gt; NonDividedSigleRoadway           &lt;- Data1$NON_DIVIDED_SINGLE_ROADWAY</t>
  </si>
  <si>
    <t>&gt; LogAverageWidthPhysicalMedian    &lt;- Data1$LOG_AVERAGE_WIDTH_PHYSICAL_MEDIAN</t>
  </si>
  <si>
    <t>&gt; IsThereCentralStrip              &lt;- Data1$IS_THERE_CENTRAL_STRIP</t>
  </si>
  <si>
    <t>&gt; SignalizedHighLevelSignal        &lt;- Data1$SIGNALIZED_HIGH_LEVEL_SIGNAL</t>
  </si>
  <si>
    <t>&gt; PedestrianSignalExisted          &lt;- Data1$FLASHING_GREEN_PED</t>
  </si>
  <si>
    <t>&gt; #               Halton Sequence in R-Using the package randtoolbox</t>
  </si>
  <si>
    <t>&gt; library(randtoolbox)</t>
  </si>
  <si>
    <t xml:space="preserve"> 要求されたパッケージ rngWELL をロード中です </t>
  </si>
  <si>
    <t>This is randtoolbox. For an overview, type 'help("randtoolbox")'.</t>
  </si>
  <si>
    <t>&gt; dim1 = 3  # How many chains you want to draw</t>
  </si>
  <si>
    <t>&gt; # You can get Normal distribution if you make normal =TRUE</t>
  </si>
  <si>
    <t>&gt; n = 130</t>
  </si>
  <si>
    <t>&gt; ux= halton(n, dim = dim1, init = TRUE, normal = TRUE, usetime = FALSE)</t>
  </si>
  <si>
    <t>&gt; # sobol(n, dim = 1, init = TRUE, scrambling = 0, seed = 4711, normal = FALSE)</t>
  </si>
  <si>
    <t>&gt; # torus(n, dim = 1, prime, init = TRUE, mixed = FALSE, usetime = FALSE,normal=FALSE)</t>
  </si>
  <si>
    <t>&gt; # =====================================================================</t>
  </si>
  <si>
    <t>&gt; #               Run Univariate Poisson to get start values</t>
  </si>
  <si>
    <t>&gt; require(maxLik)</t>
  </si>
  <si>
    <t xml:space="preserve"> 要求されたパッケージ maxLik をロード中です </t>
  </si>
  <si>
    <t xml:space="preserve"> 要求されたパッケージ miscTools をロード中です </t>
  </si>
  <si>
    <t>Please cite the 'maxLik' package as:</t>
  </si>
  <si>
    <t>Henningsen, Arne and Toomet, Ott (2011). maxLik: A package for maximum likelihood estimation in R. Computational Statistics 26(3), 443-458. DOI 10.1007/s00180-010-0217-1.</t>
  </si>
  <si>
    <t>If you have questions, suggestions, or comments regarding the 'maxLik' package, please use a forum or 'tracker' at maxLik's R-Forge site:</t>
  </si>
  <si>
    <t>https://r-forge.r-project.org/projects/maxlik/</t>
  </si>
  <si>
    <t>&gt; require(sandwich)</t>
  </si>
  <si>
    <t xml:space="preserve"> 要求されたパッケージ sandwich をロード中です </t>
  </si>
  <si>
    <t>&gt; require(foreign)</t>
  </si>
  <si>
    <t xml:space="preserve"> 要求されたパッケージ foreign をロード中です </t>
  </si>
  <si>
    <t>&gt; require(ggplot2)</t>
  </si>
  <si>
    <t xml:space="preserve"> 要求されたパッケージ ggplot2 をロード中です </t>
  </si>
  <si>
    <t>&gt; require(MASS)</t>
  </si>
  <si>
    <t xml:space="preserve"> 要求されたパッケージ MASS をロード中です </t>
  </si>
  <si>
    <t>&gt; outcome &lt;- "Total"</t>
  </si>
  <si>
    <t>&gt; variables &lt;-   c("MinorPrefecturalRoad",</t>
  </si>
  <si>
    <t>+                  "OtherRoadTypes",</t>
  </si>
  <si>
    <t>+                  "Conf30KmhorLess",</t>
  </si>
  <si>
    <t>+                  "Conf40KmhorLess",</t>
  </si>
  <si>
    <t>+                  "Conf50KmhorLess",</t>
  </si>
  <si>
    <t>+                  "Conf60KmhorLess",</t>
  </si>
  <si>
    <t>+                  "ConfNoRegulation",</t>
  </si>
  <si>
    <t>+                  "LogTrafficVolume",</t>
  </si>
  <si>
    <t>+                  "IntersTypeThreeArms",</t>
  </si>
  <si>
    <t>+                  "LogShortestWidth",</t>
  </si>
  <si>
    <t>+                  "LogNoDriveWays",</t>
  </si>
  <si>
    <t>+                  "LogNoLanes",</t>
  </si>
  <si>
    <t>+                  "NoLanesChanged",</t>
  </si>
  <si>
    <t>+                  "IsThereSkewness",</t>
  </si>
  <si>
    <t>+                  "NonDividedSigleRoadway",</t>
  </si>
  <si>
    <t>+                  "LogAverageWidthPhysicalMedian",</t>
  </si>
  <si>
    <t>+                  "IsThereCentralStrip",</t>
  </si>
  <si>
    <t>+                  "SignalizedHighLevelSignal",</t>
  </si>
  <si>
    <t>+                  "PedestrianSignalExisted")</t>
  </si>
  <si>
    <t>&gt; # fully parameterized!</t>
  </si>
  <si>
    <t>&gt; Total_formula &lt;- as.formula(</t>
  </si>
  <si>
    <t>+   paste(outcome, paste(variables, collapse = " + "),sep = " ~ "))</t>
  </si>
  <si>
    <t>&gt; print(Total_formula)</t>
  </si>
  <si>
    <t xml:space="preserve">Total ~ MinorPrefecturalRoad + OtherRoadTypes + Conf30KmhorLess + </t>
  </si>
  <si>
    <t xml:space="preserve">    Conf40KmhorLess + Conf50KmhorLess + Conf60KmhorLess + ConfNoRegulation + </t>
  </si>
  <si>
    <t xml:space="preserve">    LogTrafficVolume + IntersTypeThreeArms + LogShortestWidth + </t>
  </si>
  <si>
    <t xml:space="preserve">    LogNoDriveWays + LogNoLanes + NoLanesChanged + IsThereSkewness + </t>
  </si>
  <si>
    <t xml:space="preserve">    NonDividedSigleRoadway + LogAverageWidthPhysicalMedian + </t>
  </si>
  <si>
    <t xml:space="preserve">    IsThereCentralStrip + SignalizedHighLevelSignal + PedestrianSignalExisted</t>
  </si>
  <si>
    <t>&gt; # Performing Negative Binomial Model [For fixed theta only (dispersion)]</t>
  </si>
  <si>
    <t>&gt; mtotal &lt;- glm.nb(Total_formula, link = log)</t>
  </si>
  <si>
    <t>&gt; #,init.theta = 1.032713156,link = log)</t>
  </si>
  <si>
    <t>&gt; summary(mtotal)</t>
  </si>
  <si>
    <t>Call:</t>
  </si>
  <si>
    <t>glm.nb(formula = Total_formula, link = log, init.theta = 13.66947699)</t>
  </si>
  <si>
    <t xml:space="preserve">Deviance Residuals: </t>
  </si>
  <si>
    <t xml:space="preserve">    Min       1Q   Median       3Q      Max  </t>
  </si>
  <si>
    <t xml:space="preserve">-2.2174  -0.6346  -0.2158   0.3041   4.1859  </t>
  </si>
  <si>
    <t>Coefficients:</t>
  </si>
  <si>
    <t xml:space="preserve">                              Estimate Std. Error z value Pr(&gt;|z|)    </t>
  </si>
  <si>
    <t>(Intercept)                   -1.49585    0.35941  -4.162 3.15e-05 ***</t>
  </si>
  <si>
    <t xml:space="preserve">MinorPrefecturalRoad           0.16050    0.06412   2.503 0.012314 *  </t>
  </si>
  <si>
    <t>OtherRoadTypes                 0.46111    0.09410   4.900 9.57e-07 ***</t>
  </si>
  <si>
    <t>Conf30KmhorLess                0.39999    0.09397   4.257 2.08e-05 ***</t>
  </si>
  <si>
    <t>Conf40KmhorLess                0.61858    0.06833   9.052  &lt; 2e-16 ***</t>
  </si>
  <si>
    <t>Conf50KmhorLess                0.61944    0.07370   8.405  &lt; 2e-16 ***</t>
  </si>
  <si>
    <t>Conf60KmhorLess                0.29577    0.06778   4.363 1.28e-05 ***</t>
  </si>
  <si>
    <t>ConfNoRegulation               0.42039    0.06034   6.967 3.23e-12 ***</t>
  </si>
  <si>
    <t>LogTrafficVolume               0.08956    0.02023   4.427 9.57e-06 ***</t>
  </si>
  <si>
    <t xml:space="preserve">IntersTypeThreeArms           -0.21998    0.09068  -2.426 0.015272 *  </t>
  </si>
  <si>
    <t xml:space="preserve">LogShortestWidth               0.08533    0.06800   1.255 0.209570    </t>
  </si>
  <si>
    <t xml:space="preserve">LogNoDriveWays                -0.05206    0.03929  -1.325 0.185223    </t>
  </si>
  <si>
    <t>LogNoLanes                     0.54703    0.15712   3.482 0.000498 ***</t>
  </si>
  <si>
    <t xml:space="preserve">NoLanesChanged                -0.20197    0.10562  -1.912 0.055858 .  </t>
  </si>
  <si>
    <t xml:space="preserve">IsThereSkewness                0.03682    0.05749   0.640 0.521916    </t>
  </si>
  <si>
    <t xml:space="preserve">NonDividedSigleRoadway        -0.14388    0.07315  -1.967 0.049192 *  </t>
  </si>
  <si>
    <t xml:space="preserve">LogAverageWidthPhysicalMedian  0.09017    0.07565   1.192 0.233307    </t>
  </si>
  <si>
    <t xml:space="preserve">IsThereCentralStrip           -0.15138    0.09279  -1.631 0.102790    </t>
  </si>
  <si>
    <t xml:space="preserve">SignalizedHighLevelSignal      0.15863    0.07607   2.085 0.037034 *  </t>
  </si>
  <si>
    <t xml:space="preserve">PedestrianSignalExisted        0.13507    0.07302   1.850 0.064345 .  </t>
  </si>
  <si>
    <t>---</t>
  </si>
  <si>
    <t>Signif. codes:  0 ‘***’ 0.001 ‘**’ 0.01 ‘*’ 0.05 ‘.’ 0.1 ‘ ’ 1</t>
  </si>
  <si>
    <t>(Dispersion parameter for Negative Binomial(13.6695) family taken to be 1)</t>
  </si>
  <si>
    <t xml:space="preserve">    Null deviance: 1178.20  on 433  degrees of freedom</t>
  </si>
  <si>
    <t>Residual deviance:  326.95  on 414  degrees of freedom</t>
  </si>
  <si>
    <t>AIC: 1848.4</t>
  </si>
  <si>
    <t>Number of Fisher Scoring iterations: 1</t>
  </si>
  <si>
    <t xml:space="preserve">              Theta:  13.67 </t>
  </si>
  <si>
    <t xml:space="preserve">          Std. Err.:  2.78 </t>
  </si>
  <si>
    <t xml:space="preserve"> 2 x log-likelihood:  -1806.406 </t>
  </si>
  <si>
    <t>&gt; # # Performing Poisson Model</t>
  </si>
  <si>
    <t>&gt; mtotal_poisson &lt;- glm(Total_formula,family = "poisson")</t>
  </si>
  <si>
    <t>&gt; # summary(m2)</t>
  </si>
  <si>
    <t>&gt; # Start_m2 &lt;&lt;- m2$coefficients</t>
  </si>
  <si>
    <t>&gt; # ===========================Young Drivers=============================</t>
  </si>
  <si>
    <t>&gt; outcome &lt;- "Young"</t>
  </si>
  <si>
    <t>&gt; # our modeling effort,</t>
  </si>
  <si>
    <t>&gt; Young_formula &lt;- as.formula(</t>
  </si>
  <si>
    <t>&gt; print(Young_formula)</t>
  </si>
  <si>
    <t xml:space="preserve">Young ~ MinorPrefecturalRoad + OtherRoadTypes + Conf30KmhorLess + </t>
  </si>
  <si>
    <t>&gt; m1 &lt;- glm.nb(Young_formula, link = log)</t>
  </si>
  <si>
    <t>&gt; summary(m1)</t>
  </si>
  <si>
    <t>glm.nb(formula = Young_formula, link = log, init.theta = 5.445292076)</t>
  </si>
  <si>
    <t xml:space="preserve">-2.2688  -0.9088  -0.5353   0.4454   2.5121  </t>
  </si>
  <si>
    <t>(Intercept)                   -5.38872    0.79098  -6.813 9.58e-12 ***</t>
  </si>
  <si>
    <t xml:space="preserve">MinorPrefecturalRoad           0.02606    0.13837   0.188 0.850587    </t>
  </si>
  <si>
    <t xml:space="preserve">OtherRoadTypes                 0.39443    0.19844   1.988 0.046847 *  </t>
  </si>
  <si>
    <t>Conf30KmhorLess                0.63313    0.18869   3.355 0.000793 ***</t>
  </si>
  <si>
    <t xml:space="preserve">Conf40KmhorLess                0.18409    0.14109   1.305 0.191951    </t>
  </si>
  <si>
    <t>Conf50KmhorLess                0.71358    0.17253   4.136 3.53e-05 ***</t>
  </si>
  <si>
    <t xml:space="preserve">Conf60KmhorLess                0.19881    0.14162   1.404 0.160374    </t>
  </si>
  <si>
    <t>ConfNoRegulation               0.43353    0.13151   3.296 0.000979 ***</t>
  </si>
  <si>
    <t xml:space="preserve">LogTrafficVolume               0.11645    0.04203   2.771 0.005595 ** </t>
  </si>
  <si>
    <t xml:space="preserve">IntersTypeThreeArms           -0.22489    0.20881  -1.077 0.281480    </t>
  </si>
  <si>
    <t xml:space="preserve">LogShortestWidth               0.50450    0.19100   2.641 0.008256 ** </t>
  </si>
  <si>
    <t xml:space="preserve">LogNoDriveWays                -0.08583    0.08353  -1.028 0.304171    </t>
  </si>
  <si>
    <t>LogNoLanes                     1.15338    0.33012   3.494 0.000476 ***</t>
  </si>
  <si>
    <t xml:space="preserve">NoLanesChanged                -0.47556    0.23314  -2.040 0.041368 *  </t>
  </si>
  <si>
    <t xml:space="preserve">IsThereSkewness               -0.06314    0.12274  -0.514 0.606929    </t>
  </si>
  <si>
    <t xml:space="preserve">NonDividedSigleRoadway        -0.25774    0.16760  -1.538 0.124090    </t>
  </si>
  <si>
    <t xml:space="preserve">LogAverageWidthPhysicalMedian  0.17981    0.14558   1.235 0.216784    </t>
  </si>
  <si>
    <t xml:space="preserve">IsThereCentralStrip           -0.13201    0.20011  -0.660 0.509457    </t>
  </si>
  <si>
    <t xml:space="preserve">SignalizedHighLevelSignal      0.11728    0.15659   0.749 0.453896    </t>
  </si>
  <si>
    <t xml:space="preserve">PedestrianSignalExisted       -0.09382    0.15974  -0.587 0.557007    </t>
  </si>
  <si>
    <t>(Dispersion parameter for Negative Binomial(5.4453) family taken to be 1)</t>
  </si>
  <si>
    <t xml:space="preserve">    Null deviance: 683.05  on 433  degrees of freedom</t>
  </si>
  <si>
    <t>Residual deviance: 397.56  on 414  degrees of freedom</t>
  </si>
  <si>
    <t>AIC: 1013.1</t>
  </si>
  <si>
    <t xml:space="preserve">              Theta:  5.45 </t>
  </si>
  <si>
    <t xml:space="preserve">          Std. Err.:  2.09 </t>
  </si>
  <si>
    <t xml:space="preserve"> 2 x log-likelihood:  -971.104 </t>
  </si>
  <si>
    <t>&gt; Start_m1 &lt;&lt;- m1$coefficients</t>
  </si>
  <si>
    <t>&gt; # m2 &lt;- glm(Total_formula,family = "poisson")</t>
  </si>
  <si>
    <t>&gt; #summary(m1)</t>
  </si>
  <si>
    <t>&gt; # ===========================Middle_age Drivers========================</t>
  </si>
  <si>
    <t>&gt; outcome &lt;- "Middle_age"</t>
  </si>
  <si>
    <t>&gt; Middle_age_formula &lt;- as.formula(</t>
  </si>
  <si>
    <t>&gt; print(Middle_age_formula)</t>
  </si>
  <si>
    <t xml:space="preserve">Middle_age ~ MinorPrefecturalRoad + OtherRoadTypes + Conf30KmhorLess + </t>
  </si>
  <si>
    <t>&gt; m2 &lt;- glm.nb(Middle_age_formula, link = log)</t>
  </si>
  <si>
    <t>&gt; summary(m2)</t>
  </si>
  <si>
    <t>glm.nb(formula = Middle_age_formula, link = log, init.theta = 14.68741512)</t>
  </si>
  <si>
    <t xml:space="preserve">-2.9757  -0.6891  -0.1175   0.3468   3.1452  </t>
  </si>
  <si>
    <t xml:space="preserve">                                Estimate Std. Error z value Pr(&gt;|z|)    </t>
  </si>
  <si>
    <t>(Intercept)                   -1.6818632  0.4131625  -4.071 4.69e-05 ***</t>
  </si>
  <si>
    <t xml:space="preserve">MinorPrefecturalRoad           0.1847777  0.0740421   2.496 0.012575 *  </t>
  </si>
  <si>
    <t>OtherRoadTypes                 0.4624017  0.1085645   4.259 2.05e-05 ***</t>
  </si>
  <si>
    <t xml:space="preserve">Conf30KmhorLess                0.3240173  0.1078648   3.004 0.002665 ** </t>
  </si>
  <si>
    <t>Conf40KmhorLess                0.7142934  0.0822330   8.686  &lt; 2e-16 ***</t>
  </si>
  <si>
    <t>Conf50KmhorLess                0.5855832  0.0861548   6.797 1.07e-11 ***</t>
  </si>
  <si>
    <t>Conf60KmhorLess                0.3465841  0.0778409   4.452 8.49e-06 ***</t>
  </si>
  <si>
    <t>ConfNoRegulation               0.4509414  0.0704305   6.403 1.53e-10 ***</t>
  </si>
  <si>
    <t>LogTrafficVolume               0.0875105  0.0234112   3.738 0.000186 ***</t>
  </si>
  <si>
    <t xml:space="preserve">IntersTypeThreeArms           -0.2217017  0.1057155  -2.097 0.035980 *  </t>
  </si>
  <si>
    <t xml:space="preserve">LogShortestWidth               0.0616424  0.0758152   0.813 0.416183    </t>
  </si>
  <si>
    <t xml:space="preserve">LogNoDriveWays                -0.0418065  0.0452733  -0.923 0.355786    </t>
  </si>
  <si>
    <t xml:space="preserve">LogNoLanes                     0.4409378  0.1816260   2.428 0.015194 *  </t>
  </si>
  <si>
    <t xml:space="preserve">NoLanesChanged                -0.1117258  0.1225752  -0.911 0.362038    </t>
  </si>
  <si>
    <t xml:space="preserve">IsThereSkewness               -0.0004652  0.0662971  -0.007 0.994401    </t>
  </si>
  <si>
    <t xml:space="preserve">NonDividedSigleRoadway        -0.1233253  0.0851171  -1.449 0.147368    </t>
  </si>
  <si>
    <t xml:space="preserve">LogAverageWidthPhysicalMedian  0.1011842  0.0837008   1.209 0.226709    </t>
  </si>
  <si>
    <t xml:space="preserve">IsThereCentralStrip           -0.2084688  0.1070166  -1.948 0.051414 .  </t>
  </si>
  <si>
    <t xml:space="preserve">SignalizedHighLevelSignal      0.1618768  0.0880261   1.839 0.065921 .  </t>
  </si>
  <si>
    <t xml:space="preserve">PedestrianSignalExisted        0.1327781  0.0845267   1.571 0.116219    </t>
  </si>
  <si>
    <t>(Dispersion parameter for Negative Binomial(14.6874) family taken to be 1)</t>
  </si>
  <si>
    <t xml:space="preserve">    Null deviance: 1022.1  on 433  degrees of freedom</t>
  </si>
  <si>
    <t>Residual deviance:  391.4  on 414  degrees of freedom</t>
  </si>
  <si>
    <t>AIC: 1640.2</t>
  </si>
  <si>
    <t xml:space="preserve">              Theta:  14.69 </t>
  </si>
  <si>
    <t xml:space="preserve">          Std. Err.:  4.32 </t>
  </si>
  <si>
    <t xml:space="preserve"> 2 x log-likelihood:  -1598.192 </t>
  </si>
  <si>
    <t>&gt; Start_m2 &lt;&lt;- m2$coefficients</t>
  </si>
  <si>
    <t>&gt; # ===========================Senior Drivers=============================</t>
  </si>
  <si>
    <t>&gt; # Only Senior Drivers will be selected as Poisson count model [dispersion is not sig. from STATA]</t>
  </si>
  <si>
    <t>&gt; outcome &lt;- "Senior"</t>
  </si>
  <si>
    <t>&gt; Senior_formula &lt;- as.formula(</t>
  </si>
  <si>
    <t>&gt; print(Senior_formula)</t>
  </si>
  <si>
    <t xml:space="preserve">Senior ~ MinorPrefecturalRoad + OtherRoadTypes + Conf30KmhorLess + </t>
  </si>
  <si>
    <t>&gt; m3 &lt;- glm(Senior_formula, family = 'poisson')</t>
  </si>
  <si>
    <t>&gt; summary(m3)</t>
  </si>
  <si>
    <t>glm(formula = Senior_formula, family = "poisson")</t>
  </si>
  <si>
    <t xml:space="preserve">-2.2312  -0.9958  -0.6297   0.6023   2.8615  </t>
  </si>
  <si>
    <t xml:space="preserve">(Intercept)                   -2.26560    0.73779  -3.071  0.00213 ** </t>
  </si>
  <si>
    <t xml:space="preserve">MinorPrefecturalRoad           0.21704    0.13228   1.641  0.10083    </t>
  </si>
  <si>
    <t xml:space="preserve">OtherRoadTypes                 0.57485    0.19083   3.012  0.00259 ** </t>
  </si>
  <si>
    <t xml:space="preserve">Conf30KmhorLess                0.43269    0.18832   2.298  0.02159 *  </t>
  </si>
  <si>
    <t>Conf40KmhorLess                0.72488    0.15119   4.795 1.63e-06 ***</t>
  </si>
  <si>
    <t>Conf50KmhorLess                0.67797    0.16051   4.224 2.40e-05 ***</t>
  </si>
  <si>
    <t xml:space="preserve">Conf60KmhorLess                0.31337    0.14022   2.235  0.02543 *  </t>
  </si>
  <si>
    <t xml:space="preserve">ConfNoRegulation               0.21465    0.12717   1.688  0.09143 .  </t>
  </si>
  <si>
    <t xml:space="preserve">LogTrafficVolume               0.09012    0.04192   2.150  0.03158 *  </t>
  </si>
  <si>
    <t xml:space="preserve">IntersTypeThreeArms           -0.24508    0.19110  -1.282  0.19967    </t>
  </si>
  <si>
    <t xml:space="preserve">LogShortestWidth              -0.11663    0.12718  -0.917  0.35909    </t>
  </si>
  <si>
    <t xml:space="preserve">LogNoDriveWays                -0.06486    0.08100  -0.801  0.42324    </t>
  </si>
  <si>
    <t xml:space="preserve">LogNoLanes                     0.19196    0.32837   0.585  0.55884    </t>
  </si>
  <si>
    <t xml:space="preserve">NoLanesChanged                -0.21343    0.22575  -0.945  0.34444    </t>
  </si>
  <si>
    <t xml:space="preserve">IsThereSkewness                0.32590    0.12407   2.627  0.00862 ** </t>
  </si>
  <si>
    <t xml:space="preserve">NonDividedSigleRoadway        -0.11950    0.15182  -0.787  0.43123    </t>
  </si>
  <si>
    <t xml:space="preserve">LogAverageWidthPhysicalMedian -0.05859    0.17045  -0.344  0.73107    </t>
  </si>
  <si>
    <t xml:space="preserve">IsThereCentralStrip           -0.02543    0.19763  -0.129  0.89761    </t>
  </si>
  <si>
    <t xml:space="preserve">SignalizedHighLevelSignal      0.13555    0.15733   0.862  0.38892    </t>
  </si>
  <si>
    <t xml:space="preserve">PedestrianSignalExisted        0.32138    0.15426   2.083  0.03722 *  </t>
  </si>
  <si>
    <t>(Dispersion parameter for poisson family taken to be 1)</t>
  </si>
  <si>
    <t xml:space="preserve">    Null deviance: 592.58  on 433  degrees of freedom</t>
  </si>
  <si>
    <t>Residual deviance: 449.70  on 414  degrees of freedom</t>
  </si>
  <si>
    <t>AIC: 970.05</t>
  </si>
  <si>
    <t>Number of Fisher Scoring iterations: 5</t>
  </si>
  <si>
    <t>&gt; Start_m3 &lt;&lt;- m3$coefficients</t>
  </si>
  <si>
    <t>&gt; # Test for Senior plot</t>
  </si>
  <si>
    <t>&gt; par(mfrow=c(2,2))</t>
  </si>
  <si>
    <t>&gt; plot(m3)</t>
  </si>
  <si>
    <t>&gt; Start_m1 &lt;&lt;- matrix(Start_m1,nrow = NROW(Start_m1),1)</t>
  </si>
  <si>
    <t>&gt; Start_m2 &lt;&lt;- matrix(Start_m2,nrow = NROW(Start_m2),1)</t>
  </si>
  <si>
    <t>&gt; Start_m3 &lt;&lt;- matrix(Start_m3,nrow = NROW(Start_m3),1)</t>
  </si>
  <si>
    <t>&gt; Start &lt;&lt;- rbind(Start_m1,Start_m2,Start_m3)</t>
  </si>
  <si>
    <t>&gt; # ===============================================================</t>
  </si>
  <si>
    <t>&gt; #              Maximum Simulated Likelihood For</t>
  </si>
  <si>
    <t>&gt; #             Multivariate Indpendent Count Model</t>
  </si>
  <si>
    <t>&gt; # Now this Model is the one similar to the m1, m2 and m3 above, I will use</t>
  </si>
  <si>
    <t>&gt; # Negative Binomial Model for Young, Middel_Aged, and Poisson for Senior</t>
  </si>
  <si>
    <t>&gt; LLF2 &lt;- function(b){</t>
  </si>
  <si>
    <t xml:space="preserve">+ </t>
  </si>
  <si>
    <t>+   #========= Define the Varibles for the MSL=================</t>
  </si>
  <si>
    <t>+   lmx1      &lt;&lt;- matrix(0,NROW(ux),1)</t>
  </si>
  <si>
    <t>+   lmx2      &lt;&lt;- matrix(0,NROW(ux),1)</t>
  </si>
  <si>
    <t>+   lmx3      &lt;&lt;- matrix(0,NROW(ux),1)</t>
  </si>
  <si>
    <t>+   SPrz1     &lt;&lt;- matrix(0,NROW(ux),1)</t>
  </si>
  <si>
    <t>+   SPrz2     &lt;&lt;- matrix(0,NROW(ux),1)</t>
  </si>
  <si>
    <t>+   SPrz3     &lt;&lt;- matrix(0,NROW(ux),1)</t>
  </si>
  <si>
    <t>+   P1        &lt;&lt;- matrix(0,NROW(ux),1)</t>
  </si>
  <si>
    <t>+   P2        &lt;&lt;- matrix(0,NROW(ux),1)</t>
  </si>
  <si>
    <t>+   P3        &lt;&lt;- matrix(0,NROW(ux),1)</t>
  </si>
  <si>
    <t>+   LLT       &lt;&lt;- matrix(0,NROW(Data1),1)   # Probabilit variable for each indivdiual q</t>
  </si>
  <si>
    <t>+     beta1  &lt;-  b[1]</t>
  </si>
  <si>
    <t>+     beta2  &lt;-  b[2]</t>
  </si>
  <si>
    <t>+     beta3  &lt;-  b[3]</t>
  </si>
  <si>
    <t>+     beta4  &lt;-  b[4]</t>
  </si>
  <si>
    <t>+     beta5  &lt;-  b[5]</t>
  </si>
  <si>
    <t>+     beta6  &lt;-  b[6]</t>
  </si>
  <si>
    <t>+     beta7  &lt;-  b[7]</t>
  </si>
  <si>
    <t>+     beta8  &lt;-  b[8]</t>
  </si>
  <si>
    <t>+     beta9  &lt;-  b[9]</t>
  </si>
  <si>
    <t>+     beta10 &lt;-  b[10]</t>
  </si>
  <si>
    <t>+     beta11 &lt;-  b[11]</t>
  </si>
  <si>
    <t>+     beta12 &lt;-  b[12]</t>
  </si>
  <si>
    <t>+     beta13 &lt;-  b[13]</t>
  </si>
  <si>
    <t>+     beta14 &lt;-  b[14]</t>
  </si>
  <si>
    <t>+     beta15 &lt;-  b[15]</t>
  </si>
  <si>
    <t>+     beta16 &lt;-  b[16]</t>
  </si>
  <si>
    <t>+     beta17 &lt;-  b[17]</t>
  </si>
  <si>
    <t>+     beta18 &lt;-  b[18]</t>
  </si>
  <si>
    <t>+     beta19 &lt;-  b[19]</t>
  </si>
  <si>
    <t>+     beta20 &lt;-  b[20]</t>
  </si>
  <si>
    <t>+     beta21 &lt;-  b[21]</t>
  </si>
  <si>
    <t>+     beta22 &lt;-  b[22]</t>
  </si>
  <si>
    <t>+     beta23 &lt;-  b[23]</t>
  </si>
  <si>
    <t>+     beta24 &lt;-  b[24]</t>
  </si>
  <si>
    <t>+     beta25 &lt;-  b[25]</t>
  </si>
  <si>
    <t>+     beta26 &lt;-  b[26]</t>
  </si>
  <si>
    <t>+     beta27 &lt;-  b[27]</t>
  </si>
  <si>
    <t>+     beta28 &lt;-  b[28]</t>
  </si>
  <si>
    <t>+     beta29 &lt;-  b[29]</t>
  </si>
  <si>
    <t>+     beta30 &lt;-  b[30]</t>
  </si>
  <si>
    <t>+     beta31 &lt;-  b[31]</t>
  </si>
  <si>
    <t>+     beta32 &lt;-  b[32]</t>
  </si>
  <si>
    <t>+     beta33 &lt;-  b[33]</t>
  </si>
  <si>
    <t>+     beta34 &lt;-  b[34]</t>
  </si>
  <si>
    <t>+     beta35 &lt;-  b[35]</t>
  </si>
  <si>
    <t>+     beta36 &lt;-  b[36]</t>
  </si>
  <si>
    <t>+     beta37 &lt;-  b[37]</t>
  </si>
  <si>
    <t>+     beta38 &lt;-  b[38]</t>
  </si>
  <si>
    <t>+     beta39 &lt;-  b[39]</t>
  </si>
  <si>
    <t>+     beta40 &lt;-  b[40]</t>
  </si>
  <si>
    <t>+     beta41 &lt;-  b[41]</t>
  </si>
  <si>
    <t>+     beta42 &lt;-  b[42]</t>
  </si>
  <si>
    <t>+     beta43 &lt;-  b[43]</t>
  </si>
  <si>
    <t>+     beta44 &lt;-  b[44]</t>
  </si>
  <si>
    <t>+     beta45 &lt;-  b[45]</t>
  </si>
  <si>
    <t>+     beta46 &lt;-  b[46]</t>
  </si>
  <si>
    <t>+     beta47 &lt;-  b[47]</t>
  </si>
  <si>
    <t>+     beta48 &lt;-  b[48]</t>
  </si>
  <si>
    <t>+     beta49 &lt;-  b[49]</t>
  </si>
  <si>
    <t>+     beta50 &lt;-  b[50]</t>
  </si>
  <si>
    <t>+     beta51 &lt;-  b[51]</t>
  </si>
  <si>
    <t>+     beta52 &lt;-  b[52]</t>
  </si>
  <si>
    <t>+     beta53 &lt;-  b[53]</t>
  </si>
  <si>
    <t>+     beta54 &lt;-  b[54]</t>
  </si>
  <si>
    <t>+     beta55 &lt;-  b[55]</t>
  </si>
  <si>
    <t>+     beta56 &lt;-  b[56]</t>
  </si>
  <si>
    <t>+     beta57 &lt;-  b[57]</t>
  </si>
  <si>
    <t>+     beta58 &lt;-  b[58]</t>
  </si>
  <si>
    <t>+     beta59 &lt;-  b[59]</t>
  </si>
  <si>
    <t>+     beta60 &lt;-  b[60]</t>
  </si>
  <si>
    <t>+     f1     &lt;-  b[61]</t>
  </si>
  <si>
    <t>+     f2     &lt;-  b[62]</t>
  </si>
  <si>
    <t>+     f3     &lt;-  b[63]</t>
  </si>
  <si>
    <t>+     f4     &lt;-  b[64]</t>
  </si>
  <si>
    <t>+     f5     &lt;-  b[65]</t>
  </si>
  <si>
    <t>+     f6     &lt;-  b[66]</t>
  </si>
  <si>
    <t>+ for (q in 1:NROW(Data1)) {</t>
  </si>
  <si>
    <t>+     Sumx &lt;&lt;- matrix(0,NROW(ux),1)</t>
  </si>
  <si>
    <t>+       for (r in 1:NROW(ux)){</t>
  </si>
  <si>
    <t>+           lmx1[r] = exp(   beta1</t>
  </si>
  <si>
    <t>+                          + beta2 * MinorPrefecturalRoad[q]</t>
  </si>
  <si>
    <t>+                          + beta3 * OtherRoadTypes[q]</t>
  </si>
  <si>
    <t>+                          + beta4 * Conf30KmhorLess[q]</t>
  </si>
  <si>
    <t>+                          + beta5 * Conf40KmhorLess[q]</t>
  </si>
  <si>
    <t>+                          + beta6 * Conf50KmhorLess[q]</t>
  </si>
  <si>
    <t>+                          + beta7 * Conf60KmhorLess[q]</t>
  </si>
  <si>
    <t>+                          + beta8 * ConfNoRegulation[q]</t>
  </si>
  <si>
    <t>+                          + beta9 * LogTrafficVolume[q]</t>
  </si>
  <si>
    <t>+                          + beta10* IntersTypeThreeArms[q]</t>
  </si>
  <si>
    <t>+                          + beta11* LogShortestWidth[q]</t>
  </si>
  <si>
    <t>+                          + beta12* LogNoDriveWays[q]</t>
  </si>
  <si>
    <t>+                          + beta13* LogNoLanes[q]</t>
  </si>
  <si>
    <t>+                          + beta14* NoLanesChanged[q]</t>
  </si>
  <si>
    <t>+                          + beta15* IsThereSkewness[q]</t>
  </si>
  <si>
    <t>+                          + beta16* NonDividedSigleRoadway[q]</t>
  </si>
  <si>
    <t>+                          + beta17* LogAverageWidthPhysicalMedian[q]</t>
  </si>
  <si>
    <t>+                          + beta18* IsThereCentralStrip[q]</t>
  </si>
  <si>
    <t>+                          + beta19* SignalizedHighLevelSignal[q]</t>
  </si>
  <si>
    <t>+                          + beta20* PedestrianSignalExisted[q]</t>
  </si>
  <si>
    <t>+                          + f1 * ux[r,1])</t>
  </si>
  <si>
    <t>+           lmx2[r] = exp(   beta21</t>
  </si>
  <si>
    <t>+                          + beta22* MinorPrefecturalRoad[q]</t>
  </si>
  <si>
    <t>+                          + beta23* OtherRoadTypes[q]</t>
  </si>
  <si>
    <t>+                          + beta24* Conf30KmhorLess[q]</t>
  </si>
  <si>
    <t>+                          + beta25* Conf40KmhorLess[q]</t>
  </si>
  <si>
    <t>+                          + beta26* Conf50KmhorLess[q]</t>
  </si>
  <si>
    <t>+                          + beta27* Conf60KmhorLess[q]</t>
  </si>
  <si>
    <t>+                          + beta28* ConfNoRegulation[q]</t>
  </si>
  <si>
    <t>+                          + beta29* LogTrafficVolume[q]</t>
  </si>
  <si>
    <t>+                          + beta30* IntersTypeThreeArms[q]</t>
  </si>
  <si>
    <t>+                          + beta31* LogShortestWidth[q]</t>
  </si>
  <si>
    <t>+                          + beta32* LogNoDriveWays[q]</t>
  </si>
  <si>
    <t>+                          + beta33* LogNoLanes[q]</t>
  </si>
  <si>
    <t>+                          + beta34* NoLanesChanged[q]</t>
  </si>
  <si>
    <t>+                          + beta35* IsThereSkewness[q]</t>
  </si>
  <si>
    <t>+                          + beta36* NonDividedSigleRoadway[q]</t>
  </si>
  <si>
    <t>+                          + beta37* LogAverageWidthPhysicalMedian[q]</t>
  </si>
  <si>
    <t>+                          + beta38* IsThereCentralStrip[q]</t>
  </si>
  <si>
    <t>+                          + beta39* SignalizedHighLevelSignal[q]</t>
  </si>
  <si>
    <t>+                          + beta40* PedestrianSignalExisted[q]</t>
  </si>
  <si>
    <t>+                          + f2 * ux[r,1]</t>
  </si>
  <si>
    <t>+                          + f3 * ux[r,2])</t>
  </si>
  <si>
    <t>+           lmx3[r] = exp(   beta41</t>
  </si>
  <si>
    <t>+                          + beta42* MinorPrefecturalRoad[q]</t>
  </si>
  <si>
    <t>+                          + beta43* OtherRoadTypes[q]</t>
  </si>
  <si>
    <t>+                          + beta44* Conf30KmhorLess[q]</t>
  </si>
  <si>
    <t>+                          + beta45* Conf40KmhorLess[q]</t>
  </si>
  <si>
    <t>+                          + beta46* Conf50KmhorLess[q]</t>
  </si>
  <si>
    <t>+                          + beta47* Conf60KmhorLess[q]</t>
  </si>
  <si>
    <t>+                          + beta48* ConfNoRegulation[q]</t>
  </si>
  <si>
    <t>+                          + beta49* LogTrafficVolume[q]</t>
  </si>
  <si>
    <t>+                          + beta50* IntersTypeThreeArms[q]</t>
  </si>
  <si>
    <t>+                          + beta51* LogShortestWidth[q]</t>
  </si>
  <si>
    <t>+                          + beta52* LogNoDriveWays[q]</t>
  </si>
  <si>
    <t>+                          + beta53* LogNoLanes[q]</t>
  </si>
  <si>
    <t>+                          + beta54* NoLanesChanged[q]</t>
  </si>
  <si>
    <t>+                          + beta55* IsThereSkewness[q]</t>
  </si>
  <si>
    <t>+                          + beta56* NonDividedSigleRoadway[q]</t>
  </si>
  <si>
    <t>+                          + beta57* LogAverageWidthPhysicalMedian[q]</t>
  </si>
  <si>
    <t>+                          + beta58* IsThereCentralStrip[q]</t>
  </si>
  <si>
    <t>+                          + beta59* SignalizedHighLevelSignal[q]</t>
  </si>
  <si>
    <t>+                          + beta60* PedestrianSignalExisted[q]</t>
  </si>
  <si>
    <t>+                          + f4 * ux[r,1]</t>
  </si>
  <si>
    <t>+                          + f5 * ux[r,2]</t>
  </si>
  <si>
    <t>+                          + f6 * ux[r,3])</t>
  </si>
  <si>
    <t>+         # == Calculate the probability ========</t>
  </si>
  <si>
    <t>+       P1[r] = exp((y1[q])*(log(lmx1[r]))-(lmx1[r])-lfactorial(y1[q]))</t>
  </si>
  <si>
    <t>+       P2[r] = exp((y2[q])*(log(lmx2[r]))-(lmx2[r])-lfactorial(y2[q]))</t>
  </si>
  <si>
    <t>+       P3[r] = exp((y3[q])*(log(lmx3[r]))-(lmx3[r])-lfactorial(y3[q]))</t>
  </si>
  <si>
    <t>+       # ========== Probability of Zero ======</t>
  </si>
  <si>
    <t>+       SPrz1[r] = exp(-lmx1[r])</t>
  </si>
  <si>
    <t>+       SPrz2[r] = exp(-lmx2[r])</t>
  </si>
  <si>
    <t>+       SPrz3[r] = exp(-lmx3[r])</t>
  </si>
  <si>
    <t>+       # ========== Probability of Zero</t>
  </si>
  <si>
    <t>+       # === It seems that R cant assign matrix to a constant value so you have to</t>
  </si>
  <si>
    <t>+       # === Define the sum as a vector</t>
  </si>
  <si>
    <t>+       # === Define the Truncated Probability Function</t>
  </si>
  <si>
    <t>+       Sumx[r] = (P1[r]*P2[r]*P3[r])/(1-(SPrz1[r]*SPrz2[r]*SPrz3[r]))</t>
  </si>
  <si>
    <t>+       #browser()</t>
  </si>
  <si>
    <t>+       }</t>
  </si>
  <si>
    <t>+     LLT[q] = sum(Sumx)/NROW(ux)</t>
  </si>
  <si>
    <t>+   }</t>
  </si>
  <si>
    <t>+   return(log(LLT))</t>
  </si>
  <si>
    <t>+ }</t>
  </si>
  <si>
    <t>&gt; fx &lt;&lt;- matrix(1,6,1)    # Defind the variables of the</t>
  </si>
  <si>
    <t>&gt; #init_disp &lt;- c((1/m1$theta),(1/m2$theta))</t>
  </si>
  <si>
    <t>&gt; #sig_vect &lt;&lt;-matrix(1,36,1)</t>
  </si>
  <si>
    <t>&gt; #=============================Call the function for test==================</t>
  </si>
  <si>
    <t>&gt; startx1 = c(Start,fx)  #,init_disp,sig_vect</t>
  </si>
  <si>
    <t>&gt; library(maxLik)</t>
  </si>
  <si>
    <t>&gt; ML2 &lt;- maxLik(LLF2, start = startx1,method = "bfgs"</t>
  </si>
  <si>
    <t>+               ,control=list(printLevel=4))</t>
  </si>
  <si>
    <t xml:space="preserve">Initial function value: -1922.922 </t>
  </si>
  <si>
    <t>Initial gradient value:</t>
  </si>
  <si>
    <t xml:space="preserve"> [1]  -44.757628  -11.905730  -13.851383   -2.832058  -24.607323  -29.543369</t>
  </si>
  <si>
    <t xml:space="preserve"> [7]   -8.267229  -17.125656 -128.735495  -17.279764 -142.105939  -36.860840</t>
  </si>
  <si>
    <t>[13]  -99.811760  -22.692711  -29.158432  -17.192199   -5.090032  -20.398156</t>
  </si>
  <si>
    <t>[19]   -7.900705  -23.834912  -27.168621   -9.941738   -4.343192   -2.343420</t>
  </si>
  <si>
    <t>[25]   -9.382725   -7.238741   -2.795040   -1.621885  -68.433970  -20.718212</t>
  </si>
  <si>
    <t>[31]  -72.704785  -25.971151  -51.540310   -6.718055  -16.813878  -16.741929</t>
  </si>
  <si>
    <t>[37]   -2.035727   -4.906827    1.526277   -7.392086  -44.871035  -16.269395</t>
  </si>
  <si>
    <t>[43]  -11.157939   -2.018616  -31.506754  -27.198048   -9.937463  -18.741798</t>
  </si>
  <si>
    <t>[49] -136.634983  -15.090508 -142.089986  -39.953540 -100.989137  -25.924945</t>
  </si>
  <si>
    <t>[55]  -26.378166  -14.280105   -5.944095  -23.837054   -8.123629  -24.971909</t>
  </si>
  <si>
    <t>[61]  -38.493676  -87.740546 -117.530362  -15.137458  -18.258004  -80.039901</t>
  </si>
  <si>
    <t xml:space="preserve">initial  value 1922.921584 </t>
  </si>
  <si>
    <t>iter   2 value 1887.621853</t>
  </si>
  <si>
    <t>iter   3 value 1872.832218</t>
  </si>
  <si>
    <t>iter   4 value 1864.559233</t>
  </si>
  <si>
    <t>iter   5 value 1775.524407</t>
  </si>
  <si>
    <t>iter   6 value 1743.779528</t>
  </si>
  <si>
    <t>iter   7 value 1725.209832</t>
  </si>
  <si>
    <t>iter   8 value 1706.973243</t>
  </si>
  <si>
    <t>iter   9 value 1694.003282</t>
  </si>
  <si>
    <t>iter  10 value 1691.457720</t>
  </si>
  <si>
    <t>iter  11 value 1690.198913</t>
  </si>
  <si>
    <t>iter  12 value 1690.028175</t>
  </si>
  <si>
    <t>iter  13 value 1689.700978</t>
  </si>
  <si>
    <t>iter  14 value 1689.523993</t>
  </si>
  <si>
    <t>iter  15 value 1689.231435</t>
  </si>
  <si>
    <t>iter  16 value 1688.887029</t>
  </si>
  <si>
    <t>iter  17 value 1688.473902</t>
  </si>
  <si>
    <t>iter  18 value 1688.094623</t>
  </si>
  <si>
    <t>iter  19 value 1687.456148</t>
  </si>
  <si>
    <t>iter  20 value 1686.755733</t>
  </si>
  <si>
    <t>iter  21 value 1686.305151</t>
  </si>
  <si>
    <t>iter  22 value 1686.108681</t>
  </si>
  <si>
    <t>iter  23 value 1685.608677</t>
  </si>
  <si>
    <t>iter  24 value 1685.222306</t>
  </si>
  <si>
    <t>iter  25 value 1684.925262</t>
  </si>
  <si>
    <t>iter  26 value 1684.711374</t>
  </si>
  <si>
    <t>iter  27 value 1684.522296</t>
  </si>
  <si>
    <t>iter  28 value 1684.519788</t>
  </si>
  <si>
    <t>iter  29 value 1684.487368</t>
  </si>
  <si>
    <t>iter  30 value 1684.296624</t>
  </si>
  <si>
    <t>iter  31 value 1684.288295</t>
  </si>
  <si>
    <t>iter  32 value 1684.124254</t>
  </si>
  <si>
    <t>iter  33 value 1684.023796</t>
  </si>
  <si>
    <t>iter  34 value 1683.786991</t>
  </si>
  <si>
    <t>iter  35 value 1683.543496</t>
  </si>
  <si>
    <t>iter  36 value 1683.377231</t>
  </si>
  <si>
    <t>iter  37 value 1683.294192</t>
  </si>
  <si>
    <t>iter  38 value 1683.245869</t>
  </si>
  <si>
    <t>iter  39 value 1683.234782</t>
  </si>
  <si>
    <t>iter  40 value 1683.197076</t>
  </si>
  <si>
    <t>iter  41 value 1683.118745</t>
  </si>
  <si>
    <t>iter  42 value 1683.039602</t>
  </si>
  <si>
    <t>iter  43 value 1683.027069</t>
  </si>
  <si>
    <t>iter  44 value 1682.968037</t>
  </si>
  <si>
    <t>iter  45 value 1682.923396</t>
  </si>
  <si>
    <t>iter  46 value 1682.915088</t>
  </si>
  <si>
    <t>iter  47 value 1682.909267</t>
  </si>
  <si>
    <t>iter  48 value 1682.896828</t>
  </si>
  <si>
    <t>iter  49 value 1682.879146</t>
  </si>
  <si>
    <t>iter  50 value 1682.859668</t>
  </si>
  <si>
    <t>iter  51 value 1682.857149</t>
  </si>
  <si>
    <t>iter  52 value 1682.856693</t>
  </si>
  <si>
    <t>iter  53 value 1682.852826</t>
  </si>
  <si>
    <t>iter  54 value 1682.847953</t>
  </si>
  <si>
    <t>iter  55 value 1682.839338</t>
  </si>
  <si>
    <t>iter  56 value 1682.835834</t>
  </si>
  <si>
    <t>iter  57 value 1682.833961</t>
  </si>
  <si>
    <t>iter  58 value 1682.832689</t>
  </si>
  <si>
    <t>iter  59 value 1682.831468</t>
  </si>
  <si>
    <t>iter  60 value 1682.830649</t>
  </si>
  <si>
    <t>iter  61 value 1682.829138</t>
  </si>
  <si>
    <t>iter  62 value 1682.827944</t>
  </si>
  <si>
    <t>iter  63 value 1682.827753</t>
  </si>
  <si>
    <t>iter  64 value 1682.827386</t>
  </si>
  <si>
    <t>iter  65 value 1682.826881</t>
  </si>
  <si>
    <t>iter  66 value 1682.826347</t>
  </si>
  <si>
    <t>iter  67 value 1682.826261</t>
  </si>
  <si>
    <t>iter  68 value 1682.826022</t>
  </si>
  <si>
    <t>iter  69 value 1682.825707</t>
  </si>
  <si>
    <t>iter  70 value 1682.825680</t>
  </si>
  <si>
    <t>iter  71 value 1682.825547</t>
  </si>
  <si>
    <t>iter  72 value 1682.825418</t>
  </si>
  <si>
    <t>iter  72 value 1682.825396</t>
  </si>
  <si>
    <t>iter  72 value 1682.825390</t>
  </si>
  <si>
    <t xml:space="preserve">final  value 1682.825390 </t>
  </si>
  <si>
    <t>converged</t>
  </si>
  <si>
    <t>&gt; # ==================================================================</t>
  </si>
  <si>
    <t>&gt; #    Calculate teh Variance-Covaraince Matrix and Correlation</t>
  </si>
  <si>
    <t>&gt; "-------Variance Covaraince Matrix -------"</t>
  </si>
  <si>
    <t>[1] "-------Variance Covaraince Matrix -------"</t>
  </si>
  <si>
    <t>&gt; "-------final iter = 79 and at convergence 228"</t>
  </si>
  <si>
    <t>[1] "-------final iter = 79 and at convergence 228"</t>
  </si>
  <si>
    <t>&gt; beta  &lt;- ML2$estimate</t>
  </si>
  <si>
    <t>&gt; fn1   &lt;- beta[61]</t>
  </si>
  <si>
    <t>&gt; fn2   &lt;- beta[62]</t>
  </si>
  <si>
    <t>&gt; fn3   &lt;- beta[63]</t>
  </si>
  <si>
    <t>&gt; fn4   &lt;- beta[64]</t>
  </si>
  <si>
    <t>&gt; fn5   &lt;- beta[65]</t>
  </si>
  <si>
    <t>&gt; fn6   &lt;- beta[66]</t>
  </si>
  <si>
    <t>&gt; Var1  &lt;-  (fn1^2)</t>
  </si>
  <si>
    <t>&gt; Var2  &lt;-  (fn2^2+fn3^2)</t>
  </si>
  <si>
    <t>&gt; Var3  &lt;-  (fn4^2+fn5^2+fn6^2)</t>
  </si>
  <si>
    <t>&gt; Cov12 &lt;-  fn1*fn2            # between Young and Middle aged drivers</t>
  </si>
  <si>
    <t>&gt; Cov13 &lt;-  fn1*fn4            # between Young and Senior Drivers</t>
  </si>
  <si>
    <t>&gt; Cov23 &lt;-  fn2*fn4+fn3*fn5    # between Middle aged and Senior drivers</t>
  </si>
  <si>
    <t>&gt; Corr12 &lt;- (fn1*fn2)/(fn1^2*(fn2^2+fn3^2))^0.5</t>
  </si>
  <si>
    <t>&gt; Corr13 &lt;- (fn1*fn4)/(fn1^2*(fn4^2+fn5^2+fn6^2))^0.5</t>
  </si>
  <si>
    <t>&gt; Corr23 &lt;- (fn2*fn2)/((fn2^2+fn3^2)*(fn4^2+fn5^2+fn6^2))^0.5</t>
  </si>
  <si>
    <t>&gt; VC &lt;- matrix(c(Var1,Cov12,Cov23,Cov12,Var2,Cov23,Cov13,Cov23,Var3),3,3)</t>
  </si>
  <si>
    <t>&gt; COR &lt;- matrix(c(1.00,Corr12,Corr13,Corr12,1.00,Corr23,Corr13,Corr23,1.00),3,3)</t>
  </si>
  <si>
    <t>&gt; prmatrix(VC);prmatrix(COR)</t>
  </si>
  <si>
    <t xml:space="preserve">          [,1]       [,2]      [,3]</t>
  </si>
  <si>
    <t>[1,] 0.1894124 0.13051251 0.1543451</t>
  </si>
  <si>
    <t>[2,] 0.1305125 0.09829918 0.1054199</t>
  </si>
  <si>
    <t>[3,] 0.1054199 0.10541990 0.1258749</t>
  </si>
  <si>
    <t xml:space="preserve">          [,1]      [,2]      [,3]</t>
  </si>
  <si>
    <t>[1,] 1.0000000 0.9564737 0.9995836</t>
  </si>
  <si>
    <t>[2,] 0.9564737 1.0000000 0.8084467</t>
  </si>
  <si>
    <t>[3,] 0.9995836 0.8084467 1.0000000</t>
  </si>
  <si>
    <t>&gt; #           Calculate Sandwich Standard Error in Two ways,</t>
  </si>
  <si>
    <t>&gt; # Calculate the Hessian Sandwich Estimator</t>
  </si>
  <si>
    <t>&gt; library(sandwich)</t>
  </si>
  <si>
    <t>&gt; library(lmtest)</t>
  </si>
  <si>
    <t xml:space="preserve"> 要求されたパッケージ zoo をロード中です </t>
  </si>
  <si>
    <t xml:space="preserve"> 次のパッケージを付け加えます: ‘zoo’ </t>
  </si>
  <si>
    <t xml:space="preserve"> 以下のオブジェクトは ‘package:base’ からマスクされています: </t>
  </si>
  <si>
    <t xml:space="preserve">     as.Date, as.Date.numeric </t>
  </si>
  <si>
    <t>&gt; G &lt;- ML2$gradient   # Get the gradient as a matrix for each parameter you want to estiamte</t>
  </si>
  <si>
    <t>&gt; H &lt;- ML2$hessian</t>
  </si>
  <si>
    <t>&gt; sqrt(-solve(hessian(ML2)))</t>
  </si>
  <si>
    <t xml:space="preserve">            [,1]        [,2]        [,3]        [,4]        [,5]        [,6]</t>
  </si>
  <si>
    <t xml:space="preserve"> [1,] 0.83471324         NaN         NaN         NaN         NaN         NaN</t>
  </si>
  <si>
    <t xml:space="preserve"> [2,]        NaN 0.138889511 0.067656083 0.018935580         NaN 0.046063266</t>
  </si>
  <si>
    <t xml:space="preserve"> [3,]        NaN 0.067656083 0.194969907         NaN         NaN         NaN</t>
  </si>
  <si>
    <t xml:space="preserve"> [4,]        NaN 0.018935580         NaN 0.192652176         NaN         NaN</t>
  </si>
  <si>
    <t xml:space="preserve"> [5,]        NaN         NaN         NaN         NaN 0.141794166 0.040520868</t>
  </si>
  <si>
    <t xml:space="preserve"> [6,]        NaN 0.046063266         NaN         NaN 0.040520868 0.178832316</t>
  </si>
  <si>
    <t xml:space="preserve"> [7,] 0.11261663 0.038677271 0.038782140         NaN         NaN 0.027959898</t>
  </si>
  <si>
    <t xml:space="preserve"> [8,] 0.09786081 0.045114182 0.044937999         NaN         NaN 0.025314356</t>
  </si>
  <si>
    <t xml:space="preserve"> [9,]        NaN         NaN 0.078152426         NaN         NaN         NaN</t>
  </si>
  <si>
    <t>[10,]        NaN 0.056530625         NaN 0.046617432 0.059292716 0.026578259</t>
  </si>
  <si>
    <t>[11,]        NaN 0.026319331         NaN 0.051845424         NaN         NaN</t>
  </si>
  <si>
    <t>[12,]        NaN         NaN 0.033460510         NaN 0.023424897         NaN</t>
  </si>
  <si>
    <t>[13,]        NaN         NaN         NaN 0.061541562 0.065463864         NaN</t>
  </si>
  <si>
    <t>[14,] 0.15351057 0.043220214 0.064538758 0.034524507         NaN         NaN</t>
  </si>
  <si>
    <t>[15,] 0.09263607         NaN 0.019154617 0.042622720 0.042395092 0.008707699</t>
  </si>
  <si>
    <t>[16,]        NaN         NaN         NaN 0.026888881 0.065579771         NaN</t>
  </si>
  <si>
    <t>[17,] 0.07279120         NaN 0.048019252         NaN         NaN 0.012176060</t>
  </si>
  <si>
    <t>[18,] 0.20114727         NaN 0.043128130 0.057082183 0.027287346 0.044679666</t>
  </si>
  <si>
    <t>[19,] 0.21186275 0.027808349         NaN 0.019246723         NaN 0.024288957</t>
  </si>
  <si>
    <t>[20,] 0.09196356 0.062253105 0.028297569 0.008836087 0.052012225 0.017127948</t>
  </si>
  <si>
    <t>[21,] 0.35225340         NaN 0.008786522         NaN         NaN 0.038140994</t>
  </si>
  <si>
    <t>[22,]        NaN 0.054228519 0.026692412         NaN         NaN 0.017392929</t>
  </si>
  <si>
    <t>[23,]        NaN 0.028233474 0.075776645 0.006229040         NaN         NaN</t>
  </si>
  <si>
    <t>[24,]        NaN         NaN 0.006240372 0.086952599         NaN         NaN</t>
  </si>
  <si>
    <t>[25,]        NaN         NaN         NaN         NaN 0.053552936 0.023130387</t>
  </si>
  <si>
    <t>[26,] 0.04698246 0.019234306         NaN         NaN 0.019816239 0.062478215</t>
  </si>
  <si>
    <t>[27,] 0.06961380 0.017543724 0.022011645         NaN         NaN 0.009778730</t>
  </si>
  <si>
    <t>[28,] 0.02480766 0.016933927 0.009507282         NaN         NaN 0.012396216</t>
  </si>
  <si>
    <t>[29,]        NaN         NaN 0.030454568         NaN         NaN         NaN</t>
  </si>
  <si>
    <t>[30,]        NaN 0.018545524         NaN         NaN 0.019127359         NaN</t>
  </si>
  <si>
    <t>[31,]        NaN 0.013135428         NaN 0.010536126         NaN         NaN</t>
  </si>
  <si>
    <t>[32,]        NaN         NaN         NaN         NaN 0.014065671 0.004289520</t>
  </si>
  <si>
    <t>[33,]        NaN         NaN         NaN 0.016230063 0.035305245         NaN</t>
  </si>
  <si>
    <t>[34,] 0.08542229 0.018512054 0.029559082 0.024762521         NaN         NaN</t>
  </si>
  <si>
    <t>[35,] 0.02181668         NaN         NaN 0.016399604 0.017802028 0.007127756</t>
  </si>
  <si>
    <t>[36,]        NaN         NaN         NaN         NaN 0.020366505         NaN</t>
  </si>
  <si>
    <t>[37,]        NaN         NaN 0.017840161         NaN         NaN 0.009298260</t>
  </si>
  <si>
    <t>[38,] 0.08143605         NaN 0.008092193 0.003860665 0.009657893 0.013498595</t>
  </si>
  <si>
    <t>[39,] 0.09989844 0.009644931         NaN         NaN         NaN 0.013107994</t>
  </si>
  <si>
    <t>[40,] 0.03378598 0.019516175 0.005379984 0.014991469 0.016019874 0.011408284</t>
  </si>
  <si>
    <t>[41,] 0.41761949 0.033771265 0.049979886 0.038601791         NaN 0.048696550</t>
  </si>
  <si>
    <t>[42,]        NaN 0.057136451 0.028261639         NaN         NaN 0.019275446</t>
  </si>
  <si>
    <t>[43,]        NaN 0.028832609 0.081464775         NaN         NaN         NaN</t>
  </si>
  <si>
    <t>[44,]        NaN 0.006482951         NaN 0.091064967 0.003408529 0.012593895</t>
  </si>
  <si>
    <t>[45,]        NaN         NaN         NaN         NaN 0.055886212 0.022480076</t>
  </si>
  <si>
    <t>[46,] 0.07136923 0.020025873         NaN         NaN 0.016679516 0.064785681</t>
  </si>
  <si>
    <t>[47,] 0.08624104 0.020939954 0.027244158         NaN         NaN 0.007671458</t>
  </si>
  <si>
    <t>[48,] 0.03358991 0.018395974 0.010821817         NaN         NaN 0.013559555</t>
  </si>
  <si>
    <t>[49,]        NaN         NaN 0.032927110         NaN         NaN         NaN</t>
  </si>
  <si>
    <t>[50,]        NaN 0.006951669         NaN         NaN 0.021586561         NaN</t>
  </si>
  <si>
    <t>[51,]        NaN 0.007249735         NaN 0.010715911         NaN         NaN</t>
  </si>
  <si>
    <t>[52,]        NaN         NaN         NaN         NaN 0.013131651 0.003756522</t>
  </si>
  <si>
    <t>[53,]        NaN         NaN         NaN         NaN 0.041858903         NaN</t>
  </si>
  <si>
    <t>[54,] 0.09173093 0.022059818 0.036773199 0.032436481         NaN         NaN</t>
  </si>
  <si>
    <t>[55,]        NaN         NaN         NaN 0.017542278 0.020244409 0.007281967</t>
  </si>
  <si>
    <t>[56,]        NaN         NaN         NaN         NaN 0.022227411         NaN</t>
  </si>
  <si>
    <t>[57,] 0.04335323         NaN 0.015565596         NaN         NaN 0.010182176</t>
  </si>
  <si>
    <t>[58,] 0.09712547         NaN 0.009692405         NaN 0.005909975 0.018120702</t>
  </si>
  <si>
    <t>[59,] 0.11749850 0.015643592         NaN 0.008117653         NaN 0.011058661</t>
  </si>
  <si>
    <t>[60,]        NaN 0.019533336         NaN 0.005336101 0.018408797 0.010383559</t>
  </si>
  <si>
    <t>[61,] 0.05785970 0.011921535         NaN 0.030674718 0.031582015 0.021154218</t>
  </si>
  <si>
    <t>[62,] 0.03746130         NaN 0.026884921 0.006610372 0.021203787 0.014655753</t>
  </si>
  <si>
    <t>[63,] 0.05165280         NaN 0.047013657         NaN 0.025024628         NaN</t>
  </si>
  <si>
    <t>[64,] 0.02578313 0.014467009 0.016075571 0.020982023         NaN 0.018426132</t>
  </si>
  <si>
    <t>[65,]        NaN 0.013961698 0.039938253 0.018911377         NaN         NaN</t>
  </si>
  <si>
    <t>[66,]        NaN         NaN         NaN         NaN 0.014535199         NaN</t>
  </si>
  <si>
    <t xml:space="preserve">             [,7]        [,8]        [,9]      [,10]       [,11]       [,12]</t>
  </si>
  <si>
    <t xml:space="preserve"> [1,] 0.112616628 0.097860811         NaN        NaN         NaN         NaN</t>
  </si>
  <si>
    <t xml:space="preserve"> [2,] 0.038677271 0.045114182         NaN 0.05653062 0.026319331         NaN</t>
  </si>
  <si>
    <t xml:space="preserve"> [3,] 0.038782140 0.044937999 0.078152426        NaN         NaN 0.033460510</t>
  </si>
  <si>
    <t xml:space="preserve"> [4,]         NaN         NaN         NaN 0.04661743 0.051845424         NaN</t>
  </si>
  <si>
    <t xml:space="preserve"> [5,]         NaN         NaN         NaN 0.05929272         NaN 0.023424897</t>
  </si>
  <si>
    <t xml:space="preserve"> [6,] 0.027959898 0.025314356         NaN 0.02657826         NaN         NaN</t>
  </si>
  <si>
    <t xml:space="preserve"> [7,] 0.144376237         NaN 0.021965709        NaN 0.078868414 0.020531911</t>
  </si>
  <si>
    <t xml:space="preserve"> [8,]         NaN 0.135099402         NaN 0.03993548         NaN 0.020531541</t>
  </si>
  <si>
    <t xml:space="preserve"> [9,] 0.021965709         NaN 0.041859382        NaN         NaN 0.013977207</t>
  </si>
  <si>
    <t>[10,]         NaN 0.039935481         NaN 0.21493613 0.110662924 0.050520831</t>
  </si>
  <si>
    <t>[11,] 0.078868414         NaN         NaN 0.11066292 0.198341521 0.026564667</t>
  </si>
  <si>
    <t>[12,] 0.020531911 0.020531541 0.013977207 0.05052083 0.026564667 0.082159223</t>
  </si>
  <si>
    <t>[13,]         NaN         NaN         NaN 0.14309898         NaN         NaN</t>
  </si>
  <si>
    <t>[14,] 0.049535699 0.038288986 0.026519795 0.06338035 0.032642870 0.025924511</t>
  </si>
  <si>
    <t>[15,]         NaN         NaN 0.012529845        NaN         NaN         NaN</t>
  </si>
  <si>
    <t>[16,]         NaN         NaN         NaN 0.10101340 0.082207538         NaN</t>
  </si>
  <si>
    <t>[17,]         NaN         NaN 0.028704000        NaN         NaN         NaN</t>
  </si>
  <si>
    <t>[18,]         NaN 0.053383426 0.015890302        NaN         NaN         NaN</t>
  </si>
  <si>
    <t>[19,]         NaN         NaN         NaN        NaN 0.031277080 0.016811913</t>
  </si>
  <si>
    <t>[20,]         NaN 0.065498235         NaN 0.04480047         NaN         NaN</t>
  </si>
  <si>
    <t>[21,] 0.053161928 0.047290452         NaN        NaN         NaN         NaN</t>
  </si>
  <si>
    <t>[22,] 0.016002795 0.015954178         NaN 0.01962347 0.010245719         NaN</t>
  </si>
  <si>
    <t>[23,] 0.019319191 0.011739938 0.030349266        NaN 0.003498262 0.002785169</t>
  </si>
  <si>
    <t>[24,]         NaN         NaN         NaN        NaN 0.012022787         NaN</t>
  </si>
  <si>
    <t>[25,] 0.004070915         NaN         NaN 0.01132798         NaN 0.013715879</t>
  </si>
  <si>
    <t>[26,] 0.009034643 0.012975930         NaN        NaN         NaN 0.005980540</t>
  </si>
  <si>
    <t>[27,] 0.057007675         NaN 0.010627521        NaN 0.020383629         NaN</t>
  </si>
  <si>
    <t>[28,]         NaN 0.049658050         NaN 0.01268522         NaN 0.007325807</t>
  </si>
  <si>
    <t>[29,] 0.010259257         NaN 0.016446001        NaN 0.004059220 0.003156126</t>
  </si>
  <si>
    <t>[30,]         NaN 0.003646453         NaN 0.07679193 0.039657861 0.019480269</t>
  </si>
  <si>
    <t>[31,] 0.026430698         NaN         NaN 0.03473639 0.060679116 0.001866962</t>
  </si>
  <si>
    <t>[32,]         NaN 0.007476386 0.002748498 0.02083439 0.007477123 0.032663451</t>
  </si>
  <si>
    <t>[33,]         NaN         NaN         NaN 0.07158682 0.003239152 0.011640292</t>
  </si>
  <si>
    <t>[34,] 0.022112946 0.018235805 0.008993178        NaN 0.011340197         NaN</t>
  </si>
  <si>
    <t>[35,]         NaN         NaN 0.005867180        NaN         NaN         NaN</t>
  </si>
  <si>
    <t>[36,]         NaN         NaN 0.004757329 0.03355322 0.024429723 0.005268152</t>
  </si>
  <si>
    <t>[37,]         NaN         NaN 0.009497060        NaN 0.009960060 0.014591489</t>
  </si>
  <si>
    <t>[38,]         NaN 0.020563261 0.008062562        NaN         NaN         NaN</t>
  </si>
  <si>
    <t>[39,]         NaN 0.014383448         NaN        NaN         NaN         NaN</t>
  </si>
  <si>
    <t>[40,]         NaN 0.023182178         NaN 0.01154253         NaN         NaN</t>
  </si>
  <si>
    <t>[41,] 0.065753952 0.073699455         NaN        NaN         NaN         NaN</t>
  </si>
  <si>
    <t>[42,] 0.015933905 0.016994397         NaN 0.01351539 0.001374631         NaN</t>
  </si>
  <si>
    <t>[43,] 0.018048870 0.016921326 0.032774942        NaN         NaN 0.002932488</t>
  </si>
  <si>
    <t>[44,]         NaN         NaN         NaN 0.02031116 0.023663590         NaN</t>
  </si>
  <si>
    <t>[45,]         NaN         NaN         NaN 0.01383125 0.004793790 0.013771745</t>
  </si>
  <si>
    <t>[46,] 0.009824638 0.012379500         NaN        NaN         NaN 0.003293405</t>
  </si>
  <si>
    <t>[47,] 0.059903476         NaN 0.012053012        NaN 0.001515895         NaN</t>
  </si>
  <si>
    <t>[48,]         NaN 0.052769080         NaN 0.01513299         NaN 0.007111020</t>
  </si>
  <si>
    <t>[49,] 0.009842699         NaN 0.017630935        NaN         NaN 0.003245918</t>
  </si>
  <si>
    <t>[50,]         NaN         NaN         NaN 0.08154014 0.049848151 0.020184936</t>
  </si>
  <si>
    <t>[51,] 0.024495124         NaN         NaN 0.03651170 0.064818218 0.001818230</t>
  </si>
  <si>
    <t>[52,]         NaN 0.008105293 0.001309833 0.02072385         NaN 0.034418110</t>
  </si>
  <si>
    <t>[53,]         NaN         NaN         NaN 0.08058754 0.042353252 0.013878070</t>
  </si>
  <si>
    <t>[54,] 0.018516200 0.023940480 0.012347964 0.01377886         NaN         NaN</t>
  </si>
  <si>
    <t>[55,]         NaN         NaN 0.006669938        NaN         NaN         NaN</t>
  </si>
  <si>
    <t>[56,]         NaN         NaN 0.005575120 0.03779107 0.033793319 0.004477557</t>
  </si>
  <si>
    <t>[57,]         NaN         NaN 0.009415103        NaN         NaN 0.016284028</t>
  </si>
  <si>
    <t>[58,]         NaN 0.024727807 0.006611466        NaN         NaN         NaN</t>
  </si>
  <si>
    <t>[59,]         NaN 0.017737120         NaN        NaN         NaN         NaN</t>
  </si>
  <si>
    <t>[60,]         NaN 0.023635426         NaN 0.01760896         NaN         NaN</t>
  </si>
  <si>
    <t>[61,]         NaN 0.020914064         NaN        NaN         NaN 0.024892610</t>
  </si>
  <si>
    <t>[62,] 0.006749840 0.023199895 0.011303913        NaN         NaN         NaN</t>
  </si>
  <si>
    <t>[63,] 0.020869289 0.032670241 0.020672659        NaN 0.010346444         NaN</t>
  </si>
  <si>
    <t>[64,] 0.001737089         NaN         NaN        NaN         NaN         NaN</t>
  </si>
  <si>
    <t>[65,]         NaN 0.000834308 0.013456100        NaN         NaN         NaN</t>
  </si>
  <si>
    <t>[66,]         NaN         NaN         NaN 0.01407905 0.029116446 0.028175291</t>
  </si>
  <si>
    <t xml:space="preserve">           [,13]       [,14]       [,15]       [,16]       [,17]       [,18]</t>
  </si>
  <si>
    <t xml:space="preserve"> [1,]        NaN 0.153510567 0.092636066         NaN 0.072791196 0.201147272</t>
  </si>
  <si>
    <t xml:space="preserve"> [2,]        NaN 0.043220214         NaN         NaN         NaN         NaN</t>
  </si>
  <si>
    <t xml:space="preserve"> [3,]        NaN 0.064538758 0.019154617         NaN 0.048019252 0.043128130</t>
  </si>
  <si>
    <t xml:space="preserve"> [4,] 0.06154156 0.034524507 0.042622720 0.026888881         NaN 0.057082183</t>
  </si>
  <si>
    <t xml:space="preserve"> [5,] 0.06546386         NaN 0.042395092 0.065579771         NaN 0.027287346</t>
  </si>
  <si>
    <t xml:space="preserve"> [6,]        NaN         NaN 0.008707699         NaN 0.012176060 0.044679666</t>
  </si>
  <si>
    <t xml:space="preserve"> [7,]        NaN 0.049535699         NaN         NaN         NaN         NaN</t>
  </si>
  <si>
    <t xml:space="preserve"> [8,]        NaN 0.038288986         NaN         NaN         NaN 0.053383426</t>
  </si>
  <si>
    <t xml:space="preserve"> [9,]        NaN 0.026519795 0.012529845         NaN 0.028704000 0.015890302</t>
  </si>
  <si>
    <t>[10,] 0.14309898 0.063380346         NaN 0.101013402         NaN         NaN</t>
  </si>
  <si>
    <t>[11,]        NaN 0.032642870         NaN 0.082207538         NaN         NaN</t>
  </si>
  <si>
    <t>[12,]        NaN 0.025924511         NaN         NaN         NaN         NaN</t>
  </si>
  <si>
    <t>[13,] 0.34393892         NaN         NaN 0.038180910         NaN         NaN</t>
  </si>
  <si>
    <t>[14,]        NaN 0.236523097 0.042116274 0.082012751         NaN         NaN</t>
  </si>
  <si>
    <t>[15,]        NaN 0.042116274 0.124486855         NaN 0.048617835 0.023681049</t>
  </si>
  <si>
    <t>[16,] 0.03818091 0.082012751         NaN 0.170372180 0.045784567 0.006106224</t>
  </si>
  <si>
    <t>[17,]        NaN         NaN 0.048617835 0.045784567 0.144480172 0.072386521</t>
  </si>
  <si>
    <t>[18,]        NaN         NaN 0.023681049 0.006106224 0.072386521 0.208899755</t>
  </si>
  <si>
    <t>[19,]        NaN 0.039473050 0.014262923 0.065449088 0.013502186         NaN</t>
  </si>
  <si>
    <t>[20,]        NaN         NaN 0.039254720 0.057283329         NaN 0.042282904</t>
  </si>
  <si>
    <t>[21,]        NaN 0.069521213 0.029627516         NaN 0.006634128 0.093588454</t>
  </si>
  <si>
    <t>[22,]        NaN 0.018073392         NaN         NaN         NaN         NaN</t>
  </si>
  <si>
    <t>[23,]        NaN 0.027676961         NaN         NaN 0.023838615         NaN</t>
  </si>
  <si>
    <t>[24,] 0.02022603 0.023056230 0.012751612         NaN         NaN         NaN</t>
  </si>
  <si>
    <t>[25,] 0.02752054         NaN 0.017689569 0.018655388         NaN 0.007367902</t>
  </si>
  <si>
    <t>[26,]        NaN         NaN 0.006757673         NaN 0.009485733 0.016628268</t>
  </si>
  <si>
    <t>[27,]        NaN 0.023582618         NaN         NaN         NaN         NaN</t>
  </si>
  <si>
    <t>[28,]        NaN 0.012488866         NaN         NaN         NaN 0.019045257</t>
  </si>
  <si>
    <t>[29,]        NaN 0.008563852 0.007143736 0.005791738 0.011970888 0.006919245</t>
  </si>
  <si>
    <t>[30,] 0.07052255 0.012979623         NaN 0.034027020         NaN         NaN</t>
  </si>
  <si>
    <t>[31,]        NaN 0.023503849         NaN 0.024805889 0.007365409         NaN</t>
  </si>
  <si>
    <t>[32,] 0.01586205         NaN         NaN 0.008333324 0.011033181         NaN</t>
  </si>
  <si>
    <t>[33,] 0.14749128         NaN         NaN 0.029131934         NaN         NaN</t>
  </si>
  <si>
    <t>[34,]        NaN 0.089824504 0.011302592 0.024630937         NaN         NaN</t>
  </si>
  <si>
    <t>[35,]        NaN 0.008063620 0.048232808         NaN 0.019058436 0.014185151</t>
  </si>
  <si>
    <t>[36,] 0.02251019 0.027398241         NaN 0.059264026 0.021357520         NaN</t>
  </si>
  <si>
    <t>[37,]        NaN         NaN 0.014007205 0.022613982 0.072846110 0.011988417</t>
  </si>
  <si>
    <t>[38,]        NaN         NaN 0.014696732         NaN 0.017041992 0.080699332</t>
  </si>
  <si>
    <t>[39,]        NaN 0.012681172 0.012369772 0.019201572         NaN 0.019602791</t>
  </si>
  <si>
    <t>[40,]        NaN         NaN 0.007194242 0.020888154         NaN 0.013951558</t>
  </si>
  <si>
    <t>[41,]        NaN 0.073761543 0.046134531         NaN 0.035095568 0.125070858</t>
  </si>
  <si>
    <t>[42,]        NaN 0.020301171         NaN         NaN         NaN         NaN</t>
  </si>
  <si>
    <t>[43,]        NaN 0.027857189 0.006301219         NaN 0.024283083 0.017373367</t>
  </si>
  <si>
    <t>[44,] 0.03564795 0.014082369 0.013039935         NaN         NaN         NaN</t>
  </si>
  <si>
    <t>[45,] 0.03983007         NaN 0.015776536 0.020584607         NaN         NaN</t>
  </si>
  <si>
    <t>[46,]        NaN         NaN 0.007291795         NaN 0.005721611 0.015081157</t>
  </si>
  <si>
    <t>[47,]        NaN 0.025022439 0.004016465         NaN         NaN 0.018931969</t>
  </si>
  <si>
    <t>[48,]        NaN 0.016241757         NaN         NaN         NaN 0.020051965</t>
  </si>
  <si>
    <t>[49,]        NaN 0.008779525 0.008575450 0.004337978 0.012644865 0.009983496</t>
  </si>
  <si>
    <t>[50,] 0.08866608 0.017464106         NaN 0.037797087         NaN         NaN</t>
  </si>
  <si>
    <t>[51,]        NaN 0.021593082         NaN 0.026750859 0.005898361         NaN</t>
  </si>
  <si>
    <t>[52,] 0.01506552         NaN         NaN 0.007257392 0.009986972         NaN</t>
  </si>
  <si>
    <t>[53,] 0.16991258         NaN         NaN 0.039987839         NaN         NaN</t>
  </si>
  <si>
    <t>[54,]        NaN 0.091028534 0.018229220 0.026731620 0.002981180         NaN</t>
  </si>
  <si>
    <t>[55,] 0.01428551         NaN 0.050417286         NaN 0.018297349 0.012400946</t>
  </si>
  <si>
    <t>[56,] 0.04312720 0.026276092         NaN 0.063399536 0.022380862         NaN</t>
  </si>
  <si>
    <t>[57,]        NaN         NaN 0.017051991 0.015581669 0.078081516 0.017409484</t>
  </si>
  <si>
    <t>[58,]        NaN         NaN 0.013586398         NaN 0.014022147 0.083231711</t>
  </si>
  <si>
    <t>[59,]        NaN 0.014646387 0.015562475 0.018050034         NaN 0.027493667</t>
  </si>
  <si>
    <t>[60,]        NaN         NaN         NaN 0.022914640         NaN         NaN</t>
  </si>
  <si>
    <t>[61,]        NaN 0.019909798         NaN 0.020111898         NaN 0.032290048</t>
  </si>
  <si>
    <t>[62,]        NaN         NaN 0.019349286         NaN         NaN 0.028277700</t>
  </si>
  <si>
    <t>[63,]        NaN         NaN 0.032754520         NaN         NaN 0.042131976</t>
  </si>
  <si>
    <t>[64,]        NaN 0.006567235         NaN 0.012813273         NaN         NaN</t>
  </si>
  <si>
    <t>[65,] 0.02985919         NaN 0.022175603         NaN         NaN 0.017709549</t>
  </si>
  <si>
    <t>[66,] 0.05083283         NaN         NaN 0.013766253 0.042923114 0.008705055</t>
  </si>
  <si>
    <t xml:space="preserve">            [,19]       [,20]       [,21]       [,22]       [,23]       [,24]</t>
  </si>
  <si>
    <t xml:space="preserve"> [1,] 0.211862754 0.091963562 0.352253396         NaN         NaN         NaN</t>
  </si>
  <si>
    <t xml:space="preserve"> [2,] 0.027808349 0.062253105         NaN 0.054228519 0.028233474         NaN</t>
  </si>
  <si>
    <t xml:space="preserve"> [3,]         NaN 0.028297569 0.008786522 0.026692412 0.075776645 0.006240372</t>
  </si>
  <si>
    <t xml:space="preserve"> [4,] 0.019246723 0.008836087         NaN         NaN 0.006229040 0.086952599</t>
  </si>
  <si>
    <t xml:space="preserve"> [5,]         NaN 0.052012225         NaN         NaN         NaN         NaN</t>
  </si>
  <si>
    <t xml:space="preserve"> [6,] 0.024288957 0.017127948 0.038140994 0.017392929         NaN         NaN</t>
  </si>
  <si>
    <t xml:space="preserve"> [7,]         NaN         NaN 0.053161928 0.016002795 0.019319191         NaN</t>
  </si>
  <si>
    <t xml:space="preserve"> [8,]         NaN 0.065498235 0.047290452 0.015954178 0.011739938         NaN</t>
  </si>
  <si>
    <t xml:space="preserve"> [9,]         NaN         NaN         NaN         NaN 0.030349266         NaN</t>
  </si>
  <si>
    <t>[10,]         NaN 0.044800475         NaN 0.019623466         NaN         NaN</t>
  </si>
  <si>
    <t>[11,] 0.031277080         NaN         NaN 0.010245719 0.003498262 0.012022787</t>
  </si>
  <si>
    <t>[12,] 0.016811913         NaN         NaN         NaN 0.002785169         NaN</t>
  </si>
  <si>
    <t>[13,]         NaN         NaN         NaN         NaN         NaN 0.020226033</t>
  </si>
  <si>
    <t>[14,] 0.039473050         NaN 0.069521213 0.018073392 0.027676961 0.023056230</t>
  </si>
  <si>
    <t>[15,] 0.014262923 0.039254720 0.029627516         NaN         NaN 0.012751612</t>
  </si>
  <si>
    <t>[16,] 0.065449088 0.057283329         NaN         NaN         NaN         NaN</t>
  </si>
  <si>
    <t>[17,] 0.013502186         NaN 0.006634128         NaN 0.023838615         NaN</t>
  </si>
  <si>
    <t>[18,]         NaN 0.042282904 0.093588454         NaN         NaN         NaN</t>
  </si>
  <si>
    <t>[19,] 0.161568972         NaN 0.093739137 0.006829386         NaN         NaN</t>
  </si>
  <si>
    <t>[20,]         NaN 0.163108470 0.057538849 0.019260099 0.013809787 0.014936283</t>
  </si>
  <si>
    <t>[21,] 0.093739137 0.057538849 0.467564617         NaN         NaN         NaN</t>
  </si>
  <si>
    <t>[22,] 0.006829386 0.019260099         NaN 0.080709217 0.041446004 0.014250286</t>
  </si>
  <si>
    <t>[23,]         NaN 0.013809787         NaN 0.041446004 0.114584351 0.007957910</t>
  </si>
  <si>
    <t>[24,]         NaN 0.014936283         NaN 0.014250286 0.007957910 0.119065550</t>
  </si>
  <si>
    <t>[25,]         NaN 0.016835451         NaN         NaN         NaN         NaN</t>
  </si>
  <si>
    <t>[26,] 0.012338331 0.014316936 0.030255242 0.026386594         NaN         NaN</t>
  </si>
  <si>
    <t>[27,] 0.011189648         NaN 0.078062750 0.022174905 0.028816864         NaN</t>
  </si>
  <si>
    <t>[28,]         NaN 0.024647617 0.032682865 0.026020872 0.025461398         NaN</t>
  </si>
  <si>
    <t>[29,]         NaN 0.003420286         NaN         NaN 0.046352887         NaN</t>
  </si>
  <si>
    <t>[30,]         NaN         NaN         NaN 0.033696509         NaN 0.019810251</t>
  </si>
  <si>
    <t>[31,] 0.012838387         NaN         NaN 0.025346103         NaN 0.001154255</t>
  </si>
  <si>
    <t>[32,]         NaN         NaN         NaN         NaN 0.006797039         NaN</t>
  </si>
  <si>
    <t>[33,]         NaN         NaN         NaN         NaN         NaN 0.033026998</t>
  </si>
  <si>
    <t>[34,] 0.019570447         NaN 0.097042376 0.025278083 0.038780391 0.026875776</t>
  </si>
  <si>
    <t>[35,] 0.008009512 0.011019739 0.038144445         NaN         NaN 0.026943703</t>
  </si>
  <si>
    <t>[36,] 0.023065283 0.021536007         NaN         NaN 0.004819427         NaN</t>
  </si>
  <si>
    <t>[37,]         NaN         NaN 0.022018927 0.009130559 0.025314602         NaN</t>
  </si>
  <si>
    <t>[38,]         NaN 0.020948602 0.114348461         NaN 0.019213955 0.029044300</t>
  </si>
  <si>
    <t>[39,] 0.065141646 0.007871062 0.124709115 0.014245743         NaN         NaN</t>
  </si>
  <si>
    <t>[40,]         NaN 0.060313264 0.015863814 0.032303152 0.014531405 0.022028962</t>
  </si>
  <si>
    <t>[41,] 0.112498955 0.089091984 0.347889554         NaN 0.012944726         NaN</t>
  </si>
  <si>
    <t>[42,] 0.009945854 0.020800206         NaN 0.049539727 0.025458944         NaN</t>
  </si>
  <si>
    <t>[43,]         NaN 0.018937932         NaN 0.023579678 0.069173823         NaN</t>
  </si>
  <si>
    <t>[44,]         NaN 0.014548846         NaN         NaN 0.003792472 0.077326918</t>
  </si>
  <si>
    <t>[45,]         NaN 0.008646072         NaN         NaN         NaN         NaN</t>
  </si>
  <si>
    <t>[46,] 0.018401131 0.010884035 0.047414904 0.016453037         NaN         NaN</t>
  </si>
  <si>
    <t>[47,] 0.014885891 0.011862215 0.064326836 0.015772322 0.019825187         NaN</t>
  </si>
  <si>
    <t>[48,]         NaN 0.026581901 0.038871337 0.015116565 0.012039059         NaN</t>
  </si>
  <si>
    <t>[49,]         NaN 0.006175596         NaN         NaN 0.028019003         NaN</t>
  </si>
  <si>
    <t>[50,]         NaN         NaN         NaN 0.017313801         NaN         NaN</t>
  </si>
  <si>
    <t>[51,] 0.009819783         NaN         NaN 0.011380253         NaN 0.009222448</t>
  </si>
  <si>
    <t>[52,] 0.003132973         NaN         NaN         NaN 0.006862509         NaN</t>
  </si>
  <si>
    <t>[53,]         NaN         NaN         NaN         NaN         NaN 0.006036282</t>
  </si>
  <si>
    <t>[54,] 0.022047821         NaN 0.082891825 0.017761738 0.030564570 0.021734461</t>
  </si>
  <si>
    <t>[55,]         NaN 0.011383875 0.018415071         NaN         NaN 0.013944477</t>
  </si>
  <si>
    <t>[56,] 0.015813349 0.015064958         NaN         NaN         NaN         NaN</t>
  </si>
  <si>
    <t>[57,]         NaN         NaN 0.030370970         NaN 0.020150062         NaN</t>
  </si>
  <si>
    <t>[58,] 0.011744189 0.021563740 0.084863442         NaN         NaN 0.007541890</t>
  </si>
  <si>
    <t>[59,] 0.070183864 0.018600562 0.095057512 0.008430984         NaN         NaN</t>
  </si>
  <si>
    <t>[60,]         NaN 0.062496532 0.024552536 0.017430279 0.009751827 0.005952783</t>
  </si>
  <si>
    <t>[61,] 0.014643324 0.008450340 0.026308340 0.004767642         NaN 0.014121655</t>
  </si>
  <si>
    <t>[62,]         NaN 0.020457241         NaN         NaN 0.007733570 0.007168364</t>
  </si>
  <si>
    <t>[63,]         NaN 0.029411264         NaN         NaN 0.040130301         NaN</t>
  </si>
  <si>
    <t>[64,] 0.014451367 0.006045782 0.034302915         NaN         NaN 0.009415916</t>
  </si>
  <si>
    <t>[65,]         NaN 0.013377803         NaN         NaN         NaN         NaN</t>
  </si>
  <si>
    <t>[66,]         NaN         NaN         NaN         NaN         NaN         NaN</t>
  </si>
  <si>
    <t xml:space="preserve">            [,25]       [,26]       [,27]       [,28]       [,29]       [,30]</t>
  </si>
  <si>
    <t xml:space="preserve"> [1,]         NaN 0.046982462 0.069613800 0.024807660         NaN         NaN</t>
  </si>
  <si>
    <t xml:space="preserve"> [2,]         NaN 0.019234306 0.017543724 0.016933927         NaN 0.018545524</t>
  </si>
  <si>
    <t xml:space="preserve"> [3,]         NaN         NaN 0.022011645 0.009507282 0.030454568         NaN</t>
  </si>
  <si>
    <t xml:space="preserve"> [4,]         NaN         NaN         NaN         NaN         NaN         NaN</t>
  </si>
  <si>
    <t xml:space="preserve"> [5,] 0.053552936 0.019816239         NaN         NaN         NaN 0.019127359</t>
  </si>
  <si>
    <t xml:space="preserve"> [6,] 0.023130387 0.062478215 0.009778730 0.012396216         NaN         NaN</t>
  </si>
  <si>
    <t xml:space="preserve"> [7,] 0.004070915 0.009034643 0.057007675         NaN 0.010259257         NaN</t>
  </si>
  <si>
    <t xml:space="preserve"> [8,]         NaN 0.012975930         NaN 0.049658050         NaN 0.003646453</t>
  </si>
  <si>
    <t xml:space="preserve"> [9,]         NaN         NaN 0.010627521         NaN 0.016446001         NaN</t>
  </si>
  <si>
    <t>[10,] 0.011327981         NaN         NaN 0.012685221         NaN 0.076791933</t>
  </si>
  <si>
    <t>[11,]         NaN         NaN 0.020383629         NaN 0.004059220 0.039657861</t>
  </si>
  <si>
    <t>[12,] 0.013715879 0.005980540         NaN 0.007325807 0.003156126 0.019480269</t>
  </si>
  <si>
    <t>[13,] 0.027520539         NaN         NaN         NaN         NaN 0.070522548</t>
  </si>
  <si>
    <t>[14,]         NaN         NaN 0.023582618 0.012488866 0.008563852 0.012979623</t>
  </si>
  <si>
    <t>[15,] 0.017689569 0.006757673         NaN         NaN 0.007143736         NaN</t>
  </si>
  <si>
    <t>[16,] 0.018655388         NaN         NaN         NaN 0.005791738 0.034027020</t>
  </si>
  <si>
    <t>[17,]         NaN 0.009485733         NaN         NaN 0.011970888         NaN</t>
  </si>
  <si>
    <t>[18,] 0.007367902 0.016628268         NaN 0.019045257 0.006919245         NaN</t>
  </si>
  <si>
    <t>[19,]         NaN 0.012338331 0.011189648         NaN         NaN         NaN</t>
  </si>
  <si>
    <t>[20,] 0.016835451 0.014316936         NaN 0.024647617 0.003420286         NaN</t>
  </si>
  <si>
    <t>[21,]         NaN 0.030255242 0.078062750 0.032682865         NaN         NaN</t>
  </si>
  <si>
    <t>[22,]         NaN 0.026386594 0.022174905 0.026020872         NaN 0.033696509</t>
  </si>
  <si>
    <t>[23,]         NaN         NaN 0.028816864 0.025461398 0.046352887         NaN</t>
  </si>
  <si>
    <t>[24,]         NaN         NaN         NaN         NaN         NaN 0.019810251</t>
  </si>
  <si>
    <t>[25,] 0.091195569 0.028746617         NaN         NaN         NaN 0.032612512</t>
  </si>
  <si>
    <t>[26,] 0.028746617 0.098585105 0.009095656 0.006982789         NaN 0.010029416</t>
  </si>
  <si>
    <t>[27,]         NaN 0.009095656 0.085259705         NaN 0.015063590         NaN</t>
  </si>
  <si>
    <t>[28,]         NaN 0.006982789         NaN 0.077913820         NaN 0.027220269</t>
  </si>
  <si>
    <t>[29,]         NaN         NaN 0.015063590         NaN 0.024872182         NaN</t>
  </si>
  <si>
    <t>[30,] 0.032612512 0.010029416         NaN 0.027220269         NaN 0.118198584</t>
  </si>
  <si>
    <t>[31,]         NaN         NaN 0.039567234 0.010571866         NaN 0.046395058</t>
  </si>
  <si>
    <t>[32,] 0.012905113 0.007945260         NaN 0.014987627 0.006621154 0.027518950</t>
  </si>
  <si>
    <t>[33,] 0.039110057         NaN         NaN         NaN         NaN 0.092837877</t>
  </si>
  <si>
    <t>[34,]         NaN         NaN 0.035024677 0.022850941 0.015800135 0.029337894</t>
  </si>
  <si>
    <t>[35,] 0.025152043 0.008193935         NaN         NaN 0.008236123         NaN</t>
  </si>
  <si>
    <t>[36,] 0.035473852         NaN         NaN         NaN 0.008670869 0.052370303</t>
  </si>
  <si>
    <t>[37,]         NaN 0.010185140         NaN         NaN 0.015340490         NaN</t>
  </si>
  <si>
    <t>[38,] 0.014382110 0.023185462         NaN 0.026774212 0.009037041         NaN</t>
  </si>
  <si>
    <t>[39,]         NaN 0.013491384 0.005261398         NaN         NaN         NaN</t>
  </si>
  <si>
    <t>[40,] 0.026993689 0.011659477         NaN 0.034342842         NaN 0.029403587</t>
  </si>
  <si>
    <t>[41,]         NaN 0.033427773 0.065490309 0.029800319         NaN         NaN</t>
  </si>
  <si>
    <t>[42,]         NaN 0.018289213 0.016486440 0.015096933         NaN 0.015831618</t>
  </si>
  <si>
    <t>[43,]         NaN         NaN 0.019810804 0.014038592 0.028155748         NaN</t>
  </si>
  <si>
    <t>[44,] 0.005695725         NaN         NaN         NaN         NaN 0.010837256</t>
  </si>
  <si>
    <t>[45,] 0.052000888 0.019242260         NaN         NaN         NaN 0.016812761</t>
  </si>
  <si>
    <t>[46,] 0.017830884 0.059219124 0.010904479 0.012051381         NaN         NaN</t>
  </si>
  <si>
    <t>[47,]         NaN 0.011233876 0.052851256         NaN 0.009792112         NaN</t>
  </si>
  <si>
    <t>[48,]         NaN 0.011845603         NaN 0.045851285         NaN         NaN</t>
  </si>
  <si>
    <t>[49,]         NaN         NaN 0.009723614         NaN 0.015168119         NaN</t>
  </si>
  <si>
    <t>[50,] 0.018019595         NaN         NaN 0.005570872         NaN 0.072236709</t>
  </si>
  <si>
    <t>[51,]         NaN         NaN 0.022052011         NaN         NaN 0.032295649</t>
  </si>
  <si>
    <t>[52,] 0.010481061 0.006987976         NaN 0.008651693 0.003863805 0.016816780</t>
  </si>
  <si>
    <t>[53,] 0.034128800         NaN         NaN         NaN         NaN 0.072515378</t>
  </si>
  <si>
    <t>[54,]         NaN         NaN 0.024957150 0.014703211 0.011666459 0.003000343</t>
  </si>
  <si>
    <t>[55,] 0.016019260 0.003904228         NaN         NaN 0.005679196         NaN</t>
  </si>
  <si>
    <t>[56,] 0.020587683         NaN         NaN         NaN 0.006254766 0.033028729</t>
  </si>
  <si>
    <t>[57,]         NaN 0.005058212         NaN         NaN 0.009867017         NaN</t>
  </si>
  <si>
    <t>[58,]         NaN 0.013507587         NaN 0.017817345 0.002989204         NaN</t>
  </si>
  <si>
    <t>[59,]         NaN 0.009690730 0.013903574         NaN         NaN         NaN</t>
  </si>
  <si>
    <t>[60,] 0.017142141 0.011262140         NaN 0.021167064 0.002360248 0.008146328</t>
  </si>
  <si>
    <t>[61,] 0.016080990 0.013038673         NaN 0.005668764         NaN         NaN</t>
  </si>
  <si>
    <t>[62,] 0.013721683 0.015597582 0.009982212 0.020570802 0.001245995 0.003889149</t>
  </si>
  <si>
    <t>[63,]         NaN         NaN 0.033151518 0.022347028 0.017163653 0.029119463</t>
  </si>
  <si>
    <t>[64,]         NaN 0.017064323         NaN 0.006336859         NaN         NaN</t>
  </si>
  <si>
    <t>[65,]         NaN         NaN         NaN         NaN 0.006431598         NaN</t>
  </si>
  <si>
    <t>[66,] 0.020744395         NaN         NaN         NaN 0.001512890 0.012854534</t>
  </si>
  <si>
    <t xml:space="preserve">            [,31]       [,32]       [,33]       [,34]       [,35]       [,36]</t>
  </si>
  <si>
    <t xml:space="preserve"> [1,]         NaN         NaN         NaN 0.085422286 0.021816675         NaN</t>
  </si>
  <si>
    <t xml:space="preserve"> [2,] 0.013135428         NaN         NaN 0.018512054         NaN         NaN</t>
  </si>
  <si>
    <t xml:space="preserve"> [3,]         NaN         NaN         NaN 0.029559082         NaN         NaN</t>
  </si>
  <si>
    <t xml:space="preserve"> [4,] 0.010536126         NaN 0.016230063 0.024762521 0.016399604         NaN</t>
  </si>
  <si>
    <t xml:space="preserve"> [5,]         NaN 0.014065671 0.035305245         NaN 0.017802028 0.020366505</t>
  </si>
  <si>
    <t xml:space="preserve"> [6,]         NaN 0.004289520         NaN         NaN 0.007127756         NaN</t>
  </si>
  <si>
    <t xml:space="preserve"> [7,] 0.026430698         NaN         NaN 0.022112946         NaN         NaN</t>
  </si>
  <si>
    <t xml:space="preserve"> [8,]         NaN 0.007476386         NaN 0.018235805         NaN         NaN</t>
  </si>
  <si>
    <t xml:space="preserve"> [9,]         NaN 0.002748498         NaN 0.008993178 0.005867180 0.004757329</t>
  </si>
  <si>
    <t>[10,] 0.034736393 0.020834387 0.071586821         NaN         NaN 0.033553223</t>
  </si>
  <si>
    <t>[11,] 0.060679116 0.007477123 0.003239152 0.011340197         NaN 0.024429723</t>
  </si>
  <si>
    <t>[12,] 0.001866962 0.032663451 0.011640292         NaN         NaN 0.005268152</t>
  </si>
  <si>
    <t>[13,]         NaN 0.015862047 0.147491277         NaN         NaN 0.022510188</t>
  </si>
  <si>
    <t>[14,] 0.023503849         NaN         NaN 0.089824504 0.008063620 0.027398241</t>
  </si>
  <si>
    <t>[15,]         NaN         NaN         NaN 0.011302592 0.048232808         NaN</t>
  </si>
  <si>
    <t>[16,] 0.024805889 0.008333324 0.029131934 0.024630937         NaN 0.059264026</t>
  </si>
  <si>
    <t>[17,] 0.007365409 0.011033181         NaN         NaN 0.019058436 0.021357520</t>
  </si>
  <si>
    <t>[18,]         NaN         NaN         NaN         NaN 0.014185151         NaN</t>
  </si>
  <si>
    <t>[19,] 0.012838387         NaN         NaN 0.019570447 0.008009512 0.023065283</t>
  </si>
  <si>
    <t>[20,]         NaN         NaN         NaN         NaN 0.011019739 0.021536007</t>
  </si>
  <si>
    <t>[21,]         NaN         NaN         NaN 0.097042376 0.038144445         NaN</t>
  </si>
  <si>
    <t>[22,] 0.025346103         NaN         NaN 0.025278083         NaN         NaN</t>
  </si>
  <si>
    <t>[23,]         NaN 0.006797039         NaN 0.038780391         NaN 0.004819427</t>
  </si>
  <si>
    <t>[24,] 0.001154255         NaN 0.033026998 0.026875776 0.026943703         NaN</t>
  </si>
  <si>
    <t>[25,]         NaN 0.012905113 0.039110057         NaN 0.025152043 0.035473852</t>
  </si>
  <si>
    <t>[26,]         NaN 0.007945260         NaN         NaN 0.008193935         NaN</t>
  </si>
  <si>
    <t>[27,] 0.039567234         NaN         NaN 0.035024677         NaN         NaN</t>
  </si>
  <si>
    <t>[28,] 0.010571866 0.014987627         NaN 0.022850941         NaN         NaN</t>
  </si>
  <si>
    <t>[29,]         NaN 0.006621154         NaN 0.015800135 0.008236123 0.008670869</t>
  </si>
  <si>
    <t>[30,] 0.046395058 0.027518950 0.092837877 0.029337894         NaN 0.052370303</t>
  </si>
  <si>
    <t>[31,] 0.084285839 0.005927978         NaN 0.034209485         NaN 0.033272027</t>
  </si>
  <si>
    <t>[32,] 0.005927978 0.048766787         NaN 0.006794594         NaN         NaN</t>
  </si>
  <si>
    <t>[33,]         NaN         NaN 0.206976454         NaN         NaN 0.035227583</t>
  </si>
  <si>
    <t>[34,] 0.034209485 0.006794594         NaN 0.137043060 0.023174143 0.044632331</t>
  </si>
  <si>
    <t>[35,]         NaN         NaN         NaN 0.023174143 0.072409313         NaN</t>
  </si>
  <si>
    <t>[36,] 0.033272027         NaN 0.035227583 0.044632331         NaN 0.094383515</t>
  </si>
  <si>
    <t>[37,]         NaN 0.009798410         NaN         NaN 0.029417094 0.030697669</t>
  </si>
  <si>
    <t>[38,]         NaN         NaN         NaN         NaN 0.010601969         NaN</t>
  </si>
  <si>
    <t>[39,] 0.028102283 0.009781525         NaN 0.023217772 0.012537705 0.035415844</t>
  </si>
  <si>
    <t>[40,]         NaN         NaN         NaN         NaN 0.017369912 0.037356891</t>
  </si>
  <si>
    <t>[41,]         NaN         NaN         NaN 0.086689893 0.029855383         NaN</t>
  </si>
  <si>
    <t>[42,] 0.011957652         NaN         NaN 0.018819064         NaN         NaN</t>
  </si>
  <si>
    <t>[43,]         NaN 0.009497059         NaN 0.028995257         NaN         NaN</t>
  </si>
  <si>
    <t>[44,] 0.013282781         NaN 0.025003507 0.017691283 0.014053097         NaN</t>
  </si>
  <si>
    <t>[45,]         NaN 0.009910266 0.033846899         NaN 0.015234235 0.018887546</t>
  </si>
  <si>
    <t>[46,]         NaN 0.003363292         NaN         NaN 0.002197270         NaN</t>
  </si>
  <si>
    <t>[47,] 0.021233042         NaN         NaN 0.025665429         NaN         NaN</t>
  </si>
  <si>
    <t>[48,]         NaN 0.008018583         NaN 0.016325733         NaN         NaN</t>
  </si>
  <si>
    <t>[49,]         NaN 0.005200185         NaN 0.010770265 0.005750644 0.005408146</t>
  </si>
  <si>
    <t>[50,] 0.035056610 0.017694274 0.070928753         NaN         NaN 0.031422131</t>
  </si>
  <si>
    <t>[51,] 0.056148977 0.002085406         NaN 0.015518074         NaN 0.023321574</t>
  </si>
  <si>
    <t>[52,]         NaN 0.029362689 0.008063657         NaN         NaN 0.002837252</t>
  </si>
  <si>
    <t>[53,]         NaN 0.015541856 0.148252436         NaN         NaN 0.023263580</t>
  </si>
  <si>
    <t>[54,] 0.016550956         NaN         NaN 0.084625764 0.014635927 0.027889262</t>
  </si>
  <si>
    <t>[55,]         NaN         NaN         NaN 0.010353103 0.043684890         NaN</t>
  </si>
  <si>
    <t>[56,] 0.025756687 0.004107298 0.029781318 0.023717674         NaN 0.055713585</t>
  </si>
  <si>
    <t>[57,]         NaN 0.009675123         NaN         NaN 0.016742576 0.017090637</t>
  </si>
  <si>
    <t>[58,]         NaN         NaN         NaN         NaN 0.009597002         NaN</t>
  </si>
  <si>
    <t>[59,]         NaN         NaN         NaN 0.021777048 0.009654528 0.021099281</t>
  </si>
  <si>
    <t>[60,]         NaN         NaN         NaN         NaN 0.005655686 0.018266120</t>
  </si>
  <si>
    <t>[61,]         NaN 0.013078317         NaN 0.016812789         NaN 0.007584455</t>
  </si>
  <si>
    <t>[62,] 0.008174492 0.007007312 0.013520477         NaN         NaN         NaN</t>
  </si>
  <si>
    <t>[63,] 0.026880545         NaN 0.053009181         NaN         NaN         NaN</t>
  </si>
  <si>
    <t>[64,]         NaN 0.005792521         NaN         NaN         NaN         NaN</t>
  </si>
  <si>
    <t>[65,]         NaN 0.018058066 0.028093706         NaN 0.015019562 0.005774326</t>
  </si>
  <si>
    <t>[66,] 0.017760560 0.017677212 0.038715801         NaN 0.008712498 0.016680694</t>
  </si>
  <si>
    <t xml:space="preserve">            [,37]       [,38]       [,39]       [,40]      [,41]       [,42]</t>
  </si>
  <si>
    <t xml:space="preserve"> [1,]         NaN 0.081436048 0.099898439 0.033785977 0.41761949         NaN</t>
  </si>
  <si>
    <t xml:space="preserve"> [2,]         NaN         NaN 0.009644931 0.019516175 0.03377127 0.057136451</t>
  </si>
  <si>
    <t xml:space="preserve"> [3,] 0.017840161 0.008092193         NaN 0.005379984 0.04997989 0.028261639</t>
  </si>
  <si>
    <t xml:space="preserve"> [4,]         NaN 0.003860665         NaN 0.014991469 0.03860179         NaN</t>
  </si>
  <si>
    <t xml:space="preserve"> [5,]         NaN 0.009657893         NaN 0.016019874        NaN         NaN</t>
  </si>
  <si>
    <t xml:space="preserve"> [6,] 0.009298260 0.013498595 0.013107994 0.011408284 0.04869655 0.019275446</t>
  </si>
  <si>
    <t xml:space="preserve"> [7,]         NaN         NaN         NaN         NaN 0.06575395 0.015933905</t>
  </si>
  <si>
    <t xml:space="preserve"> [8,]         NaN 0.020563261 0.014383448 0.023182178 0.07369946 0.016994397</t>
  </si>
  <si>
    <t xml:space="preserve"> [9,] 0.009497060 0.008062562         NaN         NaN        NaN         NaN</t>
  </si>
  <si>
    <t>[10,]         NaN         NaN         NaN 0.011542527        NaN 0.013515391</t>
  </si>
  <si>
    <t>[11,] 0.009960060         NaN         NaN         NaN        NaN 0.001374631</t>
  </si>
  <si>
    <t>[12,] 0.014591489         NaN         NaN         NaN        NaN         NaN</t>
  </si>
  <si>
    <t>[13,]         NaN         NaN         NaN         NaN        NaN         NaN</t>
  </si>
  <si>
    <t>[14,]         NaN         NaN 0.012681172         NaN 0.07376154 0.020301171</t>
  </si>
  <si>
    <t>[15,] 0.014007205 0.014696732 0.012369772 0.007194242 0.04613453         NaN</t>
  </si>
  <si>
    <t>[16,] 0.022613982         NaN 0.019201572 0.020888154        NaN         NaN</t>
  </si>
  <si>
    <t>[17,] 0.072846110 0.017041992         NaN         NaN 0.03509557         NaN</t>
  </si>
  <si>
    <t>[18,] 0.011988417 0.080699332 0.019602791 0.013951558 0.12507086         NaN</t>
  </si>
  <si>
    <t>[19,]         NaN         NaN 0.065141646         NaN 0.11249895 0.009945854</t>
  </si>
  <si>
    <t>[20,]         NaN 0.020948602 0.007871062 0.060313264 0.08909198 0.020800206</t>
  </si>
  <si>
    <t>[21,] 0.022018927 0.114348461 0.124709115 0.015863814 0.34788955         NaN</t>
  </si>
  <si>
    <t>[22,] 0.009130559         NaN 0.014245743 0.032303152        NaN 0.049539727</t>
  </si>
  <si>
    <t>[23,] 0.025314602 0.019213955         NaN 0.014531405 0.01294473 0.025458944</t>
  </si>
  <si>
    <t>[24,]         NaN 0.029044300         NaN 0.022028962        NaN         NaN</t>
  </si>
  <si>
    <t>[25,]         NaN 0.014382110         NaN 0.026993689        NaN         NaN</t>
  </si>
  <si>
    <t>[26,] 0.010185140 0.023185462 0.013491384 0.011659477 0.03342777 0.018289213</t>
  </si>
  <si>
    <t>[27,]         NaN         NaN 0.005261398         NaN 0.06549031 0.016486440</t>
  </si>
  <si>
    <t>[28,]         NaN 0.026774212         NaN 0.034342842 0.02980032 0.015096933</t>
  </si>
  <si>
    <t>[29,] 0.015340490 0.009037041         NaN         NaN        NaN         NaN</t>
  </si>
  <si>
    <t>[30,]         NaN         NaN         NaN 0.029403587        NaN 0.015831618</t>
  </si>
  <si>
    <t>[31,]         NaN         NaN 0.028102283         NaN        NaN 0.011957652</t>
  </si>
  <si>
    <t>[32,] 0.009798410         NaN 0.009781525         NaN        NaN         NaN</t>
  </si>
  <si>
    <t>[33,]         NaN         NaN         NaN         NaN        NaN         NaN</t>
  </si>
  <si>
    <t>[34,]         NaN         NaN 0.023217772         NaN 0.08668989 0.018819064</t>
  </si>
  <si>
    <t>[35,] 0.029417094 0.010601969 0.012537705 0.017369912 0.02985538         NaN</t>
  </si>
  <si>
    <t>[36,] 0.030697669         NaN 0.035415844 0.037356891        NaN         NaN</t>
  </si>
  <si>
    <t>[37,] 0.092305763 0.036334407         NaN         NaN 0.02572342         NaN</t>
  </si>
  <si>
    <t>[38,] 0.036334407 0.119723977         NaN 0.022317974 0.08678075         NaN</t>
  </si>
  <si>
    <t>[39,]         NaN         NaN 0.096988613         NaN 0.09531724 0.010642288</t>
  </si>
  <si>
    <t>[40,]         NaN 0.022317974         NaN 0.092594720 0.03656503 0.018316309</t>
  </si>
  <si>
    <t>[41,] 0.025723416 0.086780747 0.095317239 0.036565032 0.83980795         NaN</t>
  </si>
  <si>
    <t>[42,]         NaN         NaN 0.010642288 0.018316309        NaN 0.142620543</t>
  </si>
  <si>
    <t>[43,] 0.015334985 0.002316761         NaN 0.008283490        NaN 0.074183873</t>
  </si>
  <si>
    <t>[44,]         NaN 0.001181294         NaN 0.013488734        NaN 0.030609545</t>
  </si>
  <si>
    <t>[45,]         NaN         NaN         NaN 0.016435960        NaN         NaN</t>
  </si>
  <si>
    <t>[46,]         NaN 0.013782959 0.013183133 0.009623985 0.07149639 0.051059895</t>
  </si>
  <si>
    <t>[47,]         NaN         NaN 0.016132384         NaN 0.15204056 0.040151490</t>
  </si>
  <si>
    <t>[48,]         NaN 0.018055242 0.008481247 0.021270926 0.07738092 0.046178498</t>
  </si>
  <si>
    <t>[49,] 0.008526314 0.004841544         NaN         NaN        NaN         NaN</t>
  </si>
  <si>
    <t>[50,]         NaN         NaN         NaN         NaN        NaN 0.057945628</t>
  </si>
  <si>
    <t>[51,] 0.006754960         NaN 0.006596006         NaN        NaN 0.047752134</t>
  </si>
  <si>
    <t>[52,] 0.009741066         NaN         NaN         NaN        NaN         NaN</t>
  </si>
  <si>
    <t>[53,]         NaN         NaN         NaN         NaN        NaN         NaN</t>
  </si>
  <si>
    <t>[54,]         NaN         NaN 0.021646699         NaN 0.15933567 0.054211881</t>
  </si>
  <si>
    <t>[55,] 0.014733753 0.009661541 0.008298670 0.007966557 0.00625136         NaN</t>
  </si>
  <si>
    <t>[56,] 0.019899643         NaN 0.017138595 0.018062107        NaN         NaN</t>
  </si>
  <si>
    <t>[57,] 0.065432839 0.014505343         NaN         NaN 0.07552682         NaN</t>
  </si>
  <si>
    <t>[58,] 0.011018303 0.072775481 0.011405267 0.012082635 0.21527539         NaN</t>
  </si>
  <si>
    <t>[59,]         NaN 0.012174244 0.060368365         NaN 0.22131344 0.038347458</t>
  </si>
  <si>
    <t>[60,]         NaN 0.009341691         NaN 0.054276911 0.01217608 0.053742620</t>
  </si>
  <si>
    <t>[61,] 0.022662081         NaN         NaN 0.009811566 0.03506639 0.007317712</t>
  </si>
  <si>
    <t>[62,]         NaN 0.020194909 0.020644008         NaN        NaN         NaN</t>
  </si>
  <si>
    <t>[63,]         NaN         NaN 0.034085080         NaN        NaN         NaN</t>
  </si>
  <si>
    <t>[64,] 0.012814373 0.011563673 0.005692392 0.004740483 0.03728029         NaN</t>
  </si>
  <si>
    <t>[65,]         NaN 0.016550915 0.021813571         NaN        NaN         NaN</t>
  </si>
  <si>
    <t>[66,] 0.040233720 0.011853040         NaN         NaN 0.04491336         NaN</t>
  </si>
  <si>
    <t xml:space="preserve">            [,43]       [,44]       [,45]       [,46]       [,47]       [,48]</t>
  </si>
  <si>
    <t xml:space="preserve"> [1,]         NaN         NaN         NaN 0.071369234 0.086241043 0.033589914</t>
  </si>
  <si>
    <t xml:space="preserve"> [2,] 0.028832609 0.006482951         NaN 0.020025873 0.020939954 0.018395974</t>
  </si>
  <si>
    <t xml:space="preserve"> [3,] 0.081464775         NaN         NaN         NaN 0.027244158 0.010821817</t>
  </si>
  <si>
    <t xml:space="preserve"> [4,]         NaN 0.091064967         NaN         NaN         NaN         NaN</t>
  </si>
  <si>
    <t xml:space="preserve"> [5,]         NaN 0.003408529 0.055886212 0.016679516         NaN         NaN</t>
  </si>
  <si>
    <t xml:space="preserve"> [6,]         NaN 0.012593895 0.022480076 0.064785681 0.007671458 0.013559555</t>
  </si>
  <si>
    <t xml:space="preserve"> [7,] 0.018048870         NaN         NaN 0.009824638 0.059903476         NaN</t>
  </si>
  <si>
    <t xml:space="preserve"> [8,] 0.016921326         NaN         NaN 0.012379500         NaN 0.052769080</t>
  </si>
  <si>
    <t xml:space="preserve"> [9,] 0.032774942         NaN         NaN         NaN 0.012053012         NaN</t>
  </si>
  <si>
    <t>[10,]         NaN 0.020311158 0.013831254         NaN         NaN 0.015132988</t>
  </si>
  <si>
    <t>[11,]         NaN 0.023663590 0.004793790         NaN 0.001515895         NaN</t>
  </si>
  <si>
    <t>[12,] 0.002932488         NaN 0.013771745 0.003293405         NaN 0.007111020</t>
  </si>
  <si>
    <t>[13,]         NaN 0.035647947 0.039830071         NaN         NaN         NaN</t>
  </si>
  <si>
    <t>[14,] 0.027857189 0.014082369         NaN         NaN 0.025022439 0.016241757</t>
  </si>
  <si>
    <t>[15,] 0.006301219 0.013039935 0.015776536 0.007291795 0.004016465         NaN</t>
  </si>
  <si>
    <t>[16,]         NaN         NaN 0.020584607         NaN         NaN         NaN</t>
  </si>
  <si>
    <t>[17,] 0.024283083         NaN         NaN 0.005721611         NaN         NaN</t>
  </si>
  <si>
    <t>[18,] 0.017373367         NaN         NaN 0.015081157 0.018931969 0.020051965</t>
  </si>
  <si>
    <t>[19,]         NaN         NaN         NaN 0.018401131 0.014885891         NaN</t>
  </si>
  <si>
    <t>[20,] 0.018937932 0.014548846 0.008646072 0.010884035 0.011862215 0.026581901</t>
  </si>
  <si>
    <t>[21,]         NaN         NaN         NaN 0.047414904 0.064326836 0.038871337</t>
  </si>
  <si>
    <t>[22,] 0.023579678         NaN         NaN 0.016453037 0.015772322 0.015116565</t>
  </si>
  <si>
    <t>[23,] 0.069173823 0.003792472         NaN         NaN 0.019825187 0.012039059</t>
  </si>
  <si>
    <t>[24,]         NaN 0.077326918         NaN         NaN         NaN         NaN</t>
  </si>
  <si>
    <t>[25,]         NaN 0.005695725 0.052000888 0.017830884         NaN         NaN</t>
  </si>
  <si>
    <t>[26,]         NaN         NaN 0.019242260 0.059219124 0.011233876 0.011845603</t>
  </si>
  <si>
    <t>[27,] 0.019810804         NaN         NaN 0.010904479 0.052851256         NaN</t>
  </si>
  <si>
    <t>[28,] 0.014038592         NaN         NaN 0.012051381         NaN 0.045851285</t>
  </si>
  <si>
    <t>[29,] 0.028155748         NaN         NaN         NaN 0.009792112         NaN</t>
  </si>
  <si>
    <t>[30,]         NaN 0.010837256 0.016812761         NaN         NaN         NaN</t>
  </si>
  <si>
    <t>[31,]         NaN 0.013282781         NaN         NaN 0.021233042         NaN</t>
  </si>
  <si>
    <t>[32,] 0.009497059         NaN 0.009910266 0.003363292         NaN 0.008018583</t>
  </si>
  <si>
    <t>[33,]         NaN 0.025003507 0.033846899         NaN         NaN         NaN</t>
  </si>
  <si>
    <t>[34,] 0.028995257 0.017691283         NaN         NaN 0.025665429 0.016325733</t>
  </si>
  <si>
    <t>[35,]         NaN 0.014053097 0.015234235 0.002197270         NaN         NaN</t>
  </si>
  <si>
    <t>[36,]         NaN         NaN 0.018887546         NaN         NaN         NaN</t>
  </si>
  <si>
    <t>[37,] 0.015334985         NaN         NaN         NaN         NaN         NaN</t>
  </si>
  <si>
    <t>[38,] 0.002316761 0.001181294         NaN 0.013782959         NaN 0.018055242</t>
  </si>
  <si>
    <t>[39,]         NaN         NaN         NaN 0.013183133 0.016132384 0.008481247</t>
  </si>
  <si>
    <t>[40,] 0.008283490 0.013488734 0.016435960 0.009623985         NaN 0.021270926</t>
  </si>
  <si>
    <t>[41,]         NaN         NaN         NaN 0.071496387 0.152040561 0.077380920</t>
  </si>
  <si>
    <t>[42,] 0.074183873 0.030609545         NaN 0.051059895 0.040151490 0.046178498</t>
  </si>
  <si>
    <t>[43,] 0.204318534 0.020167209         NaN         NaN 0.050161331 0.046405713</t>
  </si>
  <si>
    <t>[44,] 0.020167209 0.207348883         NaN         NaN         NaN         NaN</t>
  </si>
  <si>
    <t>[45,]         NaN         NaN 0.161699731 0.051827370         NaN         NaN</t>
  </si>
  <si>
    <t>[46,]         NaN         NaN 0.051827370 0.173320557 0.010137730         NaN</t>
  </si>
  <si>
    <t>[47,] 0.050161331         NaN         NaN 0.010137730 0.154334240         NaN</t>
  </si>
  <si>
    <t>[48,] 0.046405713         NaN         NaN         NaN         NaN 0.137741187</t>
  </si>
  <si>
    <t>[49,] 0.083364872         NaN         NaN         NaN 0.026589678         NaN</t>
  </si>
  <si>
    <t>[50,]         NaN 0.033605140 0.062006543 0.031800527         NaN 0.049214255</t>
  </si>
  <si>
    <t>[51,]         NaN         NaN         NaN         NaN 0.067518638 0.020254371</t>
  </si>
  <si>
    <t>[52,] 0.009362173         NaN 0.018093074 0.017977593 0.008964175 0.026902890</t>
  </si>
  <si>
    <t>[53,]         NaN 0.056608480 0.073444014         NaN         NaN         NaN</t>
  </si>
  <si>
    <t>[54,] 0.077591009 0.055794155         NaN         NaN 0.064739013 0.042916002</t>
  </si>
  <si>
    <t>[55,]         NaN 0.051092880 0.045554474 0.015316733         NaN         NaN</t>
  </si>
  <si>
    <t>[56,] 0.012463889         NaN 0.062093563 0.018677342         NaN         NaN</t>
  </si>
  <si>
    <t>[57,] 0.037552102         NaN         NaN         NaN         NaN         NaN</t>
  </si>
  <si>
    <t>[58,] 0.009746009 0.039030337 0.025639730 0.028469837         NaN 0.048012291</t>
  </si>
  <si>
    <t>[59,]         NaN 0.011716532         NaN 0.032049068         NaN         NaN</t>
  </si>
  <si>
    <t>[60,] 0.010737540 0.043945180 0.041195647         NaN         NaN 0.056665579</t>
  </si>
  <si>
    <t>[61,]         NaN 0.012836057 0.012805217 0.013884118         NaN 0.008731094</t>
  </si>
  <si>
    <t>[62,] 0.027559713         NaN 0.016868608 0.013972319 0.020982750 0.016076392</t>
  </si>
  <si>
    <t>[63,] 0.046782534         NaN 0.017299559         NaN 0.037254923 0.019327853</t>
  </si>
  <si>
    <t>[64,]         NaN 0.025589190         NaN 0.026909881         NaN 0.030552799</t>
  </si>
  <si>
    <t>[65,] 0.053929051         NaN         NaN         NaN 0.020137052 0.029856449</t>
  </si>
  <si>
    <t xml:space="preserve">            [,49]       [,50]       [,51]       [,52]       [,53]       [,54]</t>
  </si>
  <si>
    <t xml:space="preserve"> [1,]         NaN         NaN         NaN         NaN         NaN 0.091730926</t>
  </si>
  <si>
    <t xml:space="preserve"> [2,]         NaN 0.006951669 0.007249735         NaN         NaN 0.022059818</t>
  </si>
  <si>
    <t xml:space="preserve"> [3,] 0.032927110         NaN         NaN         NaN         NaN 0.036773199</t>
  </si>
  <si>
    <t xml:space="preserve"> [4,]         NaN         NaN 0.010715911         NaN         NaN 0.032436481</t>
  </si>
  <si>
    <t xml:space="preserve"> [5,]         NaN 0.021586561         NaN 0.013131651 0.041858903         NaN</t>
  </si>
  <si>
    <t xml:space="preserve"> [6,]         NaN         NaN         NaN 0.003756522         NaN         NaN</t>
  </si>
  <si>
    <t xml:space="preserve"> [7,] 0.009842699         NaN 0.024495124         NaN         NaN 0.018516200</t>
  </si>
  <si>
    <t xml:space="preserve"> [8,]         NaN         NaN         NaN 0.008105293         NaN 0.023940480</t>
  </si>
  <si>
    <t xml:space="preserve"> [9,] 0.017630935         NaN         NaN 0.001309833         NaN 0.012347964</t>
  </si>
  <si>
    <t>[10,]         NaN 0.081540137 0.036511700 0.020723849 0.080587543 0.013778863</t>
  </si>
  <si>
    <t>[11,]         NaN 0.049848151 0.064818218         NaN 0.042353252         NaN</t>
  </si>
  <si>
    <t>[12,] 0.003245918 0.020184936 0.001818230 0.034418110 0.013878070         NaN</t>
  </si>
  <si>
    <t>[13,]         NaN 0.088666078         NaN 0.015065520 0.169912578         NaN</t>
  </si>
  <si>
    <t>[14,] 0.008779525 0.017464106 0.021593082         NaN         NaN 0.091028534</t>
  </si>
  <si>
    <t>[15,] 0.008575450         NaN         NaN         NaN         NaN 0.018229220</t>
  </si>
  <si>
    <t>[16,] 0.004337978 0.037797087 0.026750859 0.007257392 0.039987839 0.026731620</t>
  </si>
  <si>
    <t>[17,] 0.012644865         NaN 0.005898361 0.009986972         NaN 0.002981180</t>
  </si>
  <si>
    <t>[18,] 0.009983496         NaN         NaN         NaN         NaN         NaN</t>
  </si>
  <si>
    <t>[19,]         NaN         NaN 0.009819783 0.003132973         NaN 0.022047821</t>
  </si>
  <si>
    <t>[20,] 0.006175596         NaN         NaN         NaN         NaN         NaN</t>
  </si>
  <si>
    <t>[21,]         NaN         NaN         NaN         NaN         NaN 0.082891825</t>
  </si>
  <si>
    <t>[22,]         NaN 0.017313801 0.011380253         NaN         NaN 0.017761738</t>
  </si>
  <si>
    <t>[23,] 0.028019003         NaN         NaN 0.006862509         NaN 0.030564570</t>
  </si>
  <si>
    <t>[24,]         NaN         NaN 0.009222448         NaN 0.006036282 0.021734461</t>
  </si>
  <si>
    <t>[25,]         NaN 0.018019595         NaN 0.010481061 0.034128800         NaN</t>
  </si>
  <si>
    <t>[26,]         NaN         NaN         NaN 0.006987976         NaN         NaN</t>
  </si>
  <si>
    <t>[27,] 0.009723614         NaN 0.022052011         NaN         NaN 0.024957150</t>
  </si>
  <si>
    <t>[28,]         NaN 0.005570872         NaN 0.008651693         NaN 0.014703211</t>
  </si>
  <si>
    <t>[29,] 0.015168119         NaN         NaN 0.003863805         NaN 0.011666459</t>
  </si>
  <si>
    <t>[30,]         NaN 0.072236709 0.032295649 0.016816780 0.072515378 0.003000343</t>
  </si>
  <si>
    <t>[31,]         NaN 0.035056610 0.056148977         NaN         NaN 0.016550956</t>
  </si>
  <si>
    <t>[32,] 0.005200185 0.017694274 0.002085406 0.029362689 0.015541856         NaN</t>
  </si>
  <si>
    <t>[33,]         NaN 0.070928753         NaN 0.008063657 0.148252436         NaN</t>
  </si>
  <si>
    <t>[34,] 0.010770265         NaN 0.015518074         NaN         NaN 0.084625764</t>
  </si>
  <si>
    <t>[35,] 0.005750644         NaN         NaN         NaN         NaN 0.014635927</t>
  </si>
  <si>
    <t>[36,] 0.005408146 0.031422131 0.023321574 0.002837252 0.023263580 0.027889262</t>
  </si>
  <si>
    <t>[37,] 0.008526314         NaN 0.006754960 0.009741066         NaN         NaN</t>
  </si>
  <si>
    <t>[38,] 0.004841544         NaN         NaN         NaN         NaN         NaN</t>
  </si>
  <si>
    <t>[39,]         NaN         NaN 0.006596006         NaN         NaN 0.021646699</t>
  </si>
  <si>
    <t>[40,]         NaN         NaN         NaN         NaN         NaN         NaN</t>
  </si>
  <si>
    <t>[41,]         NaN         NaN         NaN         NaN         NaN 0.159335672</t>
  </si>
  <si>
    <t>[42,]         NaN 0.057945628 0.047752134         NaN         NaN 0.054211881</t>
  </si>
  <si>
    <t>[43,] 0.083364872         NaN         NaN 0.009362173         NaN 0.077591009</t>
  </si>
  <si>
    <t>[44,]         NaN 0.033605140         NaN         NaN 0.056608480 0.055794155</t>
  </si>
  <si>
    <t>[45,]         NaN 0.062006543         NaN 0.018093074 0.073444014         NaN</t>
  </si>
  <si>
    <t>[46,]         NaN 0.031800527         NaN 0.017977593         NaN         NaN</t>
  </si>
  <si>
    <t>[47,] 0.026589678         NaN 0.067518638 0.008964175         NaN 0.064739013</t>
  </si>
  <si>
    <t>[48,]         NaN 0.049214255 0.020254371 0.026902890         NaN 0.042916002</t>
  </si>
  <si>
    <t>[49,] 0.044822070         NaN         NaN 0.013431867         NaN 0.032436344</t>
  </si>
  <si>
    <t>[50,]         NaN 0.205568994 0.082783989 0.049029944 0.169282134 0.066424600</t>
  </si>
  <si>
    <t>[51,]         NaN 0.082783989 0.143134599 0.019063192         NaN 0.070703020</t>
  </si>
  <si>
    <t>[52,] 0.013431867 0.049029944 0.019063192 0.087076445         NaN 0.018865222</t>
  </si>
  <si>
    <t>[53,]         NaN 0.169282134         NaN         NaN 0.374979696         NaN</t>
  </si>
  <si>
    <t>[54,] 0.032436344 0.066424600 0.070703020 0.018865222         NaN 0.244265105</t>
  </si>
  <si>
    <t>[55,] 0.013785943         NaN         NaN         NaN         NaN 0.041054303</t>
  </si>
  <si>
    <t>[56,] 0.018738287 0.091312806 0.059403105         NaN 0.070707244 0.076172152</t>
  </si>
  <si>
    <t>[57,] 0.026685954         NaN         NaN         NaN         NaN         NaN</t>
  </si>
  <si>
    <t>[58,] 0.009391856         NaN         NaN         NaN         NaN         NaN</t>
  </si>
  <si>
    <t>[59,]         NaN         NaN 0.055494108 0.015561528         NaN 0.043983318</t>
  </si>
  <si>
    <t>[60,]         NaN 0.052683984         NaN         NaN         NaN         NaN</t>
  </si>
  <si>
    <t>[61,]         NaN         NaN         NaN 0.013730304         NaN 0.017304409</t>
  </si>
  <si>
    <t>[62,] 0.012422567         NaN         NaN         NaN         NaN         NaN</t>
  </si>
  <si>
    <t>[63,] 0.021432097         NaN         NaN         NaN 0.014566691         NaN</t>
  </si>
  <si>
    <t>[64,]         NaN 0.005128082 0.004981213 0.021533360         NaN         NaN</t>
  </si>
  <si>
    <t>[65,] 0.022515584 0.040907531 0.039464120         NaN 0.075680327         NaN</t>
  </si>
  <si>
    <t>[66,]         NaN         NaN 0.021003202 0.022888248 0.037034132         NaN</t>
  </si>
  <si>
    <t xml:space="preserve">            [,55]       [,56]       [,57]       [,58]       [,59]       [,60]</t>
  </si>
  <si>
    <t xml:space="preserve"> [1,]         NaN         NaN 0.043353229 0.097125466 0.117498496         NaN</t>
  </si>
  <si>
    <t xml:space="preserve"> [2,]         NaN         NaN         NaN         NaN 0.015643592 0.019533336</t>
  </si>
  <si>
    <t xml:space="preserve"> [3,]         NaN         NaN 0.015565596 0.009692405         NaN         NaN</t>
  </si>
  <si>
    <t xml:space="preserve"> [4,] 0.017542278         NaN         NaN         NaN 0.008117653 0.005336101</t>
  </si>
  <si>
    <t xml:space="preserve"> [5,] 0.020244409 0.022227411         NaN 0.005909975         NaN 0.018408797</t>
  </si>
  <si>
    <t xml:space="preserve"> [6,] 0.007281967         NaN 0.010182176 0.018120702 0.011058661 0.010383559</t>
  </si>
  <si>
    <t xml:space="preserve"> [7,]         NaN         NaN         NaN         NaN         NaN         NaN</t>
  </si>
  <si>
    <t xml:space="preserve"> [8,]         NaN         NaN         NaN 0.024727807 0.017737120 0.023635426</t>
  </si>
  <si>
    <t xml:space="preserve"> [9,] 0.006669938 0.005575120 0.009415103 0.006611466         NaN         NaN</t>
  </si>
  <si>
    <t>[10,]         NaN 0.037791073         NaN         NaN         NaN 0.017608961</t>
  </si>
  <si>
    <t>[11,]         NaN 0.033793319         NaN         NaN         NaN         NaN</t>
  </si>
  <si>
    <t>[12,]         NaN 0.004477557 0.016284028         NaN         NaN         NaN</t>
  </si>
  <si>
    <t>[13,] 0.014285506 0.043127198         NaN         NaN         NaN         NaN</t>
  </si>
  <si>
    <t>[14,]         NaN 0.026276092         NaN         NaN 0.014646387         NaN</t>
  </si>
  <si>
    <t>[15,] 0.050417286         NaN 0.017051991 0.013586398 0.015562475         NaN</t>
  </si>
  <si>
    <t>[16,]         NaN 0.063399536 0.015581669         NaN 0.018050034 0.022914640</t>
  </si>
  <si>
    <t>[17,] 0.018297349 0.022380862 0.078081516 0.014022147         NaN         NaN</t>
  </si>
  <si>
    <t>[18,] 0.012400946         NaN 0.017409484 0.083231711 0.027493667         NaN</t>
  </si>
  <si>
    <t>[19,]         NaN 0.015813349         NaN 0.011744189 0.070183864         NaN</t>
  </si>
  <si>
    <t>[20,] 0.011383875 0.015064958         NaN 0.021563740 0.018600562 0.062496532</t>
  </si>
  <si>
    <t>[21,] 0.018415071         NaN 0.030370970 0.084863442 0.095057512 0.024552536</t>
  </si>
  <si>
    <t>[22,]         NaN         NaN         NaN         NaN 0.008430984 0.017430279</t>
  </si>
  <si>
    <t>[23,]         NaN         NaN 0.020150062         NaN         NaN 0.009751827</t>
  </si>
  <si>
    <t>[24,] 0.013944477         NaN         NaN 0.007541890         NaN 0.005952783</t>
  </si>
  <si>
    <t>[25,] 0.016019260 0.020587683         NaN         NaN         NaN 0.017142141</t>
  </si>
  <si>
    <t>[26,] 0.003904228         NaN 0.005058212 0.013507587 0.009690730 0.011262140</t>
  </si>
  <si>
    <t>[27,]         NaN         NaN         NaN         NaN 0.013903574         NaN</t>
  </si>
  <si>
    <t>[28,]         NaN         NaN         NaN 0.017817345         NaN 0.021167064</t>
  </si>
  <si>
    <t>[29,] 0.005679196 0.006254766 0.009867017 0.002989204         NaN 0.002360248</t>
  </si>
  <si>
    <t>[30,]         NaN 0.033028729         NaN         NaN         NaN 0.008146328</t>
  </si>
  <si>
    <t>[31,]         NaN 0.025756687         NaN         NaN         NaN         NaN</t>
  </si>
  <si>
    <t>[32,]         NaN 0.004107298 0.009675123         NaN         NaN         NaN</t>
  </si>
  <si>
    <t>[33,]         NaN 0.029781318         NaN         NaN         NaN         NaN</t>
  </si>
  <si>
    <t>[34,] 0.010353103 0.023717674         NaN         NaN 0.021777048         NaN</t>
  </si>
  <si>
    <t>[35,] 0.043684890         NaN 0.016742576 0.009597002 0.009654528 0.005655686</t>
  </si>
  <si>
    <t>[36,]         NaN 0.055713585 0.017090637         NaN 0.021099281 0.018266120</t>
  </si>
  <si>
    <t>[37,] 0.014733753 0.019899643 0.065432839 0.011018303         NaN         NaN</t>
  </si>
  <si>
    <t>[38,] 0.009661541         NaN 0.014505343 0.072775481 0.012174244 0.009341691</t>
  </si>
  <si>
    <t>[39,] 0.008298670 0.017138595         NaN 0.011405267 0.060368365         NaN</t>
  </si>
  <si>
    <t>[40,] 0.007966557 0.018062107         NaN 0.012082635         NaN 0.054276911</t>
  </si>
  <si>
    <t>[41,] 0.006251360         NaN 0.075526816 0.215275385 0.221313440 0.012176082</t>
  </si>
  <si>
    <t>[42,]         NaN         NaN         NaN         NaN 0.038347458 0.053742620</t>
  </si>
  <si>
    <t>[43,]         NaN 0.012463889 0.037552102 0.009746009         NaN 0.010737540</t>
  </si>
  <si>
    <t>[44,] 0.051092880         NaN         NaN 0.039030337 0.011716532 0.043945180</t>
  </si>
  <si>
    <t>[45,] 0.045554474 0.062093563         NaN 0.025639730         NaN 0.041195647</t>
  </si>
  <si>
    <t>[46,] 0.015316733 0.018677342         NaN 0.028469837 0.032049068         NaN</t>
  </si>
  <si>
    <t>[47,]         NaN         NaN         NaN         NaN         NaN         NaN</t>
  </si>
  <si>
    <t>[48,]         NaN         NaN         NaN 0.048012291         NaN 0.056665579</t>
  </si>
  <si>
    <t>[49,] 0.013785943 0.018738287 0.026685954 0.009391856         NaN         NaN</t>
  </si>
  <si>
    <t>[50,]         NaN 0.091312806         NaN         NaN         NaN 0.052683984</t>
  </si>
  <si>
    <t>[51,]         NaN 0.059403105         NaN         NaN 0.055494108         NaN</t>
  </si>
  <si>
    <t>[52,]         NaN         NaN         NaN         NaN 0.015561528         NaN</t>
  </si>
  <si>
    <t>[53,]         NaN 0.070707244         NaN         NaN         NaN         NaN</t>
  </si>
  <si>
    <t>[54,] 0.041054303 0.076172152         NaN         NaN 0.043983318         NaN</t>
  </si>
  <si>
    <t>[55,] 0.133106040         NaN 0.054169883 0.014256293 0.010695062 0.027189198</t>
  </si>
  <si>
    <t>[56,]         NaN 0.164058383 0.054126804         NaN 0.058103648 0.068069629</t>
  </si>
  <si>
    <t>[57,] 0.054169883 0.054126804 0.181476847 0.076849846         NaN         NaN</t>
  </si>
  <si>
    <t>[58,] 0.014256293         NaN 0.076849846 0.217099332         NaN 0.023107416</t>
  </si>
  <si>
    <t>[59,] 0.010695062 0.058103648         NaN         NaN 0.173934762         NaN</t>
  </si>
  <si>
    <t>[60,] 0.027189198 0.068069629         NaN 0.023107416         NaN 0.165531989</t>
  </si>
  <si>
    <t>[61,]         NaN 0.005648486 0.021722045         NaN 0.007014545 0.002747737</t>
  </si>
  <si>
    <t>[62,] 0.012613121         NaN         NaN 0.017166496         NaN 0.012770642</t>
  </si>
  <si>
    <t>[63,] 0.021885189         NaN         NaN 0.022117180 0.011040879 0.016091432</t>
  </si>
  <si>
    <t>[64,]         NaN 0.004336034         NaN 0.031176695 0.029778981         NaN</t>
  </si>
  <si>
    <t>[65,]         NaN 0.014149797         NaN         NaN 0.030618134         NaN</t>
  </si>
  <si>
    <t>[66,]         NaN         NaN 0.048436586         NaN         NaN         NaN</t>
  </si>
  <si>
    <t xml:space="preserve">            [,61]       [,62]      [,63]       [,64]       [,65]       [,66]</t>
  </si>
  <si>
    <t xml:space="preserve"> [1,] 0.057859703 0.037461301 0.05165280 0.025783134         NaN         NaN</t>
  </si>
  <si>
    <t xml:space="preserve"> [2,] 0.011921535         NaN        NaN 0.014467009 0.013961698         NaN</t>
  </si>
  <si>
    <t xml:space="preserve"> [3,]         NaN 0.026884921 0.04701366 0.016075571 0.039938253         NaN</t>
  </si>
  <si>
    <t xml:space="preserve"> [4,] 0.030674718 0.006610372        NaN 0.020982023 0.018911377         NaN</t>
  </si>
  <si>
    <t xml:space="preserve"> [5,] 0.031582015 0.021203787 0.02502463         NaN         NaN 0.014535199</t>
  </si>
  <si>
    <t xml:space="preserve"> [6,] 0.021154218 0.014655753        NaN 0.018426132         NaN         NaN</t>
  </si>
  <si>
    <t xml:space="preserve"> [7,]         NaN 0.006749840 0.02086929 0.001737089         NaN         NaN</t>
  </si>
  <si>
    <t xml:space="preserve"> [8,] 0.020914064 0.023199895 0.03267024         NaN 0.000834308         NaN</t>
  </si>
  <si>
    <t xml:space="preserve"> [9,]         NaN 0.011303913 0.02067266         NaN 0.013456100         NaN</t>
  </si>
  <si>
    <t>[10,]         NaN         NaN        NaN         NaN         NaN 0.014079048</t>
  </si>
  <si>
    <t>[11,]         NaN         NaN 0.01034644         NaN         NaN 0.029116446</t>
  </si>
  <si>
    <t>[12,] 0.024892610         NaN        NaN         NaN         NaN 0.028175291</t>
  </si>
  <si>
    <t>[13,]         NaN         NaN        NaN         NaN 0.029859194 0.050832834</t>
  </si>
  <si>
    <t>[14,] 0.019909798         NaN        NaN 0.006567235         NaN         NaN</t>
  </si>
  <si>
    <t>[15,]         NaN 0.019349286 0.03275452         NaN 0.022175603         NaN</t>
  </si>
  <si>
    <t>[16,] 0.020111898         NaN        NaN 0.012813273         NaN 0.013766253</t>
  </si>
  <si>
    <t>[17,]         NaN         NaN        NaN         NaN         NaN 0.042923114</t>
  </si>
  <si>
    <t>[18,] 0.032290048 0.028277700 0.04213198         NaN 0.017709549 0.008705055</t>
  </si>
  <si>
    <t>[19,] 0.014643324         NaN        NaN 0.014451367         NaN         NaN</t>
  </si>
  <si>
    <t>[20,] 0.008450340 0.020457241 0.02941126 0.006045782 0.013377803         NaN</t>
  </si>
  <si>
    <t>[21,] 0.026308340         NaN        NaN 0.034302915         NaN         NaN</t>
  </si>
  <si>
    <t>[22,] 0.004767642         NaN        NaN         NaN         NaN         NaN</t>
  </si>
  <si>
    <t>[23,]         NaN 0.007733570 0.04013030         NaN         NaN         NaN</t>
  </si>
  <si>
    <t>[24,] 0.014121655 0.007168364        NaN 0.009415916         NaN         NaN</t>
  </si>
  <si>
    <t>[25,] 0.016080990 0.013721683        NaN         NaN         NaN 0.020744395</t>
  </si>
  <si>
    <t>[26,] 0.013038673 0.015597582        NaN 0.017064323         NaN         NaN</t>
  </si>
  <si>
    <t>[27,]         NaN 0.009982212 0.03315152         NaN         NaN         NaN</t>
  </si>
  <si>
    <t>[28,] 0.005668764 0.020570802 0.02234703 0.006336859         NaN         NaN</t>
  </si>
  <si>
    <t>[29,]         NaN 0.001245995 0.01716365         NaN 0.006431598 0.001512890</t>
  </si>
  <si>
    <t>[30,]         NaN 0.003889149 0.02911946         NaN         NaN 0.012854534</t>
  </si>
  <si>
    <t>[31,]         NaN 0.008174492 0.02688055         NaN         NaN 0.017760560</t>
  </si>
  <si>
    <t>[32,] 0.013078317 0.007007312        NaN 0.005792521 0.018058066 0.017677212</t>
  </si>
  <si>
    <t>[33,]         NaN 0.013520477 0.05300918         NaN 0.028093706 0.038715801</t>
  </si>
  <si>
    <t>[34,] 0.016812789         NaN        NaN         NaN         NaN         NaN</t>
  </si>
  <si>
    <t>[35,]         NaN         NaN        NaN         NaN 0.015019562 0.008712498</t>
  </si>
  <si>
    <t>[36,] 0.007584455         NaN        NaN         NaN 0.005774326 0.016680694</t>
  </si>
  <si>
    <t>[37,] 0.022662081         NaN        NaN 0.012814373         NaN 0.040233720</t>
  </si>
  <si>
    <t>[38,]         NaN 0.020194909        NaN 0.011563673 0.016550915 0.011853040</t>
  </si>
  <si>
    <t>[39,]         NaN 0.020644008 0.03408508 0.005692392 0.021813571         NaN</t>
  </si>
  <si>
    <t>[40,] 0.009811566         NaN        NaN 0.004740483         NaN         NaN</t>
  </si>
  <si>
    <t>[41,] 0.035066390         NaN        NaN 0.037280293         NaN 0.044913359</t>
  </si>
  <si>
    <t>[42,] 0.007317712         NaN        NaN         NaN         NaN         NaN</t>
  </si>
  <si>
    <t>[43,]         NaN 0.027559713 0.04678253         NaN 0.053929051         NaN</t>
  </si>
  <si>
    <t>[44,] 0.012836057         NaN        NaN 0.025589190         NaN         NaN</t>
  </si>
  <si>
    <t>[45,] 0.012805217 0.016868608 0.01729956         NaN         NaN         NaN</t>
  </si>
  <si>
    <t>[46,] 0.013884118 0.013972319        NaN 0.026909881         NaN         NaN</t>
  </si>
  <si>
    <t>[47,]         NaN 0.020982750 0.03725492         NaN 0.020137052         NaN</t>
  </si>
  <si>
    <t>[48,] 0.008731094 0.016076392 0.01932785 0.030552799 0.029856449         NaN</t>
  </si>
  <si>
    <t>[49,]         NaN 0.012422567 0.02143210         NaN 0.022515584         NaN</t>
  </si>
  <si>
    <t>[50,]         NaN         NaN        NaN 0.005128082 0.040907531         NaN</t>
  </si>
  <si>
    <t>[51,]         NaN         NaN        NaN 0.004981213 0.039464120 0.021003202</t>
  </si>
  <si>
    <t>[52,] 0.013730304         NaN        NaN 0.021533360         NaN 0.022888248</t>
  </si>
  <si>
    <t>[53,]         NaN         NaN 0.01456669         NaN 0.075680327 0.037034132</t>
  </si>
  <si>
    <t>[54,] 0.017304409         NaN        NaN         NaN         NaN         NaN</t>
  </si>
  <si>
    <t>[55,]         NaN 0.012613121 0.02188519         NaN         NaN         NaN</t>
  </si>
  <si>
    <t>[56,] 0.005648486         NaN        NaN 0.004336034 0.014149797         NaN</t>
  </si>
  <si>
    <t>[57,] 0.021722045         NaN        NaN         NaN         NaN 0.048436586</t>
  </si>
  <si>
    <t>[58,]         NaN 0.017166496 0.02211718 0.031176695         NaN         NaN</t>
  </si>
  <si>
    <t>[59,] 0.007014545         NaN 0.01104088 0.029778981 0.030618134         NaN</t>
  </si>
  <si>
    <t>[60,] 0.002747737 0.012770642 0.01609143         NaN         NaN         NaN</t>
  </si>
  <si>
    <t>[61,] 0.073193554         NaN        NaN 0.015409091         NaN 0.024571385</t>
  </si>
  <si>
    <t>[62,]         NaN 0.065249698 0.09163731         NaN 0.051051669         NaN</t>
  </si>
  <si>
    <t>[63,]         NaN 0.091637305 0.16900966         NaN 0.074848152         NaN</t>
  </si>
  <si>
    <t>[64,] 0.015409091         NaN        NaN 0.094689391 0.096403675 0.032453392</t>
  </si>
  <si>
    <t>[65,]         NaN 0.051051669 0.07484815 0.096403675 0.237395440 0.024837463</t>
  </si>
  <si>
    <t>[66,] 0.024571385         NaN        NaN 0.032453392 0.024837463 0.286761027</t>
  </si>
  <si>
    <t xml:space="preserve"> 警告メッセージ: </t>
  </si>
  <si>
    <t xml:space="preserve"> sqrt(-solve(hessian(ML2))) で:   計算結果が NaN になりました </t>
  </si>
  <si>
    <t>&gt; SE1 &lt;- diag(sqrt(-solve(H)))</t>
  </si>
  <si>
    <t xml:space="preserve"> sqrt(-solve(H)) で:   計算結果が NaN になりました </t>
  </si>
  <si>
    <t>&gt; coeftest(ML2, vcov=sandwich)</t>
  </si>
  <si>
    <t>z test of coefficients:</t>
  </si>
  <si>
    <t xml:space="preserve">        Estimate Std. Error z value  Pr(&gt;|z|)    </t>
  </si>
  <si>
    <t xml:space="preserve"> [1,] -5.6514707  0.8126737 -6.9542 3.546e-12 ***</t>
  </si>
  <si>
    <t xml:space="preserve"> [2,]  0.0435179  0.1283441  0.3391 0.7345554    </t>
  </si>
  <si>
    <t xml:space="preserve"> [3,]  0.4278451  0.2015831  2.1224 0.0338020 *  </t>
  </si>
  <si>
    <t xml:space="preserve"> [4,]  0.6928314  0.1798262  3.8528 0.0001168 ***</t>
  </si>
  <si>
    <t xml:space="preserve"> [5,]  0.3077713  0.1478778  2.0813 0.0374106 *  </t>
  </si>
  <si>
    <t xml:space="preserve"> [6,]  0.8662539  0.1708655  5.0698 3.982e-07 ***</t>
  </si>
  <si>
    <t xml:space="preserve"> [7,]  0.1723396  0.1399367  1.2316 0.2181155    </t>
  </si>
  <si>
    <t xml:space="preserve"> [8,]  0.5105142  0.1335481  3.8227 0.0001320 ***</t>
  </si>
  <si>
    <t xml:space="preserve"> [9,]  0.1217356  0.0471599  2.5813 0.0098418 ** </t>
  </si>
  <si>
    <t xml:space="preserve">[10,] -0.3597713  0.2204164 -1.6322 0.1026301    </t>
  </si>
  <si>
    <t xml:space="preserve">[11,]  0.4711715  0.1921114  2.4526 0.0141830 *  </t>
  </si>
  <si>
    <t xml:space="preserve">[12,] -0.0872972  0.0810444 -1.0772 0.2814121    </t>
  </si>
  <si>
    <t>[13,]  1.1335040  0.3261766  3.4751 0.0005106 ***</t>
  </si>
  <si>
    <t xml:space="preserve">[14,] -0.5469560  0.2558903 -2.1375 0.0325603 *  </t>
  </si>
  <si>
    <t xml:space="preserve">[15,] -0.0600873  0.1221991 -0.4917 0.6229198    </t>
  </si>
  <si>
    <t xml:space="preserve">[16,] -0.2993066  0.1580662 -1.8936 0.0582844 .  </t>
  </si>
  <si>
    <t xml:space="preserve">[17,]  0.1383173  0.1513220  0.9141 0.3606857    </t>
  </si>
  <si>
    <t xml:space="preserve">[18,] -0.0484385  0.2260577 -0.2143 0.8303328    </t>
  </si>
  <si>
    <t xml:space="preserve">[19,]  0.0819913  0.1587640  0.5164 0.6055504    </t>
  </si>
  <si>
    <t xml:space="preserve">[20,] -0.0222749  0.1525816 -0.1460 0.8839319    </t>
  </si>
  <si>
    <t>[21,] -2.1575347  0.4930213 -4.3761 1.208e-05 ***</t>
  </si>
  <si>
    <t xml:space="preserve">[22,]  0.1958153  0.0759938  2.5767 0.0099740 ** </t>
  </si>
  <si>
    <t>[23,]  0.4777637  0.1044558  4.5738 4.789e-06 ***</t>
  </si>
  <si>
    <t xml:space="preserve">[24,]  0.3519655  0.1095075  3.2141 0.0013087 ** </t>
  </si>
  <si>
    <t>[25,]  0.8204876  0.0937098  8.7556 &lt; 2.2e-16 ***</t>
  </si>
  <si>
    <t>[26,]  0.7414071  0.0936394  7.9177 2.420e-15 ***</t>
  </si>
  <si>
    <t>[27,]  0.3385661  0.0827689  4.0905 4.304e-05 ***</t>
  </si>
  <si>
    <t>[28,]  0.5205277  0.0757510  6.8716 6.350e-12 ***</t>
  </si>
  <si>
    <t>[29,]  0.0891372  0.0227353  3.9206 8.831e-05 ***</t>
  </si>
  <si>
    <t xml:space="preserve">[30,] -0.3305717  0.1169873 -2.8257 0.0047176 ** </t>
  </si>
  <si>
    <t xml:space="preserve">[31,]  0.0727926  0.0548182  1.3279 0.1842140    </t>
  </si>
  <si>
    <t xml:space="preserve">[32,] -0.0358990  0.0505524 -0.7101 0.4776207    </t>
  </si>
  <si>
    <t xml:space="preserve">[33,]  0.4901090  0.2043705  2.3981 0.0164786 *  </t>
  </si>
  <si>
    <t xml:space="preserve">[34,] -0.1801026  0.1352038 -1.3321 0.1828329    </t>
  </si>
  <si>
    <t xml:space="preserve">[35,] -0.0090016  0.0714576 -0.1260 0.8997549    </t>
  </si>
  <si>
    <t xml:space="preserve">[36,] -0.1585368  0.0870616 -1.8210 0.0686110 .  </t>
  </si>
  <si>
    <t xml:space="preserve">[37,]  0.0692577  0.0885477  0.7822 0.4341258    </t>
  </si>
  <si>
    <t xml:space="preserve">[38,] -0.1990655  0.1246523 -1.5970 0.1102733    </t>
  </si>
  <si>
    <t xml:space="preserve">[39,]  0.1511503  0.0941790  1.6049 0.1085103    </t>
  </si>
  <si>
    <t xml:space="preserve">[40,]  0.1789075  0.0892115  2.0054 0.0449171 *  </t>
  </si>
  <si>
    <t xml:space="preserve">[41,] -2.6676313  0.8360003 -3.1909 0.0014181 ** </t>
  </si>
  <si>
    <t xml:space="preserve">[42,]  0.2212139  0.1582041  1.3983 0.1620285    </t>
  </si>
  <si>
    <t xml:space="preserve">[43,]  0.5798559  0.1841973  3.1480 0.0016438 ** </t>
  </si>
  <si>
    <t xml:space="preserve">[44,]  0.4803869  0.1550379  3.0985 0.0019449 ** </t>
  </si>
  <si>
    <t>[45,]  0.8449449  0.1639253  5.1545 2.544e-07 ***</t>
  </si>
  <si>
    <t>[46,]  0.8579473  0.1599881  5.3626 8.205e-08 ***</t>
  </si>
  <si>
    <t xml:space="preserve">[47,]  0.2817227  0.1439592  1.9570 0.0503519 .  </t>
  </si>
  <si>
    <t xml:space="preserve">[48,]  0.3045622  0.1343284  2.2673 0.0233721 *  </t>
  </si>
  <si>
    <t xml:space="preserve">[49,]  0.0880777  0.0392898  2.2417 0.0249779 *  </t>
  </si>
  <si>
    <t xml:space="preserve">[50,] -0.3544989  0.1927353 -1.8393 0.0658704 .  </t>
  </si>
  <si>
    <t xml:space="preserve">[51,] -0.1133945  0.1317834 -0.8605 0.3895348    </t>
  </si>
  <si>
    <t xml:space="preserve">[52,] -0.0375691  0.0910027 -0.4128 0.6797277    </t>
  </si>
  <si>
    <t xml:space="preserve">[53,]  0.1894549  0.3421777  0.5537 0.5798019    </t>
  </si>
  <si>
    <t xml:space="preserve">[54,] -0.2867544  0.2158800 -1.3283 0.1840775    </t>
  </si>
  <si>
    <t xml:space="preserve">[55,]  0.3277199  0.1300919  2.5191 0.0117641 *  </t>
  </si>
  <si>
    <t xml:space="preserve">[56,] -0.1557073  0.1630160 -0.9552 0.3394940    </t>
  </si>
  <si>
    <t xml:space="preserve">[57,] -0.1003694  0.1705472 -0.5885 0.5561872    </t>
  </si>
  <si>
    <t xml:space="preserve">[58,]  0.0121596  0.1859464  0.0654 0.9478612    </t>
  </si>
  <si>
    <t xml:space="preserve">[59,]  0.1230789  0.1665509  0.7390 0.4599149    </t>
  </si>
  <si>
    <t xml:space="preserve">[60,]  0.3884344  0.1467823  2.6463 0.0081370 ** </t>
  </si>
  <si>
    <t>[61,]  0.4352153  0.0666630  6.5286 6.639e-11 ***</t>
  </si>
  <si>
    <t>[62,]  0.2998803  0.0621351  4.8263 1.391e-06 ***</t>
  </si>
  <si>
    <t xml:space="preserve">[63,] -0.0914930  0.1311954 -0.6974 0.4855653    </t>
  </si>
  <si>
    <t>[64,]  0.3546408  0.0851303  4.1659 3.102e-05 ***</t>
  </si>
  <si>
    <t xml:space="preserve">[65,]  0.0101636  0.1234493  0.0823 0.9343842    </t>
  </si>
  <si>
    <t xml:space="preserve">[66,]  0.0012326  0.0440840  0.0280 0.9776939    </t>
  </si>
  <si>
    <t>&gt; vcov(ML2) # Caculate the variance-covariance matrix</t>
  </si>
  <si>
    <t xml:space="preserve">               [,1]          [,2]          [,3]          [,4]          [,5]</t>
  </si>
  <si>
    <t xml:space="preserve"> [1,]  6.967462e-01 -5.682543e-03 -1.763107e-04 -1.923964e-02 -2.087874e-02</t>
  </si>
  <si>
    <t xml:space="preserve"> [2,] -5.682543e-03  1.929030e-02  4.577346e-03  3.585562e-04 -7.251752e-04</t>
  </si>
  <si>
    <t xml:space="preserve"> [3,] -1.763107e-04  4.577346e-03  3.801326e-02 -2.653276e-04 -4.167156e-03</t>
  </si>
  <si>
    <t xml:space="preserve"> [4,] -1.923964e-02  3.585562e-04 -2.653276e-04  3.711486e-02 -1.645627e-03</t>
  </si>
  <si>
    <t xml:space="preserve"> [5,] -2.087874e-02 -7.251752e-04 -4.167156e-03 -1.645627e-03  2.010559e-02</t>
  </si>
  <si>
    <t xml:space="preserve"> [6,] -1.182725e-04  2.121824e-03 -2.234407e-03 -1.374089e-03  1.641941e-03</t>
  </si>
  <si>
    <t xml:space="preserve"> [7,]  1.268250e-02  1.495931e-03  1.504054e-03 -2.393318e-03 -8.930145e-04</t>
  </si>
  <si>
    <t xml:space="preserve"> [8,]  9.576738e-03  2.035289e-03  2.019424e-03 -3.332355e-03 -1.197943e-03</t>
  </si>
  <si>
    <t xml:space="preserve"> [9,] -1.204754e-03 -1.431240e-06  6.107802e-03 -7.446073e-04 -4.293423e-04</t>
  </si>
  <si>
    <t>[10,] -1.034681e-01  3.195712e-03 -2.614769e-03  2.173185e-03  3.515626e-03</t>
  </si>
  <si>
    <t>[11,] -8.291238e-02  6.927072e-04 -1.615517e-03  2.687948e-03 -1.988179e-03</t>
  </si>
  <si>
    <t>[12,] -6.722314e-03 -7.743216e-04  1.119606e-03 -6.313908e-04  5.487258e-04</t>
  </si>
  <si>
    <t>[13,] -1.760253e-01 -3.549483e-03 -1.126562e-02  3.787364e-03  4.285517e-03</t>
  </si>
  <si>
    <t>[14,]  2.356549e-02  1.867987e-03  4.165251e-03  1.191942e-03 -7.507133e-04</t>
  </si>
  <si>
    <t>[15,]  8.581441e-03 -3.622006e-04  3.668993e-04  1.816696e-03  1.797344e-03</t>
  </si>
  <si>
    <t>[16,] -4.456945e-02 -1.014777e-03 -9.525643e-04  7.230119e-04  4.300706e-03</t>
  </si>
  <si>
    <t>[17,]  5.298558e-03 -7.719182e-05  2.305849e-03 -3.329437e-03 -7.423602e-04</t>
  </si>
  <si>
    <t>[18,]  4.046022e-02 -1.769021e-03  1.860036e-03  3.258376e-03  7.445992e-04</t>
  </si>
  <si>
    <t>[19,]  4.488583e-02  7.733043e-04 -1.503924e-03  3.704364e-04 -1.735280e-03</t>
  </si>
  <si>
    <t>[20,]  8.457297e-03  3.875449e-03  8.007524e-04  7.807644e-05  2.705272e-03</t>
  </si>
  <si>
    <t>[21,]  1.240825e-01 -9.028873e-04  7.720296e-05 -1.369083e-03 -4.780850e-03</t>
  </si>
  <si>
    <t>[22,] -1.091057e-03  2.940732e-03  7.124849e-04 -3.849407e-05 -2.214751e-04</t>
  </si>
  <si>
    <t>[23,] -1.078381e-03  7.971290e-04  5.742100e-03  3.880094e-05 -6.139115e-04</t>
  </si>
  <si>
    <t>[24,] -1.637599e-03 -1.877792e-05  3.894224e-05  7.560754e-03 -1.534619e-04</t>
  </si>
  <si>
    <t>[25,] -3.499366e-03 -1.626117e-04 -6.678002e-04 -4.911006e-05  2.867917e-03</t>
  </si>
  <si>
    <t>[26,]  2.207352e-03  3.699585e-04 -8.133041e-05 -9.854578e-05  3.926833e-04</t>
  </si>
  <si>
    <t>[27,]  4.846081e-03  3.077823e-04  4.845125e-04 -3.027002e-04 -3.604667e-05</t>
  </si>
  <si>
    <t>[28,]  6.154200e-04  2.867579e-04  9.038840e-05 -4.318020e-04 -5.685497e-05</t>
  </si>
  <si>
    <t>[29,] -4.145011e-04 -2.384905e-05  9.274807e-04 -1.126706e-04 -2.763303e-05</t>
  </si>
  <si>
    <t>[30,] -1.694536e-02  3.439365e-04 -6.470593e-04 -4.330377e-05  3.658559e-04</t>
  </si>
  <si>
    <t>[31,] -7.940998e-03  1.725395e-04 -6.974307e-05  1.110100e-04 -2.443878e-04</t>
  </si>
  <si>
    <t>[32,] -1.893051e-03 -2.081399e-04 -2.342986e-05 -1.026180e-04  1.978431e-04</t>
  </si>
  <si>
    <t>[33,] -4.263312e-02 -4.878159e-04 -1.915065e-03  2.634149e-04  1.246460e-03</t>
  </si>
  <si>
    <t>[34,]  7.296967e-03  3.426961e-04  8.737393e-04  6.131824e-04 -3.840985e-04</t>
  </si>
  <si>
    <t>[35,]  4.759673e-04 -6.367567e-05 -8.359790e-05  2.689470e-04  3.169122e-04</t>
  </si>
  <si>
    <t>[36,] -5.259629e-03 -1.920283e-04 -1.223551e-04 -2.436110e-04  4.147945e-04</t>
  </si>
  <si>
    <t>[37,] -4.644251e-04 -2.225926e-05  3.182713e-04 -1.360576e-04 -1.724489e-04</t>
  </si>
  <si>
    <t>[38,]  6.631830e-03 -3.504079e-04  6.548359e-05  1.490473e-05  9.327490e-05</t>
  </si>
  <si>
    <t>[39,]  9.979698e-03  9.302469e-05 -3.109027e-04 -2.482010e-04 -2.024608e-04</t>
  </si>
  <si>
    <t>[40,]  1.141492e-03  3.808811e-04  2.894423e-05  2.247441e-04  2.566364e-04</t>
  </si>
  <si>
    <t>[41,]  1.744060e-01  1.140498e-03  2.497989e-03  1.490098e-03 -5.803533e-03</t>
  </si>
  <si>
    <t>[42,] -6.253364e-05  3.264574e-03  7.987203e-04 -9.407206e-05 -2.771844e-04</t>
  </si>
  <si>
    <t>[43,] -3.795316e-04  8.313194e-04  6.636510e-03 -4.303420e-05 -6.228165e-04</t>
  </si>
  <si>
    <t>[44,] -5.185887e-03  4.202865e-05 -9.288858e-07  8.292828e-03  1.161807e-05</t>
  </si>
  <si>
    <t>[45,] -6.011677e-03 -3.522382e-04 -9.314795e-04 -1.632973e-04  3.123269e-03</t>
  </si>
  <si>
    <t>[46,]  5.093568e-03  4.010356e-04 -1.499807e-04 -2.160573e-04  2.782062e-04</t>
  </si>
  <si>
    <t>[47,]  7.437518e-03  4.384817e-04  7.422442e-04 -1.088645e-04 -1.702959e-05</t>
  </si>
  <si>
    <t>[48,]  1.128282e-03  3.384119e-04  1.171117e-04 -4.088659e-04 -1.486176e-04</t>
  </si>
  <si>
    <t>[49,] -3.645617e-04 -4.857154e-05  1.084195e-03 -1.248389e-04 -1.681756e-05</t>
  </si>
  <si>
    <t>[50,] -2.479787e-02  4.832571e-05 -1.281563e-03 -5.940675e-04  4.659796e-04</t>
  </si>
  <si>
    <t>[51,] -1.026889e-02  5.255866e-05 -6.660373e-05  1.148308e-04 -2.994595e-04</t>
  </si>
  <si>
    <t>[52,] -1.652884e-03 -2.367834e-04 -4.940618e-05 -1.241157e-04  1.724403e-04</t>
  </si>
  <si>
    <t>[53,] -6.094184e-02 -1.230186e-03 -3.310416e-03 -9.096509e-04  1.752168e-03</t>
  </si>
  <si>
    <t>[54,]  8.414563e-03  4.866356e-04  1.352268e-03  1.052125e-03 -4.034556e-04</t>
  </si>
  <si>
    <t>[55,] -1.049536e-03 -7.801889e-05 -9.520397e-05  3.077315e-04  4.098361e-04</t>
  </si>
  <si>
    <t>[56,] -9.552185e-03 -3.924783e-04 -2.833742e-04 -5.563781e-04  4.940578e-04</t>
  </si>
  <si>
    <t>[57,]  1.879502e-03 -1.491373e-04  2.422878e-04 -3.763912e-04 -2.032427e-04</t>
  </si>
  <si>
    <t>[58,]  9.433356e-03 -2.306148e-04  9.394271e-05 -4.309788e-07  3.492780e-05</t>
  </si>
  <si>
    <t>[59,]  1.380590e-02  2.447220e-04 -1.236524e-04  6.589629e-05 -3.559792e-04</t>
  </si>
  <si>
    <t>[60,] -8.790088e-04  3.815512e-04 -1.006683e-04  2.847398e-05  3.388838e-04</t>
  </si>
  <si>
    <t>[61,]  3.347745e-03  1.421230e-04 -2.856053e-03  9.409383e-04  9.974237e-04</t>
  </si>
  <si>
    <t>[62,]  1.403349e-03 -1.393798e-04  7.227990e-04  4.369701e-05  4.496006e-04</t>
  </si>
  <si>
    <t>[63,]  2.668011e-03 -2.151483e-04  2.210284e-03 -4.661344e-04  6.262320e-04</t>
  </si>
  <si>
    <t>[64,]  6.647700e-04  2.092944e-04  2.584240e-04  4.402453e-04 -2.622172e-04</t>
  </si>
  <si>
    <t>[65,] -1.094316e-03  1.949290e-04  1.595064e-03  3.576402e-04 -2.387950e-04</t>
  </si>
  <si>
    <t>[66,] -6.488595e-03 -1.621191e-03 -1.959347e-03 -6.181232e-04  2.112720e-04</t>
  </si>
  <si>
    <t xml:space="preserve">               [,6]          [,7]          [,8]          [,9]         [,10]</t>
  </si>
  <si>
    <t xml:space="preserve"> [1,] -1.182725e-04  1.268250e-02  9.576738e-03 -1.204754e-03 -1.034681e-01</t>
  </si>
  <si>
    <t xml:space="preserve"> [2,]  2.121824e-03  1.495931e-03  2.035289e-03 -1.431240e-06  3.195712e-03</t>
  </si>
  <si>
    <t xml:space="preserve"> [3,] -2.234407e-03  1.504054e-03  2.019424e-03  6.107802e-03 -2.614769e-03</t>
  </si>
  <si>
    <t xml:space="preserve"> [4,] -1.374089e-03 -2.393318e-03 -3.332355e-03 -7.446073e-04  2.173185e-03</t>
  </si>
  <si>
    <t xml:space="preserve"> [5,]  1.641941e-03 -8.930145e-04 -1.197943e-03 -4.293423e-04  3.515626e-03</t>
  </si>
  <si>
    <t xml:space="preserve"> [6,]  3.198100e-02  7.817559e-04  6.408166e-04 -5.575058e-04  7.064039e-04</t>
  </si>
  <si>
    <t xml:space="preserve"> [7,]  7.817559e-04  2.084450e-02 -4.607065e-03  4.824924e-04 -7.170734e-04</t>
  </si>
  <si>
    <t xml:space="preserve"> [8,]  6.408166e-04 -4.607065e-03  1.825185e-02 -3.554725e-05  1.594843e-03</t>
  </si>
  <si>
    <t xml:space="preserve"> [9,] -5.575058e-04  4.824924e-04 -3.554725e-05  1.752208e-03 -1.146453e-03</t>
  </si>
  <si>
    <t>[10,]  7.064039e-04 -7.170734e-04  1.594843e-03 -1.146453e-03  4.619754e-02</t>
  </si>
  <si>
    <t>[11,] -5.203900e-04  6.220227e-03 -1.342373e-03 -3.008234e-04  1.224628e-02</t>
  </si>
  <si>
    <t>[12,] -1.566426e-04  4.215594e-04  4.215442e-04  1.953623e-04  2.552354e-03</t>
  </si>
  <si>
    <t>[13,] -9.889544e-03 -1.475429e-02 -8.295710e-03 -2.022166e-03  2.047732e-02</t>
  </si>
  <si>
    <t>[14,] -3.999104e-03  2.453785e-03  1.466046e-03  7.032995e-04  4.017068e-03</t>
  </si>
  <si>
    <t>[15,]  7.582402e-05 -2.242082e-03 -5.842278e-04  1.569970e-04 -2.762492e-03</t>
  </si>
  <si>
    <t>[16,] -3.510587e-04 -1.198812e-03 -1.724477e-03 -7.183164e-06  1.020371e-02</t>
  </si>
  <si>
    <t>[17,]  1.482564e-04 -3.452365e-03 -1.096111e-03  8.239196e-04 -1.450002e-03</t>
  </si>
  <si>
    <t>[18,]  1.996273e-03 -1.958551e-03  2.849790e-03  2.525017e-04 -5.834057e-03</t>
  </si>
  <si>
    <t>[19,]  5.899534e-04 -5.406353e-04 -3.184280e-04 -5.833852e-04 -1.019109e-03</t>
  </si>
  <si>
    <t>[20,]  2.933666e-04 -3.951666e-03  4.290019e-03 -7.276028e-05  2.007083e-03</t>
  </si>
  <si>
    <t>[21,]  1.454735e-03  2.826191e-03  2.236387e-03 -2.594492e-04 -1.627917e-02</t>
  </si>
  <si>
    <t>[22,]  3.025140e-04  2.560895e-04  2.545358e-04 -3.841161e-05  3.850804e-04</t>
  </si>
  <si>
    <t>[23,] -1.174802e-04  3.732312e-04  1.378262e-04  9.210780e-04 -4.104437e-04</t>
  </si>
  <si>
    <t>[24,] -1.142369e-05 -2.878297e-04 -3.884415e-04 -1.176916e-04 -7.141645e-05</t>
  </si>
  <si>
    <t>[25,]  5.350148e-04  1.657235e-05 -1.321810e-04 -4.087798e-05  1.283232e-04</t>
  </si>
  <si>
    <t>[26,]  3.903527e-03  8.162477e-05  1.683748e-04 -4.797001e-05 -4.951232e-04</t>
  </si>
  <si>
    <t>[27,]  9.562356e-05  3.249875e-03 -5.457260e-04  1.129442e-04 -4.631556e-04</t>
  </si>
  <si>
    <t>[28,]  1.536662e-04 -6.642298e-04  2.465922e-03 -4.051532e-05  1.609148e-04</t>
  </si>
  <si>
    <t>[29,] -4.847249e-05  1.052524e-04 -3.928425e-05  2.704710e-04 -1.621829e-04</t>
  </si>
  <si>
    <t>[30,] -4.141432e-04 -2.766466e-04  1.329662e-05 -1.953239e-04  5.897001e-03</t>
  </si>
  <si>
    <t>[31,] -2.129795e-04  6.985818e-04 -6.410566e-05 -1.145402e-05  1.206617e-03</t>
  </si>
  <si>
    <t>[32,]  1.839998e-05 -1.119038e-04  5.589635e-05  7.554242e-06  4.340717e-04</t>
  </si>
  <si>
    <t>[33,] -1.820513e-03 -2.429408e-03 -1.666344e-03 -3.307704e-04  5.124673e-03</t>
  </si>
  <si>
    <t>[34,] -4.118558e-04  4.889824e-04  3.325446e-04  8.087726e-05 -2.111737e-05</t>
  </si>
  <si>
    <t>[35,]  5.080490e-05 -2.690833e-04 -1.138638e-04  3.442380e-05 -3.643663e-04</t>
  </si>
  <si>
    <t>[36,] -1.107093e-04 -1.922001e-04 -2.563641e-04  2.263218e-05  1.125819e-03</t>
  </si>
  <si>
    <t>[37,]  8.645764e-05 -5.734107e-04 -2.596213e-04  9.019415e-05 -2.895442e-06</t>
  </si>
  <si>
    <t>[38,]  1.822121e-04 -2.850253e-04  4.228477e-04  6.500490e-05 -1.062665e-03</t>
  </si>
  <si>
    <t>[39,]  1.718195e-04 -3.119891e-05  2.068836e-04 -7.575374e-05 -6.168557e-04</t>
  </si>
  <si>
    <t>[40,]  1.301489e-04 -3.280005e-04  5.374134e-04 -1.289997e-05  1.332299e-04</t>
  </si>
  <si>
    <t>[41,]  2.371354e-03  4.323582e-03  5.431610e-03 -2.242759e-04 -1.957646e-02</t>
  </si>
  <si>
    <t>[42,]  3.715428e-04  2.538893e-04  2.888095e-04 -4.284550e-05  1.826658e-04</t>
  </si>
  <si>
    <t>[43,] -7.386924e-05  3.257617e-04  2.863313e-04  1.074197e-03 -7.093629e-04</t>
  </si>
  <si>
    <t>[44,]  1.586062e-04 -3.460621e-04 -4.948092e-04 -1.142827e-04  4.125431e-04</t>
  </si>
  <si>
    <t>[45,]  5.053538e-04 -3.721451e-05 -3.132615e-04 -5.692939e-05  1.913036e-04</t>
  </si>
  <si>
    <t>[46,]  4.197184e-03  9.652351e-05  1.532520e-04 -7.474375e-05 -9.770593e-04</t>
  </si>
  <si>
    <t>[47,]  5.885127e-05  3.588426e-03 -4.579024e-04  1.452751e-04 -6.929055e-04</t>
  </si>
  <si>
    <t>[48,]  1.838615e-04 -7.395326e-04  2.784576e-03 -5.300101e-05  2.290073e-04</t>
  </si>
  <si>
    <t>[49,] -5.907080e-05  9.687873e-05 -2.006672e-05  3.108499e-04 -2.229066e-04</t>
  </si>
  <si>
    <t>[50,] -6.022722e-04 -5.530235e-04 -4.861159e-04 -2.553866e-04  6.648794e-03</t>
  </si>
  <si>
    <t>[51,] -4.480745e-04  6.000111e-04 -2.203640e-04 -1.199962e-06  1.333104e-03</t>
  </si>
  <si>
    <t>[52,]  1.411146e-05 -1.284845e-04  6.569577e-05  1.715664e-06  4.294779e-04</t>
  </si>
  <si>
    <t>[53,] -1.944403e-03 -2.885893e-03 -2.920520e-03 -4.347756e-04  6.494352e-03</t>
  </si>
  <si>
    <t>[54,] -4.939756e-04  3.428497e-04  5.731466e-04  1.524722e-04  1.898571e-04</t>
  </si>
  <si>
    <t>[55,]  5.302704e-05 -2.913148e-04 -1.155172e-04  4.448807e-05 -2.613285e-04</t>
  </si>
  <si>
    <t>[56,] -2.605309e-04 -3.731407e-04 -5.092408e-04  3.108196e-05  1.428165e-03</t>
  </si>
  <si>
    <t>[57,]  1.036767e-04 -6.556924e-04 -2.174945e-04  8.864416e-05 -4.292478e-04</t>
  </si>
  <si>
    <t>[58,]  3.283599e-04 -1.475652e-05  6.114644e-04  4.371149e-05 -1.280051e-03</t>
  </si>
  <si>
    <t>[59,]  1.222940e-04 -3.218054e-05  3.146054e-04 -8.445788e-05 -9.547332e-04</t>
  </si>
  <si>
    <t>[60,]  1.078183e-04 -3.909289e-04  5.586334e-04 -1.373170e-05  3.100755e-04</t>
  </si>
  <si>
    <t>[61,]  4.475010e-04 -1.021411e-03  4.373981e-04 -5.613928e-04 -8.656777e-05</t>
  </si>
  <si>
    <t>[62,]  2.147911e-04  4.556035e-05  5.382351e-04  1.277784e-04 -6.371616e-04</t>
  </si>
  <si>
    <t>[63,] -9.228792e-05  4.355272e-04  1.067345e-03  4.273588e-04 -1.113153e-03</t>
  </si>
  <si>
    <t>[64,]  3.395223e-04  3.017479e-06 -7.382137e-06 -3.037572e-05 -1.522727e-04</t>
  </si>
  <si>
    <t>[65,] -1.127975e-04 -2.212301e-05  6.960698e-07  1.810666e-04 -6.550676e-04</t>
  </si>
  <si>
    <t>[66,] -2.222855e-04 -4.833601e-04 -3.930102e-04 -1.739430e-04  1.982196e-04</t>
  </si>
  <si>
    <t xml:space="preserve">              [,11]         [,12]         [,13]         [,14]         [,15]</t>
  </si>
  <si>
    <t xml:space="preserve"> [1,] -8.291238e-02 -6.722314e-03 -1.760253e-01  2.356549e-02  8.581441e-03</t>
  </si>
  <si>
    <t xml:space="preserve"> [2,]  6.927072e-04 -7.743216e-04 -3.549483e-03  1.867987e-03 -3.622006e-04</t>
  </si>
  <si>
    <t xml:space="preserve"> [3,] -1.615517e-03  1.119606e-03 -1.126562e-02  4.165251e-03  3.668993e-04</t>
  </si>
  <si>
    <t xml:space="preserve"> [4,]  2.687948e-03 -6.313908e-04  3.787364e-03  1.191942e-03  1.816696e-03</t>
  </si>
  <si>
    <t xml:space="preserve"> [5,] -1.988179e-03  5.487258e-04  4.285517e-03 -7.507133e-04  1.797344e-03</t>
  </si>
  <si>
    <t xml:space="preserve"> [6,] -5.203900e-04 -1.566426e-04 -9.889544e-03 -3.999104e-03  7.582402e-05</t>
  </si>
  <si>
    <t xml:space="preserve"> [7,]  6.220227e-03  4.215594e-04 -1.475429e-02  2.453785e-03 -2.242082e-03</t>
  </si>
  <si>
    <t xml:space="preserve"> [8,] -1.342373e-03  4.215442e-04 -8.295710e-03  1.466046e-03 -5.842278e-04</t>
  </si>
  <si>
    <t xml:space="preserve"> [9,] -3.008234e-04  1.953623e-04 -2.022166e-03  7.032995e-04  1.569970e-04</t>
  </si>
  <si>
    <t>[10,]  1.224628e-02  2.552354e-03  2.047732e-02  4.017068e-03 -2.762492e-03</t>
  </si>
  <si>
    <t>[11,]  3.933936e-02  7.056815e-04 -1.715820e-02  1.065557e-03 -4.767366e-03</t>
  </si>
  <si>
    <t>[12,]  7.056815e-04  6.750138e-03 -1.202114e-03  6.720803e-04 -8.081309e-04</t>
  </si>
  <si>
    <t>[13,] -1.715820e-02 -1.202114e-03  1.182940e-01 -2.048525e-02 -1.747625e-03</t>
  </si>
  <si>
    <t>[14,]  1.065557e-03  6.720803e-04 -2.048525e-02  5.594318e-02  1.773781e-03</t>
  </si>
  <si>
    <t>[15,] -4.767366e-03 -8.081309e-04 -1.747625e-03  1.773781e-03  1.549698e-02</t>
  </si>
  <si>
    <t>[16,]  6.758079e-03 -3.053369e-04  1.457782e-03  6.726091e-03 -1.332069e-03</t>
  </si>
  <si>
    <t>[17,] -1.669412e-03 -3.207363e-04 -1.948733e-03 -5.089737e-03  2.363694e-03</t>
  </si>
  <si>
    <t>[18,] -8.755398e-03 -7.694417e-04 -1.087529e-02 -2.551938e-02  5.607921e-04</t>
  </si>
  <si>
    <t>[19,]  9.782557e-04  2.826404e-04 -2.266936e-02  1.558122e-03  2.034310e-04</t>
  </si>
  <si>
    <t>[20,] -7.223911e-03 -6.851044e-04 -1.376377e-03 -7.143503e-03  1.540933e-03</t>
  </si>
  <si>
    <t>[21,] -1.084121e-02 -1.498603e-03 -3.903171e-02  4.833199e-03  8.777897e-04</t>
  </si>
  <si>
    <t>[22,]  1.049748e-04 -1.925056e-04 -1.851137e-04  3.266475e-04 -1.014335e-04</t>
  </si>
  <si>
    <t>[23,]  1.223784e-05  7.757165e-06 -1.557834e-03  7.660142e-04 -2.608027e-05</t>
  </si>
  <si>
    <t>[24,]  1.445474e-04 -9.835982e-05  4.090924e-04  5.315897e-04  1.626036e-04</t>
  </si>
  <si>
    <t>[25,] -3.377659e-04  1.881253e-04  7.573801e-04 -1.965693e-04  3.129209e-04</t>
  </si>
  <si>
    <t>[26,] -4.142476e-04  3.576686e-05 -1.819959e-03 -4.777399e-04  4.566614e-05</t>
  </si>
  <si>
    <t>[27,]  4.154923e-04 -1.168273e-04 -3.038903e-03  5.561399e-04 -1.658979e-04</t>
  </si>
  <si>
    <t>[28,] -2.872382e-06  5.366745e-05 -1.017190e-03  1.559718e-04 -9.764658e-05</t>
  </si>
  <si>
    <t>[29,]  1.647726e-05  9.961131e-06 -3.156830e-04  7.333956e-05  5.103297e-05</t>
  </si>
  <si>
    <t>[30,]  1.572746e-03  3.794809e-04  4.973430e-03  1.684706e-04 -4.153796e-04</t>
  </si>
  <si>
    <t>[31,]  3.681955e-03  3.485549e-06 -1.372647e-03  5.524309e-04 -5.863051e-04</t>
  </si>
  <si>
    <t>[32,]  5.590738e-05  1.066901e-03  2.516045e-04 -9.177838e-05 -3.387659e-05</t>
  </si>
  <si>
    <t>[33,]  1.049210e-05  1.354964e-04  2.175368e-02 -3.980806e-03 -3.188180e-04</t>
  </si>
  <si>
    <t>[34,]  1.286001e-04 -6.337606e-05 -4.597089e-03  8.068442e-03  1.277486e-04</t>
  </si>
  <si>
    <t>[35,] -5.615005e-04 -1.336702e-05 -1.849144e-04  6.502197e-05  2.326404e-03</t>
  </si>
  <si>
    <t>[36,]  5.968114e-04  2.775343e-05  5.067086e-04  7.506636e-04 -2.704047e-04</t>
  </si>
  <si>
    <t>[37,]  9.920279e-05  2.129115e-04 -3.858014e-04 -2.148497e-04  1.962018e-04</t>
  </si>
  <si>
    <t>[38,] -1.551363e-03 -4.670015e-05 -1.433561e-03 -4.091452e-03  2.159939e-04</t>
  </si>
  <si>
    <t>[39,] -2.302250e-04 -2.812024e-05 -4.425925e-03  1.608121e-04  1.530113e-04</t>
  </si>
  <si>
    <t>[40,] -6.218111e-04 -1.150758e-04 -6.923284e-04 -8.130205e-04  5.175711e-05</t>
  </si>
  <si>
    <t>[41,] -1.674026e-02 -1.576771e-03 -5.675647e-02  5.440765e-03  2.128395e-03</t>
  </si>
  <si>
    <t>[42,]  1.889610e-06 -2.111571e-04 -5.407070e-04  4.121375e-04 -8.986797e-05</t>
  </si>
  <si>
    <t>[43,] -1.889218e-04  8.599489e-06 -2.009965e-03  7.760230e-04  3.970536e-05</t>
  </si>
  <si>
    <t>[44,]  5.599655e-04 -6.861684e-05  1.270776e-03  1.983131e-04  1.700399e-04</t>
  </si>
  <si>
    <t>[45,]  2.298042e-05  1.896610e-04  1.586435e-03 -2.756187e-04  2.488991e-04</t>
  </si>
  <si>
    <t>[46,] -7.311675e-04  1.084652e-05 -2.555866e-03 -2.464854e-04  5.317028e-05</t>
  </si>
  <si>
    <t>[47,]  2.297937e-06 -1.401151e-04 -3.890963e-03  6.261225e-04  1.613199e-05</t>
  </si>
  <si>
    <t>[48,] -1.096000e-05  5.056661e-05 -1.340396e-03  2.637947e-04 -1.100632e-04</t>
  </si>
  <si>
    <t>[49,] -1.267670e-05  1.053598e-05 -3.807044e-04  7.708006e-05  7.353834e-05</t>
  </si>
  <si>
    <t>[50,]  2.484838e-03  4.074316e-04  7.861673e-03  3.049950e-04 -6.823602e-04</t>
  </si>
  <si>
    <t>[51,]  4.201401e-03  3.305960e-06 -8.444890e-04  4.662612e-04 -6.311477e-04</t>
  </si>
  <si>
    <t>[52,] -1.918887e-06  1.184606e-03  2.269699e-04 -1.547911e-05 -8.065320e-05</t>
  </si>
  <si>
    <t>[53,]  1.793798e-03  1.926008e-04  2.887028e-02 -4.277944e-03 -8.478080e-04</t>
  </si>
  <si>
    <t>[54,] -2.182129e-04 -4.239006e-05 -5.218888e-03  8.286194e-03  3.323045e-04</t>
  </si>
  <si>
    <t>[55,] -3.936799e-04 -3.684534e-05  2.040757e-04 -8.169766e-05  2.541903e-03</t>
  </si>
  <si>
    <t>[56,]  1.141988e-03  2.004852e-05  1.859955e-03  6.904330e-04 -4.355311e-04</t>
  </si>
  <si>
    <t>[57,] -1.056174e-04  2.651696e-04 -1.072052e-03 -2.216786e-04  2.907704e-04</t>
  </si>
  <si>
    <t>[58,] -1.619510e-03 -6.094988e-05 -2.712265e-03 -3.989992e-03  1.845902e-04</t>
  </si>
  <si>
    <t>[59,] -6.665075e-04 -8.138871e-05 -5.671358e-03  2.145167e-04  2.421906e-04</t>
  </si>
  <si>
    <t>[60,] -2.842691e-04 -1.361962e-04 -2.461995e-04 -9.339951e-04 -4.264056e-05</t>
  </si>
  <si>
    <t>[61,] -9.710569e-04  6.196420e-04 -7.241245e-04  3.964001e-04 -6.983955e-04</t>
  </si>
  <si>
    <t>[62,] -3.699378e-05 -1.834629e-04 -1.068260e-03 -2.901210e-04  3.743949e-04</t>
  </si>
  <si>
    <t>[63,]  1.070489e-04 -8.420018e-04 -1.874297e-03 -9.740116e-04  1.072859e-03</t>
  </si>
  <si>
    <t>[64,] -1.778816e-04 -2.130605e-04 -4.558018e-05  4.312858e-05 -1.795050e-04</t>
  </si>
  <si>
    <t>[65,] -3.846623e-05 -9.868662e-04  8.915715e-04 -6.433666e-04  4.917574e-04</t>
  </si>
  <si>
    <t>[66,]  8.477675e-04  7.938470e-04  2.583977e-03 -1.400042e-03 -1.107491e-04</t>
  </si>
  <si>
    <t xml:space="preserve">              [,16]         [,17]         [,18]         [,19]         [,20]</t>
  </si>
  <si>
    <t xml:space="preserve"> [1,] -4.456945e-02  5.298558e-03  4.046022e-02  4.488583e-02  8.457297e-03</t>
  </si>
  <si>
    <t xml:space="preserve"> [2,] -1.014777e-03 -7.719182e-05 -1.769021e-03  7.733043e-04  3.875449e-03</t>
  </si>
  <si>
    <t xml:space="preserve"> [3,] -9.525643e-04  2.305849e-03  1.860036e-03 -1.503924e-03  8.007524e-04</t>
  </si>
  <si>
    <t xml:space="preserve"> [4,]  7.230119e-04 -3.329437e-03  3.258376e-03  3.704364e-04  7.807644e-05</t>
  </si>
  <si>
    <t xml:space="preserve"> [5,]  4.300706e-03 -7.423602e-04  7.445992e-04 -1.735280e-03  2.705272e-03</t>
  </si>
  <si>
    <t xml:space="preserve"> [6,] -3.510587e-04  1.482564e-04  1.996273e-03  5.899534e-04  2.933666e-04</t>
  </si>
  <si>
    <t xml:space="preserve"> [7,] -1.198812e-03 -3.452365e-03 -1.958551e-03 -5.406353e-04 -3.951666e-03</t>
  </si>
  <si>
    <t xml:space="preserve"> [8,] -1.724477e-03 -1.096111e-03  2.849790e-03 -3.184280e-04  4.290019e-03</t>
  </si>
  <si>
    <t xml:space="preserve"> [9,] -7.183164e-06  8.239196e-04  2.525017e-04 -5.833852e-04 -7.276028e-05</t>
  </si>
  <si>
    <t>[10,]  1.020371e-02 -1.450002e-03 -5.834057e-03 -1.019109e-03  2.007083e-03</t>
  </si>
  <si>
    <t>[11,]  6.758079e-03 -1.669412e-03 -8.755398e-03  9.782557e-04 -7.223911e-03</t>
  </si>
  <si>
    <t>[12,] -3.053369e-04 -3.207363e-04 -7.694417e-04  2.826404e-04 -6.851044e-04</t>
  </si>
  <si>
    <t>[13,]  1.457782e-03 -1.948733e-03 -1.087529e-02 -2.266936e-02 -1.376377e-03</t>
  </si>
  <si>
    <t>[14,]  6.726091e-03 -5.089737e-03 -2.551938e-02  1.558122e-03 -7.143503e-03</t>
  </si>
  <si>
    <t>[15,] -1.332069e-03  2.363694e-03  5.607921e-04  2.034310e-04  1.540933e-03</t>
  </si>
  <si>
    <t>[16,]  2.902668e-02  2.096227e-03  3.728598e-05  4.283583e-03  3.281380e-03</t>
  </si>
  <si>
    <t>[17,]  2.096227e-03  2.087452e-02  5.239808e-03  1.823090e-04 -1.175594e-04</t>
  </si>
  <si>
    <t>[18,]  3.728598e-05  5.239808e-03  4.363911e-02 -1.447833e-03  1.787844e-03</t>
  </si>
  <si>
    <t>[19,]  4.283583e-03  1.823090e-04 -1.447833e-03  2.610453e-02 -1.064828e-03</t>
  </si>
  <si>
    <t>[20,]  3.281380e-03 -1.175594e-04  1.787844e-03 -1.064828e-03  2.660437e-02</t>
  </si>
  <si>
    <t>[21,] -5.958858e-03  4.401166e-05  8.758799e-03  8.787026e-03  3.310719e-03</t>
  </si>
  <si>
    <t>[22,] -2.522532e-04 -2.782847e-05 -4.369423e-04  4.664051e-05  3.709514e-04</t>
  </si>
  <si>
    <t>[23,] -1.163897e-04  5.682796e-04 -1.891109e-05 -4.672241e-04  1.907102e-04</t>
  </si>
  <si>
    <t>[24,] -3.142158e-04 -1.118972e-04 -6.069174e-05 -2.683023e-04  2.230926e-04</t>
  </si>
  <si>
    <t>[25,]  3.480235e-04 -3.410005e-05  5.428599e-05 -2.143436e-04  2.834324e-04</t>
  </si>
  <si>
    <t>[26,] -1.854593e-04  8.997914e-05  2.764993e-04  1.522344e-04  2.049746e-04</t>
  </si>
  <si>
    <t>[27,] -2.633063e-04 -5.523551e-04 -5.579279e-05  1.252082e-04 -1.445552e-04</t>
  </si>
  <si>
    <t>[28,] -2.614112e-04 -2.474818e-04  3.627218e-04 -9.554558e-05  6.075050e-04</t>
  </si>
  <si>
    <t>[29,]  3.354423e-05  1.433021e-04  4.787596e-05 -9.026691e-05  1.169836e-05</t>
  </si>
  <si>
    <t>[30,]  1.157838e-03 -1.611492e-04 -1.307927e-03 -5.121209e-04 -9.010027e-05</t>
  </si>
  <si>
    <t>[31,]  6.153321e-04  5.424925e-05 -1.538708e-03  1.648242e-04 -6.898157e-04</t>
  </si>
  <si>
    <t>[32,]  6.944429e-05  1.217311e-04 -3.681848e-05 -1.009161e-05 -1.466717e-04</t>
  </si>
  <si>
    <t>[33,]  8.486696e-04 -7.031745e-04 -2.372222e-03 -4.284399e-03 -1.736078e-03</t>
  </si>
  <si>
    <t>[34,]  6.066830e-04 -1.667607e-04 -3.733110e-03  3.830024e-04 -6.526267e-04</t>
  </si>
  <si>
    <t>[35,] -2.490500e-04  3.632240e-04  2.012185e-04  6.415228e-05  1.214346e-04</t>
  </si>
  <si>
    <t>[36,]  3.512225e-03  4.561436e-04 -9.200849e-05  5.320073e-04  4.637996e-04</t>
  </si>
  <si>
    <t>[37,]  5.113922e-04  5.306556e-03  1.437221e-04 -2.169447e-04 -1.163288e-04</t>
  </si>
  <si>
    <t>[38,] -7.877189e-05  2.904295e-04  6.512382e-03 -2.328491e-05  4.388439e-04</t>
  </si>
  <si>
    <t>[39,]  3.687004e-04 -3.578831e-04  3.842694e-04  4.243434e-03  6.195362e-05</t>
  </si>
  <si>
    <t>[40,]  4.363150e-04 -1.479945e-05  1.946460e-04 -2.957817e-04  3.637690e-03</t>
  </si>
  <si>
    <t>[41,] -8.044104e-03  1.231699e-03  1.564272e-02  1.265601e-02  7.937382e-03</t>
  </si>
  <si>
    <t>[42,] -3.685257e-04 -3.750592e-05 -4.192139e-04  9.892002e-05  4.326486e-04</t>
  </si>
  <si>
    <t>[43,] -2.076181e-04  5.896681e-04  3.018339e-04 -5.435650e-04  3.586453e-04</t>
  </si>
  <si>
    <t>[44,] -1.763949e-04 -4.357447e-04 -1.993644e-04 -3.873356e-04  2.116689e-04</t>
  </si>
  <si>
    <t>[45,]  4.237260e-04 -1.853558e-04 -3.303716e-04 -4.295353e-04  7.475456e-05</t>
  </si>
  <si>
    <t>[46,] -3.860200e-04  3.273684e-05  2.274413e-04  3.386016e-04  1.184622e-04</t>
  </si>
  <si>
    <t>[47,] -4.248015e-04 -5.033830e-04  3.584195e-04  2.215898e-04  1.407122e-04</t>
  </si>
  <si>
    <t>[48,] -2.462111e-04 -2.947350e-04  4.020813e-04 -2.827958e-05  7.065974e-04</t>
  </si>
  <si>
    <t>[49,]  1.881805e-05  1.598926e-04  9.967019e-05 -1.161672e-04  3.813799e-05</t>
  </si>
  <si>
    <t>[50,]  1.428620e-03 -3.354331e-04 -2.595528e-03 -1.147168e-03 -8.004198e-04</t>
  </si>
  <si>
    <t>[51,]  7.156085e-04  3.479066e-05 -1.813478e-03  9.642813e-05 -9.093033e-04</t>
  </si>
  <si>
    <t>[52,]  5.266974e-05  9.973962e-05 -9.957402e-05  9.815522e-06 -1.777001e-04</t>
  </si>
  <si>
    <t>[53,]  1.599027e-03 -1.040352e-03 -4.916403e-03 -5.789663e-03 -3.570134e-03</t>
  </si>
  <si>
    <t>[54,]  7.145795e-04  8.887437e-06 -3.210682e-03  4.861064e-04 -1.407228e-04</t>
  </si>
  <si>
    <t>[55,] -2.781024e-04  3.347930e-04  1.537835e-04 -1.240415e-04  1.295926e-04</t>
  </si>
  <si>
    <t>[56,]  4.019501e-03  5.009030e-04 -5.670067e-04  2.500620e-04  2.269530e-04</t>
  </si>
  <si>
    <t>[57,]  2.427884e-04  6.096723e-03  3.030901e-04 -1.743399e-04 -1.042246e-04</t>
  </si>
  <si>
    <t>[58,] -1.768044e-04  1.966206e-04  6.927518e-03  1.379260e-04  4.649949e-04</t>
  </si>
  <si>
    <t>[59,]  3.258037e-04 -3.190945e-04  7.559017e-04  4.925775e-03  3.459809e-04</t>
  </si>
  <si>
    <t>[60,]  5.250807e-04 -9.426431e-05 -5.420612e-05 -5.260219e-04  3.905817e-03</t>
  </si>
  <si>
    <t>[61,]  4.044884e-04 -1.432213e-04  1.042647e-03  2.144270e-04  7.140824e-05</t>
  </si>
  <si>
    <t>[62,] -4.353974e-04 -2.216349e-04  7.996283e-04 -2.055392e-04  4.184987e-04</t>
  </si>
  <si>
    <t>[63,] -1.091823e-03 -1.504266e-03  1.775103e-03 -2.520641e-04  8.650225e-04</t>
  </si>
  <si>
    <t>[64,]  1.641800e-04 -2.596209e-04 -1.475364e-04  2.088420e-04  3.655147e-05</t>
  </si>
  <si>
    <t>[65,] -9.828299e-05 -1.635721e-03  3.136281e-04 -8.335919e-05  1.789656e-04</t>
  </si>
  <si>
    <t>[66,]  1.895097e-04  1.842394e-03  7.577798e-05 -7.923852e-04 -1.018749e-03</t>
  </si>
  <si>
    <t xml:space="preserve">              [,21]         [,22]         [,23]         [,24]         [,25]</t>
  </si>
  <si>
    <t xml:space="preserve"> [1,]  1.240825e-01 -1.091057e-03 -1.078381e-03 -1.637599e-03 -3.499366e-03</t>
  </si>
  <si>
    <t xml:space="preserve"> [2,] -9.028873e-04  2.940732e-03  7.971290e-04 -1.877792e-05 -1.626117e-04</t>
  </si>
  <si>
    <t xml:space="preserve"> [3,]  7.720296e-05  7.124849e-04  5.742100e-03  3.894224e-05 -6.678002e-04</t>
  </si>
  <si>
    <t xml:space="preserve"> [4,] -1.369083e-03 -3.849407e-05  3.880094e-05  7.560754e-03 -4.911006e-05</t>
  </si>
  <si>
    <t xml:space="preserve"> [5,] -4.780850e-03 -2.214751e-04 -6.139115e-04 -1.534619e-04  2.867917e-03</t>
  </si>
  <si>
    <t xml:space="preserve"> [6,]  1.454735e-03  3.025140e-04 -1.174802e-04 -1.142369e-05  5.350148e-04</t>
  </si>
  <si>
    <t xml:space="preserve"> [7,]  2.826191e-03  2.560895e-04  3.732312e-04 -2.878297e-04  1.657235e-05</t>
  </si>
  <si>
    <t xml:space="preserve"> [8,]  2.236387e-03  2.545358e-04  1.378262e-04 -3.884415e-04 -1.321810e-04</t>
  </si>
  <si>
    <t xml:space="preserve"> [9,] -2.594492e-04 -3.841161e-05  9.210780e-04 -1.176916e-04 -4.087798e-05</t>
  </si>
  <si>
    <t>[10,] -1.627917e-02  3.850804e-04 -4.104437e-04 -7.141645e-05  1.283232e-04</t>
  </si>
  <si>
    <t>[11,] -1.084121e-02  1.049748e-04  1.223784e-05  1.445474e-04 -3.377659e-04</t>
  </si>
  <si>
    <t>[12,] -1.498603e-03 -1.925056e-04  7.757165e-06 -9.835982e-05  1.881253e-04</t>
  </si>
  <si>
    <t>[13,] -3.903171e-02 -1.851137e-04 -1.557834e-03  4.090924e-04  7.573801e-04</t>
  </si>
  <si>
    <t>[14,]  4.833199e-03  3.266475e-04  7.660142e-04  5.315897e-04 -1.965693e-04</t>
  </si>
  <si>
    <t>[15,]  8.777897e-04 -1.014335e-04 -2.608027e-05  1.626036e-04  3.129209e-04</t>
  </si>
  <si>
    <t>[16,] -5.958858e-03 -2.522532e-04 -1.163897e-04 -3.142158e-04  3.480235e-04</t>
  </si>
  <si>
    <t>[17,]  4.401166e-05 -2.782847e-05  5.682796e-04 -1.118972e-04 -3.410005e-05</t>
  </si>
  <si>
    <t>[18,]  8.758799e-03 -4.369423e-04 -1.891109e-05 -6.069174e-05  5.428599e-05</t>
  </si>
  <si>
    <t>[19,]  8.787026e-03  4.664051e-05 -4.672241e-04 -2.683023e-04 -2.143436e-04</t>
  </si>
  <si>
    <t>[20,]  3.310719e-03  3.709514e-04  1.907102e-04  2.230926e-04  2.834324e-04</t>
  </si>
  <si>
    <t>[21,]  2.186167e-01 -3.292359e-03 -3.915384e-03 -3.281562e-03 -9.065946e-03</t>
  </si>
  <si>
    <t>[22,] -3.292359e-03  6.513978e-03  1.717771e-03  2.030707e-04 -2.718844e-04</t>
  </si>
  <si>
    <t>[23,] -3.915384e-03  1.717771e-03  1.312957e-02  6.332834e-05 -1.197701e-03</t>
  </si>
  <si>
    <t>[24,] -3.281562e-03  2.030707e-04  6.332834e-05  1.417661e-02 -3.307414e-04</t>
  </si>
  <si>
    <t>[25,] -9.065946e-03 -2.718844e-04 -1.197701e-03 -3.307414e-04  8.316632e-03</t>
  </si>
  <si>
    <t>[26,]  9.153797e-04  6.962523e-04 -4.746928e-04 -4.877597e-04  8.263680e-04</t>
  </si>
  <si>
    <t>[27,]  6.093793e-03  4.917264e-04  8.304117e-04 -8.557356e-04 -1.803948e-04</t>
  </si>
  <si>
    <t>[28,]  1.068170e-03  6.770858e-04  6.482828e-04 -1.062445e-03 -3.734112e-04</t>
  </si>
  <si>
    <t>[29,] -1.024185e-03 -2.055718e-05  2.148590e-03 -2.323503e-04 -9.993257e-05</t>
  </si>
  <si>
    <t>[30,] -3.159181e-02  1.135455e-03 -5.933405e-04  3.924461e-04  1.063576e-03</t>
  </si>
  <si>
    <t>[31,] -1.310076e-02  6.424249e-04 -1.555579e-04  1.332303e-06 -7.275613e-04</t>
  </si>
  <si>
    <t>[32,] -1.907241e-03 -3.980155e-04  4.619973e-05 -3.100596e-04  1.665419e-04</t>
  </si>
  <si>
    <t>[33,] -7.230133e-02 -1.114647e-03 -2.972478e-03  1.090783e-03  1.529597e-03</t>
  </si>
  <si>
    <t>[34,]  9.417223e-03  6.389815e-04  1.503919e-03  7.223074e-04 -2.032163e-04</t>
  </si>
  <si>
    <t>[35,]  1.454999e-03 -1.223998e-04 -4.014968e-05  7.259631e-04  6.326253e-04</t>
  </si>
  <si>
    <t>[36,] -1.277418e-02 -1.705570e-04  2.322687e-05 -8.551015e-05  1.258394e-03</t>
  </si>
  <si>
    <t>[37,]  4.848331e-04  8.336710e-05  6.408291e-04 -9.034063e-04 -8.035042e-05</t>
  </si>
  <si>
    <t>[38,]  1.307557e-02 -6.212671e-04  3.691761e-04  8.435713e-04  2.068451e-04</t>
  </si>
  <si>
    <t>[39,]  1.555236e-02  2.029412e-04 -8.420210e-04 -5.374419e-07 -7.219781e-04</t>
  </si>
  <si>
    <t>[40,]  2.516606e-04  1.043494e-03  2.111617e-04  4.852752e-04  7.286593e-04</t>
  </si>
  <si>
    <t>[41,]  1.210271e-01 -7.314151e-04  1.675659e-04 -3.870542e-04 -4.370454e-03</t>
  </si>
  <si>
    <t>[42,] -5.445578e-04  2.454185e-03  6.481578e-04 -6.366981e-05 -8.327633e-05</t>
  </si>
  <si>
    <t>[43,] -6.004118e-04  5.560012e-04  4.785018e-03 -4.815329e-05 -3.582840e-04</t>
  </si>
  <si>
    <t>[44,] -2.357268e-03 -9.688365e-06  1.438284e-05  5.979452e-03  3.244128e-05</t>
  </si>
  <si>
    <t>[45,] -4.357308e-03 -1.587394e-04 -4.683618e-04 -8.978418e-05  2.704092e-03</t>
  </si>
  <si>
    <t>[46,]  2.248173e-03  2.707024e-04 -1.161177e-04 -9.917796e-05  3.179404e-04</t>
  </si>
  <si>
    <t>[47,]  4.137942e-03  2.487662e-04  3.930380e-04 -1.677104e-04 -2.927992e-05</t>
  </si>
  <si>
    <t>[48,]  1.510981e-03  2.285105e-04  1.449389e-04 -3.979784e-04 -1.441983e-04</t>
  </si>
  <si>
    <t>[49,] -3.168409e-04 -3.861976e-05  7.850645e-04 -9.901572e-05 -9.278192e-06</t>
  </si>
  <si>
    <t>[50,] -1.563230e-02  2.997677e-04 -5.739074e-04 -2.402302e-04  3.247058e-04</t>
  </si>
  <si>
    <t>[51,] -7.528423e-03  1.295102e-04 -8.981629e-05  8.505356e-05 -2.806432e-04</t>
  </si>
  <si>
    <t>[52,] -1.077459e-03 -1.593329e-04  4.709402e-05 -8.605137e-05  1.098526e-04</t>
  </si>
  <si>
    <t>[53,] -4.248525e-02 -3.456030e-04 -1.772793e-03  3.643670e-05  1.164775e-03</t>
  </si>
  <si>
    <t>[54,]  6.871055e-03  3.154794e-04  9.341929e-04  4.723868e-04 -2.004085e-04</t>
  </si>
  <si>
    <t>[55,]  3.391148e-04 -9.274079e-05 -3.775403e-05  1.944484e-04  2.566167e-04</t>
  </si>
  <si>
    <t>[56,] -5.948055e-03 -1.701760e-04 -4.134430e-05 -3.041526e-04  4.238527e-04</t>
  </si>
  <si>
    <t>[57,]  9.223958e-04 -5.231397e-05  4.060250e-04 -9.854668e-05 -4.981209e-05</t>
  </si>
  <si>
    <t>[58,]  7.201804e-03 -3.376412e-04 -2.755468e-05  5.688011e-05 -4.155019e-05</t>
  </si>
  <si>
    <t>[59,]  9.035931e-03  7.108149e-05 -2.698643e-04 -1.523827e-04 -2.963171e-04</t>
  </si>
  <si>
    <t>[60,]  6.028270e-04  3.038146e-04  9.509813e-05  3.543562e-05  2.938530e-04</t>
  </si>
  <si>
    <t>[61,]  6.921287e-04  2.273041e-05 -5.426149e-04  1.994211e-04  2.585982e-04</t>
  </si>
  <si>
    <t>[62,] -1.189115e-03 -1.795069e-04  5.980811e-05  5.138545e-05  1.882846e-04</t>
  </si>
  <si>
    <t>[63,] -6.885336e-03 -1.826691e-04  1.610441e-03 -5.878010e-04 -4.710086e-04</t>
  </si>
  <si>
    <t>[64,]  1.176690e-03 -3.496792e-05 -2.520215e-04  8.865948e-05 -4.167313e-05</t>
  </si>
  <si>
    <t>[65,] -1.236951e-03 -5.842223e-04 -4.558427e-04 -7.465060e-04 -9.731443e-05</t>
  </si>
  <si>
    <t>[66,] -3.921893e-03 -1.033900e-03 -4.850882e-04 -2.819774e-04  4.303299e-04</t>
  </si>
  <si>
    <t xml:space="preserve">              [,26]         [,27]         [,28]         [,29]         [,30]</t>
  </si>
  <si>
    <t xml:space="preserve"> [1,]  2.207352e-03  4.846081e-03  6.154200e-04 -4.145011e-04 -1.694536e-02</t>
  </si>
  <si>
    <t xml:space="preserve"> [2,]  3.699585e-04  3.077823e-04  2.867579e-04 -2.384905e-05  3.439365e-04</t>
  </si>
  <si>
    <t xml:space="preserve"> [3,] -8.133041e-05  4.845125e-04  9.038840e-05  9.274807e-04 -6.470593e-04</t>
  </si>
  <si>
    <t xml:space="preserve"> [4,] -9.854578e-05 -3.027002e-04 -4.318020e-04 -1.126706e-04 -4.330377e-05</t>
  </si>
  <si>
    <t xml:space="preserve"> [5,]  3.926833e-04 -3.604667e-05 -5.685497e-05 -2.763303e-05  3.658559e-04</t>
  </si>
  <si>
    <t xml:space="preserve"> [6,]  3.903527e-03  9.562356e-05  1.536662e-04 -4.847249e-05 -4.141432e-04</t>
  </si>
  <si>
    <t xml:space="preserve"> [7,]  8.162477e-05  3.249875e-03 -6.642298e-04  1.052524e-04 -2.766466e-04</t>
  </si>
  <si>
    <t xml:space="preserve"> [8,]  1.683748e-04 -5.457260e-04  2.465922e-03 -3.928425e-05  1.329662e-05</t>
  </si>
  <si>
    <t xml:space="preserve"> [9,] -4.797001e-05  1.129442e-04 -4.051532e-05  2.704710e-04 -1.953239e-04</t>
  </si>
  <si>
    <t>[10,] -4.951232e-04 -4.631556e-04  1.609148e-04 -1.621829e-04  5.897001e-03</t>
  </si>
  <si>
    <t>[11,] -4.142476e-04  4.154923e-04 -2.872382e-06  1.647726e-05  1.572746e-03</t>
  </si>
  <si>
    <t>[12,]  3.576686e-05 -1.168273e-04  5.366745e-05  9.961131e-06  3.794809e-04</t>
  </si>
  <si>
    <t>[13,] -1.819959e-03 -3.038903e-03 -1.017190e-03 -3.156830e-04  4.973430e-03</t>
  </si>
  <si>
    <t>[14,] -4.777399e-04  5.561399e-04  1.559718e-04  7.333956e-05  1.684706e-04</t>
  </si>
  <si>
    <t>[15,]  4.566614e-05 -1.658979e-04 -9.764658e-05  5.103297e-05 -4.153796e-04</t>
  </si>
  <si>
    <t>[16,] -1.854593e-04 -2.633063e-04 -2.614112e-04  3.354423e-05  1.157838e-03</t>
  </si>
  <si>
    <t>[17,]  8.997914e-05 -5.523551e-04 -2.474818e-04  1.433021e-04 -1.611492e-04</t>
  </si>
  <si>
    <t>[18,]  2.764993e-04 -5.579279e-05  3.627218e-04  4.787596e-05 -1.307927e-03</t>
  </si>
  <si>
    <t>[19,]  1.522344e-04  1.252082e-04 -9.554558e-05 -9.026691e-05 -5.121209e-04</t>
  </si>
  <si>
    <t>[20,]  2.049746e-04 -1.445552e-04  6.075050e-04  1.169836e-05 -9.010027e-05</t>
  </si>
  <si>
    <t>[21,]  9.153797e-04  6.093793e-03  1.068170e-03 -1.024185e-03 -3.159181e-02</t>
  </si>
  <si>
    <t>[22,]  6.962523e-04  4.917264e-04  6.770858e-04 -2.055718e-05  1.135455e-03</t>
  </si>
  <si>
    <t>[23,] -4.746928e-04  8.304117e-04  6.482828e-04  2.148590e-03 -5.933405e-04</t>
  </si>
  <si>
    <t>[24,] -4.877597e-04 -8.557356e-04 -1.062445e-03 -2.323503e-04  3.924461e-04</t>
  </si>
  <si>
    <t>[25,]  8.263680e-04 -1.803948e-04 -3.734112e-04 -9.993257e-05  1.063576e-03</t>
  </si>
  <si>
    <t>[26,]  9.719023e-03  8.273095e-05  4.875934e-05 -1.409382e-04  1.005892e-04</t>
  </si>
  <si>
    <t>[27,]  8.273095e-05  7.269217e-03 -1.368560e-03  2.269118e-04 -2.893187e-04</t>
  </si>
  <si>
    <t>[28,]  4.875934e-05 -1.368560e-03  6.070563e-03 -8.398574e-06  7.409430e-04</t>
  </si>
  <si>
    <t>[29,] -1.409382e-04  2.269118e-04 -8.398574e-06  6.186254e-04 -3.338693e-04</t>
  </si>
  <si>
    <t>[30,]  1.005892e-04 -2.893187e-04  7.409430e-04 -3.338693e-04  1.397091e-02</t>
  </si>
  <si>
    <t>[31,] -2.885896e-04  1.565566e-03  1.117644e-04 -2.658359e-05  2.152501e-03</t>
  </si>
  <si>
    <t>[32,]  6.312715e-05 -4.217909e-06  2.246290e-04  4.383968e-05  7.572926e-04</t>
  </si>
  <si>
    <t>[33,] -3.353734e-03 -5.373580e-03 -2.570062e-03 -6.191575e-04  8.618871e-03</t>
  </si>
  <si>
    <t>[34,] -1.320393e-03  1.226728e-03  5.221655e-04  2.496443e-04  8.607120e-04</t>
  </si>
  <si>
    <t>[35,]  6.714058e-05 -6.297261e-04 -2.795849e-04  6.783373e-05 -7.185581e-04</t>
  </si>
  <si>
    <t>[36,] -4.293500e-05 -4.891024e-04 -4.911821e-04  7.518397e-05  2.742649e-03</t>
  </si>
  <si>
    <t>[37,]  1.037371e-04 -1.417712e-03 -5.798915e-04  2.353306e-04 -3.229718e-04</t>
  </si>
  <si>
    <t>[38,]  5.375656e-04 -6.725344e-04  7.168584e-04  8.166812e-05 -1.990264e-03</t>
  </si>
  <si>
    <t>[39,]  1.820175e-04  2.768231e-05 -4.851774e-05 -2.115993e-04 -4.858447e-04</t>
  </si>
  <si>
    <t>[40,]  1.359434e-04 -9.638311e-04  1.179431e-03 -3.522143e-05  8.645709e-04</t>
  </si>
  <si>
    <t>[41,]  1.117416e-03  4.288981e-03  8.880590e-04 -2.434376e-04 -1.539668e-02</t>
  </si>
  <si>
    <t>[42,]  3.344953e-04  2.718027e-04  2.279174e-04 -1.941811e-05  2.506401e-04</t>
  </si>
  <si>
    <t>[43,] -4.909984e-05  3.924680e-04  1.970821e-04  7.927461e-04 -4.978931e-04</t>
  </si>
  <si>
    <t>[44,] -3.862364e-05 -2.480666e-04 -3.741219e-04 -8.780037e-05  1.174461e-04</t>
  </si>
  <si>
    <t>[45,]  3.702646e-04 -4.895402e-05 -1.208868e-04 -2.615360e-05  2.826689e-04</t>
  </si>
  <si>
    <t>[46,]  3.506905e-03  1.189077e-04  1.452358e-04 -4.907429e-05 -6.872489e-04</t>
  </si>
  <si>
    <t>[47,]  1.262000e-04  2.793255e-03 -5.017366e-04  9.588546e-05 -3.806584e-04</t>
  </si>
  <si>
    <t>[48,]  1.403183e-04 -4.573262e-04  2.102340e-03 -2.296652e-05 -2.369375e-06</t>
  </si>
  <si>
    <t>[49,] -4.076643e-05  9.454867e-05 -1.033017e-05  2.300718e-04 -1.591048e-04</t>
  </si>
  <si>
    <t>[50,] -4.183339e-04 -4.038822e-04  3.103461e-05 -1.616776e-04  5.218142e-03</t>
  </si>
  <si>
    <t>[51,] -1.914041e-04  4.862912e-04 -4.031248e-05 -1.030727e-05  1.043009e-03</t>
  </si>
  <si>
    <t>[52,]  4.883181e-05 -7.023473e-05  7.485180e-05  1.492899e-05  2.828041e-04</t>
  </si>
  <si>
    <t>[53,] -1.552739e-03 -2.879234e-03 -1.023174e-03 -2.985111e-04  5.258480e-03</t>
  </si>
  <si>
    <t>[54,] -4.475018e-04  6.228593e-04  2.161844e-04  1.361063e-04  9.002060e-06</t>
  </si>
  <si>
    <t>[55,]  1.524300e-05 -2.035010e-04 -9.332101e-05  3.225327e-05 -3.315965e-04</t>
  </si>
  <si>
    <t>[56,] -1.728976e-04 -2.220363e-04 -2.443000e-04  3.912209e-05  1.090897e-03</t>
  </si>
  <si>
    <t>[57,]  2.558550e-05 -5.165240e-04 -2.299337e-04  9.735803e-05 -2.987705e-04</t>
  </si>
  <si>
    <t>[58,]  1.824549e-04 -1.057952e-04  3.174578e-04  8.935343e-06 -1.111395e-03</t>
  </si>
  <si>
    <t>[59,]  9.391025e-05  1.933094e-04 -3.727508e-05 -6.724515e-05 -6.185557e-04</t>
  </si>
  <si>
    <t>[60,]  1.268358e-04 -2.467707e-04  4.480446e-04  5.570769e-06  6.636266e-05</t>
  </si>
  <si>
    <t>[61,]  1.700070e-04 -2.306184e-04  3.213488e-05 -1.271231e-04 -9.415309e-05</t>
  </si>
  <si>
    <t>[62,]  2.432846e-04  9.964456e-05  4.231579e-04  1.552504e-06  1.512548e-05</t>
  </si>
  <si>
    <t>[63,] -2.765470e-04  1.099023e-03  4.993897e-04  2.945910e-04  8.479431e-04</t>
  </si>
  <si>
    <t>[64,]  2.911911e-04 -8.337402e-05  4.015578e-05 -4.939211e-05 -3.525661e-04</t>
  </si>
  <si>
    <t>[65,] -2.974828e-04 -7.468205e-05 -8.109673e-06  4.136546e-05 -2.292760e-04</t>
  </si>
  <si>
    <t>[66,] -2.426063e-04 -3.436393e-04 -2.436641e-04  2.288836e-06  1.652390e-04</t>
  </si>
  <si>
    <t xml:space="preserve">              [,31]         [,32]         [,33]         [,34]         [,35]</t>
  </si>
  <si>
    <t xml:space="preserve"> [1,] -7.940998e-03 -1.893051e-03 -4.263312e-02  7.296967e-03  4.759673e-04</t>
  </si>
  <si>
    <t xml:space="preserve"> [2,]  1.725395e-04 -2.081399e-04 -4.878159e-04  3.426961e-04 -6.367567e-05</t>
  </si>
  <si>
    <t xml:space="preserve"> [3,] -6.974307e-05 -2.342986e-05 -1.915065e-03  8.737393e-04 -8.359790e-05</t>
  </si>
  <si>
    <t xml:space="preserve"> [4,]  1.110100e-04 -1.026180e-04  2.634149e-04  6.131824e-04  2.689470e-04</t>
  </si>
  <si>
    <t xml:space="preserve"> [5,] -2.443878e-04  1.978431e-04  1.246460e-03 -3.840985e-04  3.169122e-04</t>
  </si>
  <si>
    <t xml:space="preserve"> [6,] -2.129795e-04  1.839998e-05 -1.820513e-03 -4.118558e-04  5.080490e-05</t>
  </si>
  <si>
    <t xml:space="preserve"> [7,]  6.985818e-04 -1.119038e-04 -2.429408e-03  4.889824e-04 -2.690833e-04</t>
  </si>
  <si>
    <t xml:space="preserve"> [8,] -6.410566e-05  5.589635e-05 -1.666344e-03  3.325446e-04 -1.138638e-04</t>
  </si>
  <si>
    <t xml:space="preserve"> [9,] -1.145402e-05  7.554242e-06 -3.307704e-04  8.087726e-05  3.442380e-05</t>
  </si>
  <si>
    <t>[10,]  1.206617e-03  4.340717e-04  5.124673e-03 -2.111737e-05 -3.643663e-04</t>
  </si>
  <si>
    <t>[11,]  3.681955e-03  5.590738e-05  1.049210e-05  1.286001e-04 -5.615005e-04</t>
  </si>
  <si>
    <t>[12,]  3.485549e-06  1.066901e-03  1.354964e-04 -6.337606e-05 -1.336702e-05</t>
  </si>
  <si>
    <t>[13,] -1.372647e-03  2.516045e-04  2.175368e-02 -4.597089e-03 -1.849144e-04</t>
  </si>
  <si>
    <t>[14,]  5.524309e-04 -9.177838e-05 -3.980806e-03  8.068442e-03  6.502197e-05</t>
  </si>
  <si>
    <t>[15,] -5.863051e-04 -3.387659e-05 -3.188180e-04  1.277486e-04  2.326404e-03</t>
  </si>
  <si>
    <t>[16,]  6.153321e-04  6.944429e-05  8.486696e-04  6.066830e-04 -2.490500e-04</t>
  </si>
  <si>
    <t>[17,]  5.424925e-05  1.217311e-04 -7.031745e-04 -1.667607e-04  3.632240e-04</t>
  </si>
  <si>
    <t>[18,] -1.538708e-03 -3.681848e-05 -2.372222e-03 -3.733110e-03  2.012185e-04</t>
  </si>
  <si>
    <t>[19,]  1.648242e-04 -1.009161e-05 -4.284399e-03  3.830024e-04  6.415228e-05</t>
  </si>
  <si>
    <t>[20,] -6.898157e-04 -1.466717e-04 -1.736078e-03 -6.526267e-04  1.214346e-04</t>
  </si>
  <si>
    <t>[21,] -1.310076e-02 -1.907241e-03 -7.230133e-02  9.417223e-03  1.454999e-03</t>
  </si>
  <si>
    <t>[22,]  6.424249e-04 -3.980155e-04 -1.114647e-03  6.389815e-04 -1.223998e-04</t>
  </si>
  <si>
    <t>[23,] -1.555579e-04  4.619973e-05 -2.972478e-03  1.503919e-03 -4.014968e-05</t>
  </si>
  <si>
    <t>[24,]  1.332303e-06 -3.100596e-04  1.090783e-03  7.223074e-04  7.259631e-04</t>
  </si>
  <si>
    <t>[25,] -7.275613e-04  1.665419e-04  1.529597e-03 -2.032163e-04  6.326253e-04</t>
  </si>
  <si>
    <t>[26,] -2.885896e-04  6.312715e-05 -3.353734e-03 -1.320393e-03  6.714058e-05</t>
  </si>
  <si>
    <t>[27,]  1.565566e-03 -4.217909e-06 -5.373580e-03  1.226728e-03 -6.297261e-04</t>
  </si>
  <si>
    <t>[28,]  1.117644e-04  2.246290e-04 -2.570062e-03  5.221655e-04 -2.795849e-04</t>
  </si>
  <si>
    <t>[29,] -2.658359e-05  4.383968e-05 -6.191575e-04  2.496443e-04  6.783373e-05</t>
  </si>
  <si>
    <t>[30,]  2.152501e-03  7.572926e-04  8.618871e-03  8.607120e-04 -7.185581e-04</t>
  </si>
  <si>
    <t>[31,]  7.104103e-03  3.514092e-05 -3.688116e-03  1.170289e-03 -1.161143e-03</t>
  </si>
  <si>
    <t>[32,]  3.514092e-05  2.378199e-03 -3.137475e-04  4.616651e-05 -9.285713e-05</t>
  </si>
  <si>
    <t>[33,] -3.688116e-03 -3.137475e-04  4.283925e-02 -8.769092e-03 -7.139200e-04</t>
  </si>
  <si>
    <t>[34,]  1.170289e-03  4.616651e-05 -8.769092e-03  1.878080e-02  5.370409e-04</t>
  </si>
  <si>
    <t>[35,] -1.161143e-03 -9.285713e-05 -7.139200e-04  5.370409e-04  5.243109e-03</t>
  </si>
  <si>
    <t>[36,]  1.107028e-03 -1.402587e-04  1.240983e-03  1.992045e-03 -4.382156e-04</t>
  </si>
  <si>
    <t>[37,] -2.528474e-04  9.600884e-05 -6.861417e-04 -1.331376e-03  8.653654e-04</t>
  </si>
  <si>
    <t>[38,] -2.989547e-03 -8.943708e-05 -3.052428e-03 -8.653416e-03  1.124017e-04</t>
  </si>
  <si>
    <t>[39,]  7.897383e-04  9.567824e-05 -8.367261e-03  5.390649e-04  1.571940e-04</t>
  </si>
  <si>
    <t>[40,] -1.215538e-03 -2.650870e-04 -9.674283e-04 -2.304530e-03  3.017139e-04</t>
  </si>
  <si>
    <t>[41,] -8.367516e-03 -1.455908e-03 -4.133501e-02  7.515138e-03  8.913439e-04</t>
  </si>
  <si>
    <t>[42,]  1.429855e-04 -1.706126e-04 -5.293488e-04  3.541572e-04 -5.570494e-05</t>
  </si>
  <si>
    <t>[43,] -8.374028e-05  9.019412e-05 -1.498782e-03  8.407249e-04 -2.238027e-05</t>
  </si>
  <si>
    <t>[44,]  1.764323e-04 -9.197045e-05  6.251754e-04  3.129815e-04  1.974895e-04</t>
  </si>
  <si>
    <t>[45,] -2.187694e-04  9.821338e-05  1.145613e-03 -3.138187e-04  2.320819e-04</t>
  </si>
  <si>
    <t>[46,] -2.546129e-04  1.131173e-05 -1.856723e-03 -3.602390e-04  4.827996e-06</t>
  </si>
  <si>
    <t>[47,]  4.508421e-04 -7.648385e-05 -2.774585e-03  6.587143e-04 -1.435500e-04</t>
  </si>
  <si>
    <t>[48,] -3.333938e-05  6.429767e-05 -1.292103e-03  2.665296e-04 -9.403048e-05</t>
  </si>
  <si>
    <t>[49,] -1.432983e-05  2.704192e-05 -2.652516e-04  1.159986e-04  3.306991e-05</t>
  </si>
  <si>
    <t>[50,]  1.228966e-03  3.130873e-04  5.030888e-03 -6.598241e-05 -3.602022e-04</t>
  </si>
  <si>
    <t>[51,]  3.152708e-03  4.348919e-06 -7.961574e-04  2.408106e-04 -4.738481e-04</t>
  </si>
  <si>
    <t>[52,] -9.600380e-06  8.621675e-04  6.502256e-05 -3.882752e-05 -3.442783e-05</t>
  </si>
  <si>
    <t>[53,] -4.699243e-04  2.415493e-04  2.197878e-02 -4.823512e-03 -3.251184e-04</t>
  </si>
  <si>
    <t>[54,]  2.739341e-04 -4.432483e-05 -4.730063e-03  7.161520e-03  2.142104e-04</t>
  </si>
  <si>
    <t>[55,] -4.332665e-04 -2.322826e-05 -1.319865e-04  1.071867e-04  1.908370e-03</t>
  </si>
  <si>
    <t>[56,]  6.634069e-04  1.686989e-05  8.869269e-04  5.625281e-04 -2.498213e-04</t>
  </si>
  <si>
    <t>[57,] -6.905597e-05  9.360800e-05 -6.855958e-04 -7.580440e-05  2.803139e-04</t>
  </si>
  <si>
    <t>[58,] -1.292567e-03 -7.670272e-05 -1.760754e-03 -3.073050e-03  9.210246e-05</t>
  </si>
  <si>
    <t>[59,] -7.821624e-06 -2.401820e-05 -4.183763e-03  4.742398e-04  9.320991e-05</t>
  </si>
  <si>
    <t>[60,] -4.564090e-04 -1.096453e-04 -5.061317e-04 -7.102531e-04  3.198679e-05</t>
  </si>
  <si>
    <t>[61,] -6.903748e-05  1.710424e-04 -3.557458e-04  2.826699e-04 -5.917632e-05</t>
  </si>
  <si>
    <t>[62,]  6.682232e-05  4.910242e-05  1.828033e-04 -2.518461e-04 -5.759562e-05</t>
  </si>
  <si>
    <t>[63,]  7.225637e-04 -5.913088e-04  2.809973e-03 -9.125301e-04 -9.716021e-05</t>
  </si>
  <si>
    <t>[64,] -6.135044e-05  3.355330e-05 -5.152206e-04 -1.024774e-04 -6.775586e-05</t>
  </si>
  <si>
    <t>[65,] -3.820978e-05  3.260938e-04  7.892563e-04 -4.039450e-04  2.255872e-04</t>
  </si>
  <si>
    <t>[66,]  3.154375e-04  3.124838e-04  1.498913e-03 -7.300435e-04  7.590762e-05</t>
  </si>
  <si>
    <t xml:space="preserve">              [,36]         [,37]         [,38]         [,39]         [,40]</t>
  </si>
  <si>
    <t xml:space="preserve"> [1,] -5.259629e-03 -4.644251e-04  6.631830e-03  9.979698e-03  1.141492e-03</t>
  </si>
  <si>
    <t xml:space="preserve"> [2,] -1.920283e-04 -2.225926e-05 -3.504079e-04  9.302469e-05  3.808811e-04</t>
  </si>
  <si>
    <t xml:space="preserve"> [3,] -1.223551e-04  3.182713e-04  6.548359e-05 -3.109027e-04  2.894423e-05</t>
  </si>
  <si>
    <t xml:space="preserve"> [4,] -2.436110e-04 -1.360576e-04  1.490473e-05 -2.482010e-04  2.247441e-04</t>
  </si>
  <si>
    <t xml:space="preserve"> [5,]  4.147945e-04 -1.724489e-04  9.327490e-05 -2.024608e-04  2.566364e-04</t>
  </si>
  <si>
    <t xml:space="preserve"> [6,] -1.107093e-04  8.645764e-05  1.822121e-04  1.718195e-04  1.301489e-04</t>
  </si>
  <si>
    <t xml:space="preserve"> [7,] -1.922001e-04 -5.734107e-04 -2.850253e-04 -3.119891e-05 -3.280005e-04</t>
  </si>
  <si>
    <t xml:space="preserve"> [8,] -2.563641e-04 -2.596213e-04  4.228477e-04  2.068836e-04  5.374134e-04</t>
  </si>
  <si>
    <t xml:space="preserve"> [9,]  2.263218e-05  9.019415e-05  6.500490e-05 -7.575374e-05 -1.289997e-05</t>
  </si>
  <si>
    <t>[10,]  1.125819e-03 -2.895442e-06 -1.062665e-03 -6.168557e-04  1.332299e-04</t>
  </si>
  <si>
    <t>[11,]  5.968114e-04  9.920279e-05 -1.551363e-03 -2.302250e-04 -6.218111e-04</t>
  </si>
  <si>
    <t>[12,]  2.775343e-05  2.129115e-04 -4.670015e-05 -2.812024e-05 -1.150758e-04</t>
  </si>
  <si>
    <t>[13,]  5.067086e-04 -3.858014e-04 -1.433561e-03 -4.425925e-03 -6.923284e-04</t>
  </si>
  <si>
    <t>[14,]  7.506636e-04 -2.148497e-04 -4.091452e-03  1.608121e-04 -8.130205e-04</t>
  </si>
  <si>
    <t>[15,] -2.704047e-04  1.962018e-04  2.159939e-04  1.530113e-04  5.175711e-05</t>
  </si>
  <si>
    <t>[16,]  3.512225e-03  5.113922e-04 -7.877189e-05  3.687004e-04  4.363150e-04</t>
  </si>
  <si>
    <t>[17,]  4.561436e-04  5.306556e-03  2.904295e-04 -3.578831e-04 -1.479945e-05</t>
  </si>
  <si>
    <t>[18,] -9.200849e-05  1.437221e-04  6.512382e-03  3.842694e-04  1.946460e-04</t>
  </si>
  <si>
    <t>[19,]  5.320073e-04 -2.169447e-04 -2.328491e-05  4.243434e-03 -2.957817e-04</t>
  </si>
  <si>
    <t>[20,]  4.637996e-04 -1.163288e-04  4.388439e-04  6.195362e-05  3.637690e-03</t>
  </si>
  <si>
    <t>[21,] -1.277418e-02  4.848331e-04  1.307557e-02  1.555236e-02  2.516606e-04</t>
  </si>
  <si>
    <t>[22,] -1.705570e-04  8.336710e-05 -6.212671e-04  2.029412e-04  1.043494e-03</t>
  </si>
  <si>
    <t>[23,]  2.322687e-05  6.408291e-04  3.691761e-04 -8.420210e-04  2.111617e-04</t>
  </si>
  <si>
    <t>[24,] -8.551015e-05 -9.034063e-04  8.435713e-04 -5.374419e-07  4.852752e-04</t>
  </si>
  <si>
    <t>[25,]  1.258394e-03 -8.035042e-05  2.068451e-04 -7.219781e-04  7.286593e-04</t>
  </si>
  <si>
    <t>[26,] -4.293500e-05  1.037371e-04  5.375656e-04  1.820175e-04  1.359434e-04</t>
  </si>
  <si>
    <t>[27,] -4.891024e-04 -1.417712e-03 -6.725344e-04  2.768231e-05 -9.638311e-04</t>
  </si>
  <si>
    <t>[28,] -4.911821e-04 -5.798915e-04  7.168584e-04 -4.851774e-05  1.179431e-03</t>
  </si>
  <si>
    <t>[29,]  7.518397e-05  2.353306e-04  8.166812e-05 -2.115993e-04 -3.522143e-05</t>
  </si>
  <si>
    <t>[30,]  2.742649e-03 -3.229718e-04 -1.990264e-03 -4.858447e-04  8.645709e-04</t>
  </si>
  <si>
    <t>[31,]  1.107028e-03 -2.528474e-04 -2.989547e-03  7.897383e-04 -1.215538e-03</t>
  </si>
  <si>
    <t>[32,] -1.402587e-04  9.600884e-05 -8.943708e-05  9.567824e-05 -2.650870e-04</t>
  </si>
  <si>
    <t>[33,]  1.240983e-03 -6.861417e-04 -3.052428e-03 -8.367261e-03 -9.674283e-04</t>
  </si>
  <si>
    <t>[34,]  1.992045e-03 -1.331376e-03 -8.653416e-03  5.390649e-04 -2.304530e-03</t>
  </si>
  <si>
    <t>[35,] -4.382156e-04  8.653654e-04  1.124017e-04  1.571940e-04  3.017139e-04</t>
  </si>
  <si>
    <t>[36,]  8.908248e-03  9.423469e-04 -2.420402e-05  1.254282e-03  1.395537e-03</t>
  </si>
  <si>
    <t>[37,]  9.423469e-04  8.520354e-03  1.320189e-03 -3.245055e-04 -6.035995e-05</t>
  </si>
  <si>
    <t>[38,] -2.420402e-05  1.320189e-03  1.433383e-02 -4.727698e-04  4.980920e-04</t>
  </si>
  <si>
    <t>[39,]  1.254282e-03 -3.245055e-04 -4.727698e-04  9.406791e-03 -5.814676e-04</t>
  </si>
  <si>
    <t>[40,]  1.395537e-03 -6.035995e-05  4.980920e-04 -5.814676e-04  8.573782e-03</t>
  </si>
  <si>
    <t>[41,] -4.787616e-03  6.616941e-04  7.530898e-03  9.085376e-03  1.337002e-03</t>
  </si>
  <si>
    <t>[42,] -1.346578e-04 -2.260141e-05 -3.550018e-04  1.132583e-04  3.354872e-04</t>
  </si>
  <si>
    <t>[43,] -2.986926e-05  2.351618e-04  5.367383e-06 -2.167072e-04  6.861621e-05</t>
  </si>
  <si>
    <t>[44,] -1.134182e-04 -2.254629e-04  1.395456e-06 -2.640341e-04  1.819459e-04</t>
  </si>
  <si>
    <t>[45,]  3.567394e-04 -1.430597e-04 -5.159947e-05 -2.793602e-04  2.701408e-04</t>
  </si>
  <si>
    <t>[46,] -2.358455e-04 -1.760583e-05  1.899700e-04  1.737950e-04  9.262108e-05</t>
  </si>
  <si>
    <t>[47,] -1.452762e-04 -5.287840e-04 -9.030066e-05  2.602538e-04 -2.539766e-04</t>
  </si>
  <si>
    <t>[48,] -2.242200e-04 -2.243998e-04  3.259918e-04  7.193155e-05  4.524523e-04</t>
  </si>
  <si>
    <t>[49,]  2.924805e-05  7.269803e-05  2.344055e-05 -5.514354e-05 -4.608972e-06</t>
  </si>
  <si>
    <t>[50,]  9.873503e-04 -1.594459e-04 -1.230438e-03 -6.453624e-04 -3.754595e-06</t>
  </si>
  <si>
    <t>[51,]  5.438958e-04  4.562948e-05 -1.236082e-03  4.350729e-05 -5.614291e-04</t>
  </si>
  <si>
    <t>[52,]  8.050001e-06  9.488836e-05 -4.151273e-05 -1.104164e-05 -8.962725e-05</t>
  </si>
  <si>
    <t>[53,]  5.411942e-04 -5.854397e-04 -2.017061e-03 -4.335260e-03 -7.240624e-04</t>
  </si>
  <si>
    <t>[54,]  7.778109e-04 -5.296612e-05 -3.016887e-03  4.685796e-04 -5.821624e-04</t>
  </si>
  <si>
    <t>[55,] -2.197018e-04  2.170835e-04  9.334537e-05  6.886792e-05  6.346604e-05</t>
  </si>
  <si>
    <t>[56,]  3.104004e-03  3.959958e-04 -1.905907e-04  2.937314e-04  3.262397e-04</t>
  </si>
  <si>
    <t>[57,]  2.920899e-04  4.281456e-03  2.104050e-04 -2.696716e-04 -4.099733e-05</t>
  </si>
  <si>
    <t>[58,] -1.565161e-04  1.214030e-04  5.296271e-03  1.300801e-04  1.459901e-04</t>
  </si>
  <si>
    <t>[59,]  4.451797e-04 -2.113072e-04  1.482122e-04  3.644339e-03 -1.796234e-04</t>
  </si>
  <si>
    <t>[60,]  3.336511e-04 -8.935508e-05  8.726718e-05 -2.152426e-04  2.945983e-03</t>
  </si>
  <si>
    <t>[61,]  5.752395e-05  5.135699e-04 -1.469523e-04 -7.702772e-05  9.626683e-05</t>
  </si>
  <si>
    <t>[62,] -3.209796e-05 -8.475174e-04  4.078343e-04  4.261751e-04 -2.515119e-05</t>
  </si>
  <si>
    <t>[63,] -2.875019e-05 -2.692020e-03 -7.890760e-05  1.161793e-03 -6.223867e-04</t>
  </si>
  <si>
    <t>[64,] -2.011171e-05  1.642082e-04  1.337185e-04  3.240333e-05  2.247217e-05</t>
  </si>
  <si>
    <t>[65,]  3.334284e-05 -7.083205e-04  2.739328e-04  4.758319e-04 -3.014713e-04</t>
  </si>
  <si>
    <t>[66,]  2.782456e-04  1.618752e-03  1.404946e-04 -6.752657e-04 -5.566055e-04</t>
  </si>
  <si>
    <t xml:space="preserve">              [,41]         [,42]         [,43]         [,44]         [,45]</t>
  </si>
  <si>
    <t xml:space="preserve"> [1,]  0.1744060384 -6.253364e-05 -3.795316e-04 -5.185887e-03 -6.011677e-03</t>
  </si>
  <si>
    <t xml:space="preserve"> [2,]  0.0011404983  3.264574e-03  8.313194e-04  4.202865e-05 -3.522382e-04</t>
  </si>
  <si>
    <t xml:space="preserve"> [3,]  0.0024979890  7.987203e-04  6.636510e-03 -9.288858e-07 -9.314795e-04</t>
  </si>
  <si>
    <t xml:space="preserve"> [4,]  0.0014900983 -9.407206e-05 -4.303420e-05  8.292828e-03 -1.632973e-04</t>
  </si>
  <si>
    <t xml:space="preserve"> [5,] -0.0058035330 -2.771844e-04 -6.228165e-04  1.161807e-05  3.123269e-03</t>
  </si>
  <si>
    <t xml:space="preserve"> [6,]  0.0023713540  3.715428e-04 -7.386924e-05  1.586062e-04  5.053538e-04</t>
  </si>
  <si>
    <t xml:space="preserve"> [7,]  0.0043235822  2.538893e-04  3.257617e-04 -3.460621e-04 -3.721451e-05</t>
  </si>
  <si>
    <t xml:space="preserve"> [8,]  0.0054316097  2.888095e-04  2.863313e-04 -4.948092e-04 -3.132615e-04</t>
  </si>
  <si>
    <t xml:space="preserve"> [9,] -0.0002242759 -4.284550e-05  1.074197e-03 -1.142827e-04 -5.692939e-05</t>
  </si>
  <si>
    <t>[10,] -0.0195764609  1.826658e-04 -7.093629e-04  4.125431e-04  1.913036e-04</t>
  </si>
  <si>
    <t>[11,] -0.0167402639  1.889610e-06 -1.889218e-04  5.599655e-04  2.298042e-05</t>
  </si>
  <si>
    <t>[12,] -0.0015767708 -2.111571e-04  8.599489e-06 -6.861684e-05  1.896610e-04</t>
  </si>
  <si>
    <t>[13,] -0.0567564707 -5.407070e-04 -2.009965e-03  1.270776e-03  1.586435e-03</t>
  </si>
  <si>
    <t>[14,]  0.0054407653  4.121375e-04  7.760230e-04  1.983131e-04 -2.756187e-04</t>
  </si>
  <si>
    <t>[15,]  0.0021283950 -8.986797e-05  3.970536e-05  1.700399e-04  2.488991e-04</t>
  </si>
  <si>
    <t>[16,] -0.0080441037 -3.685257e-04 -2.076181e-04 -1.763949e-04  4.237260e-04</t>
  </si>
  <si>
    <t>[17,]  0.0012316989 -3.750592e-05  5.896681e-04 -4.357447e-04 -1.853558e-04</t>
  </si>
  <si>
    <t>[18,]  0.0156427195 -4.192139e-04  3.018339e-04 -1.993644e-04 -3.303716e-04</t>
  </si>
  <si>
    <t>[19,]  0.0126560148  9.892002e-05 -5.435650e-04 -3.873356e-04 -4.295353e-04</t>
  </si>
  <si>
    <t>[20,]  0.0079373817  4.326486e-04  3.586453e-04  2.116689e-04  7.475456e-05</t>
  </si>
  <si>
    <t>[21,]  0.1210271421 -5.445578e-04 -6.004118e-04 -2.357268e-03 -4.357308e-03</t>
  </si>
  <si>
    <t>[22,] -0.0007314151  2.454185e-03  5.560012e-04 -9.688365e-06 -1.587394e-04</t>
  </si>
  <si>
    <t>[23,]  0.0001675659  6.481578e-04  4.785018e-03  1.438284e-05 -4.683618e-04</t>
  </si>
  <si>
    <t>[24,] -0.0003870542 -6.366981e-05 -4.815329e-05  5.979452e-03 -8.978418e-05</t>
  </si>
  <si>
    <t>[25,] -0.0043704544 -8.327633e-05 -3.582840e-04  3.244128e-05  2.704092e-03</t>
  </si>
  <si>
    <t>[26,]  0.0011174160  3.344953e-04 -4.909984e-05 -3.862364e-05  3.702646e-04</t>
  </si>
  <si>
    <t>[27,]  0.0042889806  2.718027e-04  3.924680e-04 -2.480666e-04 -4.895402e-05</t>
  </si>
  <si>
    <t>[28,]  0.0008880590  2.279174e-04  1.970821e-04 -3.741219e-04 -1.208868e-04</t>
  </si>
  <si>
    <t>[29,] -0.0002434376 -1.941811e-05  7.927461e-04 -8.780037e-05 -2.615360e-05</t>
  </si>
  <si>
    <t>[30,] -0.0153966825  2.506401e-04 -4.978931e-04  1.174461e-04  2.826689e-04</t>
  </si>
  <si>
    <t>[31,] -0.0083675156  1.429855e-04 -8.374028e-05  1.764323e-04 -2.187694e-04</t>
  </si>
  <si>
    <t>[32,] -0.0014559076 -1.706126e-04  9.019412e-05 -9.197045e-05  9.821338e-05</t>
  </si>
  <si>
    <t>[33,] -0.0413350115 -5.293488e-04 -1.498782e-03  6.251754e-04  1.145613e-03</t>
  </si>
  <si>
    <t>[34,]  0.0075151376  3.541572e-04  8.407249e-04  3.129815e-04 -3.138187e-04</t>
  </si>
  <si>
    <t>[35,]  0.0008913439 -5.570494e-05 -2.238027e-05  1.974895e-04  2.320819e-04</t>
  </si>
  <si>
    <t>[36,] -0.0047876157 -1.346578e-04 -2.986926e-05 -1.134182e-04  3.567394e-04</t>
  </si>
  <si>
    <t>[37,]  0.0006616941 -2.260141e-05  2.351618e-04 -2.254629e-04 -1.430597e-04</t>
  </si>
  <si>
    <t>[38,]  0.0075308981 -3.550018e-04  5.367383e-06  1.395456e-06 -5.159947e-05</t>
  </si>
  <si>
    <t>[39,]  0.0090853761  1.132583e-04 -2.167072e-04 -2.640341e-04 -2.793602e-04</t>
  </si>
  <si>
    <t>[40,]  0.0013370015  3.354872e-04  6.861621e-05  1.819459e-04  2.701408e-04</t>
  </si>
  <si>
    <t>[41,]  0.7052774010 -7.170326e-03 -1.317357e-02 -9.273184e-03 -2.963521e-02</t>
  </si>
  <si>
    <t>[42,] -0.0071703263  2.034062e-02  5.503247e-03  9.369442e-04 -1.200412e-03</t>
  </si>
  <si>
    <t>[43,] -0.0131735695  5.503247e-03  4.174606e-02  4.067163e-04 -4.178792e-03</t>
  </si>
  <si>
    <t>[44,] -0.0092731842  9.369442e-04  4.067163e-04  4.299356e-02 -6.725257e-04</t>
  </si>
  <si>
    <t>[45,] -0.0296352082 -1.200412e-03 -4.178792e-03 -6.725257e-04  2.614680e-02</t>
  </si>
  <si>
    <t>[46,]  0.0051117334  2.607113e-03 -1.343877e-03 -1.416902e-03  2.686076e-03</t>
  </si>
  <si>
    <t>[47,]  0.0231163323  1.612142e-03  2.516159e-03 -2.809162e-03 -7.103420e-04</t>
  </si>
  <si>
    <t>[48,]  0.0059878069  2.132454e-03  2.153490e-03 -3.692321e-03 -1.678455e-03</t>
  </si>
  <si>
    <t>[49,] -0.0036486622 -7.070468e-05  6.949702e-03 -7.375312e-04 -3.757158e-04</t>
  </si>
  <si>
    <t>[50,] -0.1036653935  3.357696e-03 -2.262776e-03  1.129305e-03  3.844811e-03</t>
  </si>
  <si>
    <t>[51,] -0.0366822935  2.280266e-03 -5.417175e-04 -2.663128e-04 -1.906838e-03</t>
  </si>
  <si>
    <t>[52,] -0.0063133805 -1.051099e-03  8.765029e-05 -1.331789e-03  3.273593e-04</t>
  </si>
  <si>
    <t>[53,] -0.2412811589 -5.600961e-03 -9.106834e-03  3.204520e-03  5.394023e-03</t>
  </si>
  <si>
    <t>[54,]  0.0253878562  2.938928e-03  6.020365e-03  3.112988e-03 -8.576507e-04</t>
  </si>
  <si>
    <t>[55,]  0.0000390795 -2.166790e-04 -3.797296e-04  2.610482e-03  2.075210e-03</t>
  </si>
  <si>
    <t>[56,] -0.0423158020 -4.108940e-04  1.553485e-04 -6.341894e-04  3.855611e-03</t>
  </si>
  <si>
    <t>[57,]  0.0057043000 -1.148280e-04  1.410160e-03 -4.160134e-03 -1.070826e-04</t>
  </si>
  <si>
    <t>[58,]  0.0463434914 -2.334362e-03  9.498469e-05  1.523367e-03  6.573957e-04</t>
  </si>
  <si>
    <t>[59,]  0.0489796386  1.470528e-03 -3.142438e-03  1.372771e-04 -2.761977e-03</t>
  </si>
  <si>
    <t>[60,]  0.0001482570  2.888269e-03  1.152948e-04  1.931179e-03  1.697081e-03</t>
  </si>
  <si>
    <t>[61,]  0.0012296517  5.354891e-05 -6.209869e-04  1.647644e-04  1.639736e-04</t>
  </si>
  <si>
    <t>[62,] -0.0002163383 -1.031547e-04  7.595378e-04 -6.099290e-05  2.845499e-04</t>
  </si>
  <si>
    <t>[63,] -0.0014433157 -1.400178e-04  2.188605e-03 -6.018510e-04  2.992748e-04</t>
  </si>
  <si>
    <t>[64,]  0.0013898202 -2.090135e-04 -1.290841e-03  6.548067e-04 -2.402983e-04</t>
  </si>
  <si>
    <t>[65,] -0.0165832458 -5.602167e-04  2.908343e-03 -5.482022e-04 -1.486838e-03</t>
  </si>
  <si>
    <t>[66,]  0.0020172098 -1.526838e-03 -1.444027e-03 -5.823261e-04 -1.364003e-04</t>
  </si>
  <si>
    <t xml:space="preserve">              [,46]         [,47]         [,48]         [,49]         [,50]</t>
  </si>
  <si>
    <t xml:space="preserve"> [1,]  5.093568e-03  7.437518e-03  1.128282e-03 -3.645617e-04 -2.479787e-02</t>
  </si>
  <si>
    <t xml:space="preserve"> [2,]  4.010356e-04  4.384817e-04  3.384119e-04 -4.857154e-05  4.832571e-05</t>
  </si>
  <si>
    <t xml:space="preserve"> [3,] -1.499807e-04  7.422442e-04  1.171117e-04  1.084195e-03 -1.281563e-03</t>
  </si>
  <si>
    <t xml:space="preserve"> [4,] -2.160573e-04 -1.088645e-04 -4.088659e-04 -1.248389e-04 -5.940675e-04</t>
  </si>
  <si>
    <t xml:space="preserve"> [5,]  2.782062e-04 -1.702959e-05 -1.486176e-04 -1.681756e-05  4.659796e-04</t>
  </si>
  <si>
    <t xml:space="preserve"> [6,]  4.197184e-03  5.885127e-05  1.838615e-04 -5.907080e-05 -6.022722e-04</t>
  </si>
  <si>
    <t xml:space="preserve"> [7,]  9.652351e-05  3.588426e-03 -7.395326e-04  9.687873e-05 -5.530235e-04</t>
  </si>
  <si>
    <t xml:space="preserve"> [8,]  1.532520e-04 -4.579024e-04  2.784576e-03 -2.006672e-05 -4.861159e-04</t>
  </si>
  <si>
    <t xml:space="preserve"> [9,] -7.474375e-05  1.452751e-04 -5.300101e-05  3.108499e-04 -2.553866e-04</t>
  </si>
  <si>
    <t>[10,] -9.770593e-04 -6.929055e-04  2.290073e-04 -2.229066e-04  6.648794e-03</t>
  </si>
  <si>
    <t>[11,] -7.311675e-04  2.297937e-06 -1.096000e-05 -1.267670e-05  2.484838e-03</t>
  </si>
  <si>
    <t>[12,]  1.084652e-05 -1.401151e-04  5.056661e-05  1.053598e-05  4.074316e-04</t>
  </si>
  <si>
    <t>[13,] -2.555866e-03 -3.890963e-03 -1.340396e-03 -3.807044e-04  7.861673e-03</t>
  </si>
  <si>
    <t>[14,] -2.464854e-04  6.261225e-04  2.637947e-04  7.708006e-05  3.049950e-04</t>
  </si>
  <si>
    <t>[15,]  5.317028e-05  1.613199e-05 -1.100632e-04  7.353834e-05 -6.823602e-04</t>
  </si>
  <si>
    <t>[16,] -3.860200e-04 -4.248015e-04 -2.462111e-04  1.881805e-05  1.428620e-03</t>
  </si>
  <si>
    <t>[17,]  3.273684e-05 -5.033830e-04 -2.947350e-04  1.598926e-04 -3.354331e-04</t>
  </si>
  <si>
    <t>[18,]  2.274413e-04  3.584195e-04  4.020813e-04  9.967019e-05 -2.595528e-03</t>
  </si>
  <si>
    <t>[19,]  3.386016e-04  2.215898e-04 -2.827958e-05 -1.161672e-04 -1.147168e-03</t>
  </si>
  <si>
    <t>[20,]  1.184622e-04  1.407122e-04  7.065974e-04  3.813799e-05 -8.004198e-04</t>
  </si>
  <si>
    <t>[21,]  2.248173e-03  4.137942e-03  1.510981e-03 -3.168409e-04 -1.563230e-02</t>
  </si>
  <si>
    <t>[22,]  2.707024e-04  2.487662e-04  2.285105e-04 -3.861976e-05  2.997677e-04</t>
  </si>
  <si>
    <t>[23,] -1.161177e-04  3.930380e-04  1.449389e-04  7.850645e-04 -5.739074e-04</t>
  </si>
  <si>
    <t>[24,] -9.917796e-05 -1.677104e-04 -3.979784e-04 -9.901572e-05 -2.402302e-04</t>
  </si>
  <si>
    <t>[25,]  3.179404e-04 -2.927992e-05 -1.441983e-04 -9.278192e-06  3.247058e-04</t>
  </si>
  <si>
    <t>[26,]  3.506905e-03  1.262000e-04  1.403183e-04 -4.076643e-05 -4.183339e-04</t>
  </si>
  <si>
    <t>[27,]  1.189077e-04  2.793255e-03 -4.573262e-04  9.454867e-05 -4.038822e-04</t>
  </si>
  <si>
    <t>[28,]  1.452358e-04 -5.017366e-04  2.102340e-03 -1.033017e-05  3.103461e-05</t>
  </si>
  <si>
    <t>[29,] -4.907429e-05  9.588546e-05 -2.296652e-05  2.300718e-04 -1.616776e-04</t>
  </si>
  <si>
    <t>[30,] -6.872489e-04 -3.806584e-04 -2.369375e-06 -1.591048e-04  5.218142e-03</t>
  </si>
  <si>
    <t>[31,] -2.546129e-04  4.508421e-04 -3.333938e-05 -1.432983e-05  1.228966e-03</t>
  </si>
  <si>
    <t>[32,]  1.131173e-05 -7.648385e-05  6.429767e-05  2.704192e-05  3.130873e-04</t>
  </si>
  <si>
    <t>[33,] -1.856723e-03 -2.774585e-03 -1.292103e-03 -2.652516e-04  5.030888e-03</t>
  </si>
  <si>
    <t>[34,] -3.602390e-04  6.587143e-04  2.665296e-04  1.159986e-04 -6.598241e-05</t>
  </si>
  <si>
    <t>[35,]  4.827996e-06 -1.435500e-04 -9.403048e-05  3.306991e-05 -3.602022e-04</t>
  </si>
  <si>
    <t>[36,] -2.358455e-04 -1.452762e-04 -2.242200e-04  2.924805e-05  9.873503e-04</t>
  </si>
  <si>
    <t>[37,] -1.760583e-05 -5.287840e-04 -2.243998e-04  7.269803e-05 -1.594459e-04</t>
  </si>
  <si>
    <t>[38,]  1.899700e-04 -9.030066e-05  3.259918e-04  2.344055e-05 -1.230438e-03</t>
  </si>
  <si>
    <t>[39,]  1.737950e-04  2.602538e-04  7.193155e-05 -5.514354e-05 -6.453624e-04</t>
  </si>
  <si>
    <t>[40,]  9.262108e-05 -2.539766e-04  4.524523e-04 -4.608972e-06 -3.754595e-06</t>
  </si>
  <si>
    <t>[41,]  5.111733e-03  2.311633e-02  5.987807e-03 -3.648662e-03 -1.036654e-01</t>
  </si>
  <si>
    <t>[42,]  2.607113e-03  1.612142e-03  2.132454e-03 -7.070468e-05  3.357696e-03</t>
  </si>
  <si>
    <t>[43,] -1.343877e-03  2.516159e-03  2.153490e-03  6.949702e-03 -2.262776e-03</t>
  </si>
  <si>
    <t>[44,] -1.416902e-03 -2.809162e-03 -3.692321e-03 -7.375312e-04  1.129305e-03</t>
  </si>
  <si>
    <t>[45,]  2.686076e-03 -7.103420e-04 -1.678455e-03 -3.757158e-04  3.844811e-03</t>
  </si>
  <si>
    <t>[46,]  3.004002e-02  1.027736e-04 -8.770253e-06 -4.768983e-04  1.011273e-03</t>
  </si>
  <si>
    <t>[47,]  1.027736e-04  2.381906e-02 -4.441756e-03  7.070110e-04 -1.168354e-03</t>
  </si>
  <si>
    <t>[48,] -8.770253e-06 -4.441756e-03  1.897263e-02 -3.818460e-05  2.422043e-03</t>
  </si>
  <si>
    <t>[49,] -4.768983e-04  7.070110e-04 -3.818460e-05  2.009018e-03 -1.083609e-03</t>
  </si>
  <si>
    <t>[50,]  1.011273e-03 -1.168354e-03  2.422043e-03 -1.083609e-03  4.225861e-02</t>
  </si>
  <si>
    <t>[51,] -1.287209e-03  4.558766e-03  4.102395e-04 -9.961785e-05  6.853189e-03</t>
  </si>
  <si>
    <t>[52,]  3.231939e-04  8.035642e-05  7.237655e-04  1.804150e-04  2.403935e-03</t>
  </si>
  <si>
    <t>[53,] -1.121801e-02 -1.838247e-02 -8.695667e-03 -1.824568e-03  2.865644e-02</t>
  </si>
  <si>
    <t>[54,] -1.917004e-03  4.191140e-03  1.841783e-03  1.052116e-03  4.412227e-03</t>
  </si>
  <si>
    <t>[55,]  2.346023e-04 -1.901414e-03 -8.811406e-04  1.900522e-04 -1.978063e-03</t>
  </si>
  <si>
    <t>[56,]  3.488431e-04 -1.581758e-03 -1.698350e-03  3.511234e-04  8.338029e-03</t>
  </si>
  <si>
    <t>[57,] -9.421346e-05 -4.175404e-03 -1.885774e-03  7.121402e-04 -2.277638e-03</t>
  </si>
  <si>
    <t>[58,]  8.105316e-04 -2.209252e-03  2.305180e-03  8.820695e-05 -8.608664e-03</t>
  </si>
  <si>
    <t>[59,]  1.027143e-03 -1.839971e-04 -6.223465e-05 -8.373182e-04 -2.018705e-03</t>
  </si>
  <si>
    <t>[60,] -3.403473e-04 -2.382326e-03  3.210988e-03 -1.889525e-04  2.775602e-03</t>
  </si>
  <si>
    <t>[61,]  1.927687e-04 -2.832117e-04  7.623200e-05 -1.490089e-04 -1.010296e-04</t>
  </si>
  <si>
    <t>[62,]  1.952257e-04  4.402758e-04  2.584504e-04  1.543202e-04 -3.730895e-04</t>
  </si>
  <si>
    <t>[63,] -1.915930e-04  1.387929e-03  3.735659e-04  4.593348e-04 -4.012852e-04</t>
  </si>
  <si>
    <t>[64,]  7.241417e-04 -8.082970e-04  9.334735e-04 -3.361145e-04  2.629723e-05</t>
  </si>
  <si>
    <t>[65,] -9.082343e-04  4.055009e-04  8.914076e-04  5.069515e-04  1.673426e-03</t>
  </si>
  <si>
    <t>[66,] -4.592223e-04 -5.942856e-04 -4.161382e-04 -1.132906e-04 -5.922287e-04</t>
  </si>
  <si>
    <t xml:space="preserve">              [,51]         [,52]         [,53]         [,54]         [,55]</t>
  </si>
  <si>
    <t xml:space="preserve"> [1,] -1.026889e-02 -1.652884e-03 -0.0609418383  8.414563e-03 -1.049536e-03</t>
  </si>
  <si>
    <t xml:space="preserve"> [2,]  5.255866e-05 -2.367834e-04 -0.0012301865  4.866356e-04 -7.801889e-05</t>
  </si>
  <si>
    <t xml:space="preserve"> [3,] -6.660373e-05 -4.940618e-05 -0.0033104158  1.352268e-03 -9.520397e-05</t>
  </si>
  <si>
    <t xml:space="preserve"> [4,]  1.148308e-04 -1.241157e-04 -0.0009096509  1.052125e-03  3.077315e-04</t>
  </si>
  <si>
    <t xml:space="preserve"> [5,] -2.994595e-04  1.724403e-04  0.0017521677 -4.034556e-04  4.098361e-04</t>
  </si>
  <si>
    <t xml:space="preserve"> [6,] -4.480745e-04  1.411146e-05 -0.0019444031 -4.939756e-04  5.302704e-05</t>
  </si>
  <si>
    <t xml:space="preserve"> [7,]  6.000111e-04 -1.284845e-04 -0.0028858928  3.428497e-04 -2.913148e-04</t>
  </si>
  <si>
    <t xml:space="preserve"> [8,] -2.203640e-04  6.569577e-05 -0.0029205196  5.731466e-04 -1.155172e-04</t>
  </si>
  <si>
    <t xml:space="preserve"> [9,] -1.199962e-06  1.715664e-06 -0.0004347756  1.524722e-04  4.448807e-05</t>
  </si>
  <si>
    <t>[10,]  1.333104e-03  4.294779e-04  0.0064943521  1.898571e-04 -2.613285e-04</t>
  </si>
  <si>
    <t>[11,]  4.201401e-03 -1.918887e-06  0.0017937980 -2.182129e-04 -3.936799e-04</t>
  </si>
  <si>
    <t>[12,]  3.305960e-06  1.184606e-03  0.0001926008 -4.239006e-05 -3.684534e-05</t>
  </si>
  <si>
    <t>[13,] -8.444890e-04  2.269699e-04  0.0288702841 -5.218888e-03  2.040757e-04</t>
  </si>
  <si>
    <t>[14,]  4.662612e-04 -1.547911e-05 -0.0042779437  8.286194e-03 -8.169766e-05</t>
  </si>
  <si>
    <t>[15,] -6.311477e-04 -8.065320e-05 -0.0008478080  3.323045e-04  2.541903e-03</t>
  </si>
  <si>
    <t>[16,]  7.156085e-04  5.266974e-05  0.0015990273  7.145795e-04 -2.781024e-04</t>
  </si>
  <si>
    <t>[17,]  3.479066e-05  9.973962e-05 -0.0010403523  8.887437e-06  3.347930e-04</t>
  </si>
  <si>
    <t>[18,] -1.813478e-03 -9.957402e-05 -0.0049164028 -3.210682e-03  1.537835e-04</t>
  </si>
  <si>
    <t>[19,]  9.642813e-05  9.815522e-06 -0.0057896633  4.861064e-04 -1.240415e-04</t>
  </si>
  <si>
    <t>[20,] -9.093033e-04 -1.777001e-04 -0.0035701340 -1.407228e-04  1.295926e-04</t>
  </si>
  <si>
    <t>[21,] -7.528423e-03 -1.077459e-03 -0.0424852454  6.871055e-03  3.391148e-04</t>
  </si>
  <si>
    <t>[22,]  1.295102e-04 -1.593329e-04 -0.0003456030  3.154794e-04 -9.274079e-05</t>
  </si>
  <si>
    <t>[23,] -8.981629e-05  4.709402e-05 -0.0017727928  9.341929e-04 -3.775403e-05</t>
  </si>
  <si>
    <t>[24,]  8.505356e-05 -8.605137e-05  0.0000364367  4.723868e-04  1.944484e-04</t>
  </si>
  <si>
    <t>[25,] -2.806432e-04  1.098526e-04  0.0011647750 -2.004085e-04  2.566167e-04</t>
  </si>
  <si>
    <t>[26,] -1.914041e-04  4.883181e-05 -0.0015527391 -4.475018e-04  1.524300e-05</t>
  </si>
  <si>
    <t>[27,]  4.862912e-04 -7.023473e-05 -0.0028792335  6.228593e-04 -2.035010e-04</t>
  </si>
  <si>
    <t>[28,] -4.031248e-05  7.485180e-05 -0.0010231743  2.161844e-04 -9.332101e-05</t>
  </si>
  <si>
    <t>[29,] -1.030727e-05  1.492899e-05 -0.0002985111  1.361063e-04  3.225327e-05</t>
  </si>
  <si>
    <t>[30,]  1.043009e-03  2.828041e-04  0.0052584800  9.002060e-06 -3.315965e-04</t>
  </si>
  <si>
    <t>[31,]  3.152708e-03 -9.600380e-06 -0.0004699243  2.739341e-04 -4.332665e-04</t>
  </si>
  <si>
    <t>[32,]  4.348919e-06  8.621675e-04  0.0002415493 -4.432483e-05 -2.322826e-05</t>
  </si>
  <si>
    <t>[33,] -7.961574e-04  6.502256e-05  0.0219787847 -4.730063e-03 -1.319865e-04</t>
  </si>
  <si>
    <t>[34,]  2.408106e-04 -3.882752e-05 -0.0048235122  7.161520e-03  1.071867e-04</t>
  </si>
  <si>
    <t>[35,] -4.738481e-04 -3.442783e-05 -0.0003251184  2.142104e-04  1.908370e-03</t>
  </si>
  <si>
    <t>[36,]  5.438958e-04  8.050001e-06  0.0005411942  7.778109e-04 -2.197018e-04</t>
  </si>
  <si>
    <t>[37,]  4.562948e-05  9.488836e-05 -0.0005854397 -5.296612e-05  2.170835e-04</t>
  </si>
  <si>
    <t>[38,] -1.236082e-03 -4.151273e-05 -0.0020170613 -3.016887e-03  9.334537e-05</t>
  </si>
  <si>
    <t>[39,]  4.350729e-05 -1.104164e-05 -0.0043352602  4.685796e-04  6.886792e-05</t>
  </si>
  <si>
    <t>[40,] -5.614291e-04 -8.962725e-05 -0.0007240624 -5.821624e-04  6.346604e-05</t>
  </si>
  <si>
    <t>[41,] -3.668229e-02 -6.313381e-03 -0.2412811589  2.538786e-02  3.907950e-05</t>
  </si>
  <si>
    <t>[42,]  2.280266e-03 -1.051099e-03 -0.0056009610  2.938928e-03 -2.166790e-04</t>
  </si>
  <si>
    <t>[43,] -5.417175e-04  8.765029e-05 -0.0091068335  6.020365e-03 -3.797296e-04</t>
  </si>
  <si>
    <t>[44,] -2.663128e-04 -1.331789e-03  0.0032045200  3.112988e-03  2.610482e-03</t>
  </si>
  <si>
    <t>[45,] -1.906838e-03  3.273593e-04  0.0053940233 -8.576507e-04  2.075210e-03</t>
  </si>
  <si>
    <t>[46,] -1.287209e-03  3.231939e-04 -0.0112180145 -1.917004e-03  2.346023e-04</t>
  </si>
  <si>
    <t>[47,]  4.558766e-03  8.035642e-05 -0.0183824707  4.191140e-03 -1.901414e-03</t>
  </si>
  <si>
    <t>[48,]  4.102395e-04  7.237655e-04 -0.0086956670  1.841783e-03 -8.811406e-04</t>
  </si>
  <si>
    <t>[49,] -9.961785e-05  1.804150e-04 -0.0018245685  1.052116e-03  1.900522e-04</t>
  </si>
  <si>
    <t>[50,]  6.853189e-03  2.403935e-03  0.0286564408  4.412227e-03 -1.978063e-03</t>
  </si>
  <si>
    <t>[51,]  2.048751e-02  3.634053e-04 -0.0112827837  4.998917e-03 -3.471832e-03</t>
  </si>
  <si>
    <t>[52,]  3.634053e-04  7.582307e-03 -0.0010890717  3.558966e-04 -2.930081e-04</t>
  </si>
  <si>
    <t>[53,] -1.128278e-02 -1.089072e-03  0.1406097726 -2.876946e-02 -1.257487e-03</t>
  </si>
  <si>
    <t>[54,]  4.998917e-03  3.558966e-04 -0.0287694573  5.966544e-02  1.685456e-03</t>
  </si>
  <si>
    <t>[55,] -3.471832e-03 -2.930081e-04 -0.0012574874  1.685456e-03  1.771722e-02</t>
  </si>
  <si>
    <t>[56,]  3.528729e-03 -5.521435e-04  0.0049995143  5.802197e-03 -1.245950e-03</t>
  </si>
  <si>
    <t>[57,] -6.746465e-04 -2.589648e-04 -0.0033310211 -5.707823e-03  2.934376e-03</t>
  </si>
  <si>
    <t>[58,] -1.003506e-02 -7.805654e-04 -0.0094437756 -2.922454e-02  2.032419e-04</t>
  </si>
  <si>
    <t>[59,]  3.079596e-03  2.421612e-04 -0.0269357274  1.934532e-03  1.143843e-04</t>
  </si>
  <si>
    <t>[60,] -3.373572e-03 -8.785606e-04 -0.0027449211 -6.990026e-03  7.392525e-04</t>
  </si>
  <si>
    <t>[61,] -6.702507e-05  1.885212e-04 -0.0004700370  2.994426e-04 -1.307325e-04</t>
  </si>
  <si>
    <t>[62,] -8.772234e-05 -1.097170e-04 -0.0002469598 -8.466156e-05  1.590908e-04</t>
  </si>
  <si>
    <t>[63,] -7.807131e-05 -5.247275e-04  0.0002121885 -3.532495e-04  4.789615e-04</t>
  </si>
  <si>
    <t>[64,]  2.481248e-05  4.636856e-04 -0.0014340331 -4.482548e-04 -1.707795e-04</t>
  </si>
  <si>
    <t>[65,]  1.557417e-03 -1.052425e-03  0.0057275119 -9.401712e-04 -6.991581e-05</t>
  </si>
  <si>
    <t>[66,]  4.411345e-04  5.238719e-04  0.0013715269 -2.297998e-04 -3.525910e-04</t>
  </si>
  <si>
    <t xml:space="preserve">              [,56]         [,57]         [,58]         [,59]         [,60]</t>
  </si>
  <si>
    <t xml:space="preserve"> [1,] -9.552185e-03  1.879502e-03  9.433356e-03  1.380590e-02 -8.790088e-04</t>
  </si>
  <si>
    <t xml:space="preserve"> [2,] -3.924783e-04 -1.491373e-04 -2.306148e-04  2.447220e-04  3.815512e-04</t>
  </si>
  <si>
    <t xml:space="preserve"> [3,] -2.833742e-04  2.422878e-04  9.394271e-05 -1.236524e-04 -1.006683e-04</t>
  </si>
  <si>
    <t xml:space="preserve"> [4,] -5.563781e-04 -3.763912e-04 -4.309788e-07  6.589629e-05  2.847398e-05</t>
  </si>
  <si>
    <t xml:space="preserve"> [5,]  4.940578e-04 -2.032427e-04  3.492780e-05 -3.559792e-04  3.388838e-04</t>
  </si>
  <si>
    <t xml:space="preserve"> [6,] -2.605309e-04  1.036767e-04  3.283599e-04  1.222940e-04  1.078183e-04</t>
  </si>
  <si>
    <t xml:space="preserve"> [7,] -3.731407e-04 -6.556924e-04 -1.475652e-05 -3.218054e-05 -3.909289e-04</t>
  </si>
  <si>
    <t xml:space="preserve"> [8,] -5.092408e-04 -2.174945e-04  6.114644e-04  3.146054e-04  5.586334e-04</t>
  </si>
  <si>
    <t xml:space="preserve"> [9,]  3.108196e-05  8.864416e-05  4.371149e-05 -8.445788e-05 -1.373170e-05</t>
  </si>
  <si>
    <t>[10,]  1.428165e-03 -4.292478e-04 -1.280051e-03 -9.547332e-04  3.100755e-04</t>
  </si>
  <si>
    <t>[11,]  1.141988e-03 -1.056174e-04 -1.619510e-03 -6.665075e-04 -2.842691e-04</t>
  </si>
  <si>
    <t>[12,]  2.004852e-05  2.651696e-04 -6.094988e-05 -8.138871e-05 -1.361962e-04</t>
  </si>
  <si>
    <t>[13,]  1.859955e-03 -1.072052e-03 -2.712265e-03 -5.671358e-03 -2.461995e-04</t>
  </si>
  <si>
    <t>[14,]  6.904330e-04 -2.216786e-04 -3.989992e-03  2.145167e-04 -9.339951e-04</t>
  </si>
  <si>
    <t>[15,] -4.355311e-04  2.907704e-04  1.845902e-04  2.421906e-04 -4.264056e-05</t>
  </si>
  <si>
    <t>[16,]  4.019501e-03  2.427884e-04 -1.768044e-04  3.258037e-04  5.250807e-04</t>
  </si>
  <si>
    <t>[17,]  5.009030e-04  6.096723e-03  1.966206e-04 -3.190945e-04 -9.426431e-05</t>
  </si>
  <si>
    <t>[18,] -5.670067e-04  3.030901e-04  6.927518e-03  7.559017e-04 -5.420612e-05</t>
  </si>
  <si>
    <t>[19,]  2.500620e-04 -1.743399e-04  1.379260e-04  4.925775e-03 -5.260219e-04</t>
  </si>
  <si>
    <t>[20,]  2.269530e-04 -1.042246e-04  4.649949e-04  3.459809e-04  3.905817e-03</t>
  </si>
  <si>
    <t>[21,] -5.948055e-03  9.223958e-04  7.201804e-03  9.035931e-03  6.028270e-04</t>
  </si>
  <si>
    <t>[22,] -1.701760e-04 -5.231397e-05 -3.376412e-04  7.108149e-05  3.038146e-04</t>
  </si>
  <si>
    <t>[23,] -4.134430e-05  4.060250e-04 -2.755468e-05 -2.698643e-04  9.509813e-05</t>
  </si>
  <si>
    <t>[24,] -3.041526e-04 -9.854668e-05  5.688011e-05 -1.523827e-04  3.543562e-05</t>
  </si>
  <si>
    <t>[25,]  4.238527e-04 -4.981209e-05 -4.155019e-05 -2.963171e-04  2.938530e-04</t>
  </si>
  <si>
    <t>[26,] -1.728976e-04  2.558550e-05  1.824549e-04  9.391025e-05  1.268358e-04</t>
  </si>
  <si>
    <t>[27,] -2.220363e-04 -5.165240e-04 -1.057952e-04  1.933094e-04 -2.467707e-04</t>
  </si>
  <si>
    <t>[28,] -2.443000e-04 -2.299337e-04  3.174578e-04 -3.727508e-05  4.480446e-04</t>
  </si>
  <si>
    <t>[29,]  3.912209e-05  9.735803e-05  8.935343e-06 -6.724515e-05  5.570769e-06</t>
  </si>
  <si>
    <t>[30,]  1.090897e-03 -2.987705e-04 -1.111395e-03 -6.185557e-04  6.636266e-05</t>
  </si>
  <si>
    <t>[31,]  6.634069e-04 -6.905597e-05 -1.292567e-03 -7.821624e-06 -4.564090e-04</t>
  </si>
  <si>
    <t>[32,]  1.686989e-05  9.360800e-05 -7.670272e-05 -2.401820e-05 -1.096453e-04</t>
  </si>
  <si>
    <t>[33,]  8.869269e-04 -6.855958e-04 -1.760754e-03 -4.183763e-03 -5.061317e-04</t>
  </si>
  <si>
    <t>[34,]  5.625281e-04 -7.580440e-05 -3.073050e-03  4.742398e-04 -7.102531e-04</t>
  </si>
  <si>
    <t>[35,] -2.498213e-04  2.803139e-04  9.210246e-05  9.320991e-05  3.198679e-05</t>
  </si>
  <si>
    <t>[36,]  3.104004e-03  2.920899e-04 -1.565161e-04  4.451797e-04  3.336511e-04</t>
  </si>
  <si>
    <t>[37,]  3.959958e-04  4.281456e-03  1.214030e-04 -2.113072e-04 -8.935508e-05</t>
  </si>
  <si>
    <t>[38,] -1.905907e-04  2.104050e-04  5.296271e-03  1.482122e-04  8.726718e-05</t>
  </si>
  <si>
    <t>[39,]  2.937314e-04 -2.696716e-04  1.300801e-04  3.644339e-03 -2.152426e-04</t>
  </si>
  <si>
    <t>[40,]  3.262397e-04 -4.099733e-05  1.459901e-04 -1.796234e-04  2.945983e-03</t>
  </si>
  <si>
    <t>[41,] -4.231580e-02  5.704300e-03  4.634349e-02  4.897964e-02  1.482570e-04</t>
  </si>
  <si>
    <t>[42,] -4.108940e-04 -1.148280e-04 -2.334362e-03  1.470528e-03  2.888269e-03</t>
  </si>
  <si>
    <t>[43,]  1.553485e-04  1.410160e-03  9.498469e-05 -3.142438e-03  1.152948e-04</t>
  </si>
  <si>
    <t>[44,] -6.341894e-04 -4.160134e-03  1.523367e-03  1.372771e-04  1.931179e-03</t>
  </si>
  <si>
    <t>[45,]  3.855611e-03 -1.070826e-04  6.573957e-04 -2.761977e-03  1.697081e-03</t>
  </si>
  <si>
    <t>[46,]  3.488431e-04 -9.421346e-05  8.105316e-04  1.027143e-03 -3.403473e-04</t>
  </si>
  <si>
    <t>[47,] -1.581758e-03 -4.175404e-03 -2.209252e-03 -1.839971e-04 -2.382326e-03</t>
  </si>
  <si>
    <t>[48,] -1.698350e-03 -1.885774e-03  2.305180e-03 -6.223465e-05  3.210988e-03</t>
  </si>
  <si>
    <t>[49,]  3.511234e-04  7.121402e-04  8.820695e-05 -8.373182e-04 -1.889525e-04</t>
  </si>
  <si>
    <t>[50,]  8.338029e-03 -2.277638e-03 -8.608664e-03 -2.018705e-03  2.775602e-03</t>
  </si>
  <si>
    <t>[51,]  3.528729e-03 -6.746465e-04 -1.003506e-02  3.079596e-03 -3.373572e-03</t>
  </si>
  <si>
    <t>[52,] -5.521435e-04 -2.589648e-04 -7.805654e-04  2.421612e-04 -8.785606e-04</t>
  </si>
  <si>
    <t>[53,]  4.999514e-03 -3.331021e-03 -9.443776e-03 -2.693573e-02 -2.744921e-03</t>
  </si>
  <si>
    <t>[54,]  5.802197e-03 -5.707823e-03 -2.922454e-02  1.934532e-03 -6.990026e-03</t>
  </si>
  <si>
    <t>[55,] -1.245950e-03  2.934376e-03  2.032419e-04  1.143843e-04  7.392525e-04</t>
  </si>
  <si>
    <t>[56,]  2.691515e-02  2.929711e-03 -1.043786e-03  3.376034e-03  4.633474e-03</t>
  </si>
  <si>
    <t>[57,]  2.929711e-03  3.293385e-02  5.905899e-03 -1.157812e-03 -6.020955e-04</t>
  </si>
  <si>
    <t>[58,] -1.043786e-03  5.905899e-03  4.713212e-02 -2.216826e-03  5.339527e-04</t>
  </si>
  <si>
    <t>[59,]  3.376034e-03 -1.157812e-03 -2.216826e-03  3.025330e-02 -1.772869e-03</t>
  </si>
  <si>
    <t>[60,]  4.633474e-03 -6.020955e-04  5.339527e-04 -1.772869e-03  2.740084e-02</t>
  </si>
  <si>
    <t>[61,]  3.190540e-05  4.718472e-04 -1.058250e-04  4.920384e-05  7.550058e-06</t>
  </si>
  <si>
    <t>[62,] -1.783120e-04 -3.367543e-04  2.946886e-04 -4.558452e-06  1.630893e-04</t>
  </si>
  <si>
    <t>[63,] -4.037306e-04 -1.561735e-03  4.891696e-04  1.219010e-04  2.589342e-04</t>
  </si>
  <si>
    <t>[64,]  1.880119e-05 -1.213299e-03  9.719863e-04  8.867877e-04 -5.832364e-05</t>
  </si>
  <si>
    <t>[65,]  2.002167e-04 -3.708486e-03 -1.066185e-03  9.374701e-04 -1.576984e-03</t>
  </si>
  <si>
    <t>[66,] -2.585494e-04  2.346103e-03 -1.887158e-04 -1.355928e-03 -1.306241e-03</t>
  </si>
  <si>
    <t xml:space="preserve">              [,61]         [,62]         [,63]         [,64]         [,65]</t>
  </si>
  <si>
    <t xml:space="preserve"> [1,]  3.347745e-03  1.403349e-03  2.668011e-03  6.647700e-04 -1.094316e-03</t>
  </si>
  <si>
    <t xml:space="preserve"> [2,]  1.421230e-04 -1.393798e-04 -2.151483e-04  2.092944e-04  1.949290e-04</t>
  </si>
  <si>
    <t xml:space="preserve"> [3,] -2.856053e-03  7.227990e-04  2.210284e-03  2.584240e-04  1.595064e-03</t>
  </si>
  <si>
    <t xml:space="preserve"> [4,]  9.409383e-04  4.369701e-05 -4.661344e-04  4.402453e-04  3.576402e-04</t>
  </si>
  <si>
    <t xml:space="preserve"> [5,]  9.974237e-04  4.496006e-04  6.262320e-04 -2.622172e-04 -2.387950e-04</t>
  </si>
  <si>
    <t xml:space="preserve"> [6,]  4.475010e-04  2.147911e-04 -9.228792e-05  3.395223e-04 -1.127975e-04</t>
  </si>
  <si>
    <t xml:space="preserve"> [7,] -1.021411e-03  4.556035e-05  4.355272e-04  3.017479e-06 -2.212301e-05</t>
  </si>
  <si>
    <t xml:space="preserve"> [8,]  4.373981e-04  5.382351e-04  1.067345e-03 -7.382137e-06  6.960698e-07</t>
  </si>
  <si>
    <t xml:space="preserve"> [9,] -5.613928e-04  1.277784e-04  4.273588e-04 -3.037572e-05  1.810666e-04</t>
  </si>
  <si>
    <t>[10,] -8.656777e-05 -6.371616e-04 -1.113153e-03 -1.522727e-04 -6.550676e-04</t>
  </si>
  <si>
    <t>[11,] -9.710569e-04 -3.699378e-05  1.070489e-04 -1.778816e-04 -3.846623e-05</t>
  </si>
  <si>
    <t>[12,]  6.196420e-04 -1.834629e-04 -8.420018e-04 -2.130605e-04 -9.868662e-04</t>
  </si>
  <si>
    <t>[13,] -7.241245e-04 -1.068260e-03 -1.874297e-03 -4.558018e-05  8.915715e-04</t>
  </si>
  <si>
    <t>[14,]  3.964001e-04 -2.901210e-04 -9.740116e-04  4.312858e-05 -6.433666e-04</t>
  </si>
  <si>
    <t>[15,] -6.983955e-04  3.743949e-04  1.072859e-03 -1.795050e-04  4.917574e-04</t>
  </si>
  <si>
    <t>[16,]  4.044884e-04 -4.353974e-04 -1.091823e-03  1.641800e-04 -9.828299e-05</t>
  </si>
  <si>
    <t>[17,] -1.432213e-04 -2.216349e-04 -1.504266e-03 -2.596209e-04 -1.635721e-03</t>
  </si>
  <si>
    <t>[18,]  1.042647e-03  7.996283e-04  1.775103e-03 -1.475364e-04  3.136281e-04</t>
  </si>
  <si>
    <t>[19,]  2.144270e-04 -2.055392e-04 -2.520641e-04  2.088420e-04 -8.335919e-05</t>
  </si>
  <si>
    <t>[20,]  7.140824e-05  4.184987e-04  8.650225e-04  3.655147e-05  1.789656e-04</t>
  </si>
  <si>
    <t>[21,]  6.921287e-04 -1.189115e-03 -6.885336e-03  1.176690e-03 -1.236951e-03</t>
  </si>
  <si>
    <t>[22,]  2.273041e-05 -1.795069e-04 -1.826691e-04 -3.496792e-05 -5.842223e-04</t>
  </si>
  <si>
    <t>[23,] -5.426149e-04  5.980811e-05  1.610441e-03 -2.520215e-04 -4.558427e-04</t>
  </si>
  <si>
    <t>[24,]  1.994211e-04  5.138545e-05 -5.878010e-04  8.865948e-05 -7.465060e-04</t>
  </si>
  <si>
    <t>[25,]  2.585982e-04  1.882846e-04 -4.710086e-04 -4.167313e-05 -9.731443e-05</t>
  </si>
  <si>
    <t>[26,]  1.700070e-04  2.432846e-04 -2.765470e-04  2.911911e-04 -2.974828e-04</t>
  </si>
  <si>
    <t>[27,] -2.306184e-04  9.964456e-05  1.099023e-03 -8.337402e-05 -7.468205e-05</t>
  </si>
  <si>
    <t>[28,]  3.213488e-05  4.231579e-04  4.993897e-04  4.015578e-05 -8.109673e-06</t>
  </si>
  <si>
    <t>[29,] -1.271231e-04  1.552504e-06  2.945910e-04 -4.939211e-05  4.136546e-05</t>
  </si>
  <si>
    <t>[30,] -9.415309e-05  1.512548e-05  8.479431e-04 -3.525661e-04 -2.292760e-04</t>
  </si>
  <si>
    <t>[31,] -6.903748e-05  6.682232e-05  7.225637e-04 -6.135044e-05 -3.820978e-05</t>
  </si>
  <si>
    <t>[32,]  1.710424e-04  4.910242e-05 -5.913088e-04  3.355330e-05  3.260938e-04</t>
  </si>
  <si>
    <t>[33,] -3.557458e-04  1.828033e-04  2.809973e-03 -5.152206e-04  7.892563e-04</t>
  </si>
  <si>
    <t>[34,]  2.826699e-04 -2.518461e-04 -9.125301e-04 -1.024774e-04 -4.039450e-04</t>
  </si>
  <si>
    <t>[35,] -5.917632e-05 -5.759562e-05 -9.716021e-05 -6.775586e-05  2.255872e-04</t>
  </si>
  <si>
    <t>[36,]  5.752395e-05 -3.209796e-05 -2.875019e-05 -2.011171e-05  3.334284e-05</t>
  </si>
  <si>
    <t>[37,]  5.135699e-04 -8.475174e-04 -2.692020e-03  1.642082e-04 -7.083205e-04</t>
  </si>
  <si>
    <t>[38,] -1.469523e-04  4.078343e-04 -7.890760e-05  1.337185e-04  2.739328e-04</t>
  </si>
  <si>
    <t>[39,] -7.702772e-05  4.261751e-04  1.161793e-03  3.240333e-05  4.758319e-04</t>
  </si>
  <si>
    <t>[40,]  9.626683e-05 -2.515119e-05 -6.223867e-04  2.247217e-05 -3.014713e-04</t>
  </si>
  <si>
    <t>[41,]  1.229652e-03 -2.163383e-04 -1.443316e-03  1.389820e-03 -1.658325e-02</t>
  </si>
  <si>
    <t>[42,]  5.354891e-05 -1.031547e-04 -1.400178e-04 -2.090135e-04 -5.602167e-04</t>
  </si>
  <si>
    <t>[43,] -6.209869e-04  7.595378e-04  2.188605e-03 -1.290841e-03  2.908343e-03</t>
  </si>
  <si>
    <t>[44,]  1.647644e-04 -6.099290e-05 -6.018510e-04  6.548067e-04 -5.482022e-04</t>
  </si>
  <si>
    <t>[45,]  1.639736e-04  2.845499e-04  2.992748e-04 -2.402983e-04 -1.486838e-03</t>
  </si>
  <si>
    <t>[46,]  1.927687e-04  1.952257e-04 -1.915930e-04  7.241417e-04 -9.082343e-04</t>
  </si>
  <si>
    <t>[47,] -2.832117e-04  4.402758e-04  1.387929e-03 -8.082970e-04  4.055009e-04</t>
  </si>
  <si>
    <t>[48,]  7.623200e-05  2.584504e-04  3.735659e-04  9.334735e-04  8.914076e-04</t>
  </si>
  <si>
    <t>[49,] -1.490089e-04  1.543202e-04  4.593348e-04 -3.361145e-04  5.069515e-04</t>
  </si>
  <si>
    <t>[50,] -1.010296e-04 -3.730895e-04 -4.012852e-04  2.629723e-05  1.673426e-03</t>
  </si>
  <si>
    <t>[51,] -6.702507e-05 -8.772234e-05 -7.807131e-05  2.481248e-05  1.557417e-03</t>
  </si>
  <si>
    <t>[52,]  1.885212e-04 -1.097170e-04 -5.247275e-04  4.636856e-04 -1.052425e-03</t>
  </si>
  <si>
    <t>[53,] -4.700370e-04 -2.469598e-04  2.121885e-04 -1.434033e-03  5.727512e-03</t>
  </si>
  <si>
    <t>[54,]  2.994426e-04 -8.466156e-05 -3.532495e-04 -4.482548e-04 -9.401712e-04</t>
  </si>
  <si>
    <t>[55,] -1.307325e-04  1.590908e-04  4.789615e-04 -1.707795e-04 -6.991581e-05</t>
  </si>
  <si>
    <t>[56,]  3.190540e-05 -1.783120e-04 -4.037306e-04  1.880119e-05  2.002167e-04</t>
  </si>
  <si>
    <t>[57,]  4.718472e-04 -3.367543e-04 -1.561735e-03 -1.213299e-03 -3.708486e-03</t>
  </si>
  <si>
    <t>[58,] -1.058250e-04  2.946886e-04  4.891696e-04  9.719863e-04 -1.066185e-03</t>
  </si>
  <si>
    <t>[59,]  4.920384e-05 -4.558452e-06  1.219010e-04  8.867877e-04  9.374701e-04</t>
  </si>
  <si>
    <t>[60,]  7.550058e-06  1.630893e-04  2.589342e-04 -5.832364e-05 -1.576984e-03</t>
  </si>
  <si>
    <t>[61,]  5.357296e-03 -8.522725e-04 -3.192683e-03  2.374401e-04 -1.707902e-03</t>
  </si>
  <si>
    <t>[62,] -8.522725e-04  4.257523e-03  8.397396e-03 -5.722301e-04  2.606273e-03</t>
  </si>
  <si>
    <t>[63,] -3.192683e-03  8.397396e-03  2.856427e-02 -2.378136e-03  5.602246e-03</t>
  </si>
  <si>
    <t>[64,]  2.374401e-04 -5.722301e-04 -2.378136e-03  8.966081e-03  9.293669e-03</t>
  </si>
  <si>
    <t>[65,] -1.707902e-03  2.606273e-03  5.602246e-03  9.293669e-03  5.635659e-02</t>
  </si>
  <si>
    <t>[66,]  6.037530e-04 -8.299698e-04 -2.787230e-03  1.053223e-03  6.168996e-04</t>
  </si>
  <si>
    <t xml:space="preserve">              [,66]</t>
  </si>
  <si>
    <t xml:space="preserve"> [1,] -6.488595e-03</t>
  </si>
  <si>
    <t xml:space="preserve"> [2,] -1.621191e-03</t>
  </si>
  <si>
    <t xml:space="preserve"> [3,] -1.959347e-03</t>
  </si>
  <si>
    <t xml:space="preserve"> [4,] -6.181232e-04</t>
  </si>
  <si>
    <t xml:space="preserve"> [5,]  2.112720e-04</t>
  </si>
  <si>
    <t xml:space="preserve"> [6,] -2.222855e-04</t>
  </si>
  <si>
    <t xml:space="preserve"> [7,] -4.833601e-04</t>
  </si>
  <si>
    <t xml:space="preserve"> [8,] -3.930102e-04</t>
  </si>
  <si>
    <t xml:space="preserve"> [9,] -1.739430e-04</t>
  </si>
  <si>
    <t>[10,]  1.982196e-04</t>
  </si>
  <si>
    <t>[11,]  8.477675e-04</t>
  </si>
  <si>
    <t>[12,]  7.938470e-04</t>
  </si>
  <si>
    <t>[13,]  2.583977e-03</t>
  </si>
  <si>
    <t>[14,] -1.400042e-03</t>
  </si>
  <si>
    <t>[15,] -1.107491e-04</t>
  </si>
  <si>
    <t>[16,]  1.895097e-04</t>
  </si>
  <si>
    <t>[17,]  1.842394e-03</t>
  </si>
  <si>
    <t>[18,]  7.577798e-05</t>
  </si>
  <si>
    <t>[19,] -7.923852e-04</t>
  </si>
  <si>
    <t>[20,] -1.018749e-03</t>
  </si>
  <si>
    <t>[21,] -3.921893e-03</t>
  </si>
  <si>
    <t>[22,] -1.033900e-03</t>
  </si>
  <si>
    <t>[23,] -4.850882e-04</t>
  </si>
  <si>
    <t>[24,] -2.819774e-04</t>
  </si>
  <si>
    <t>[25,]  4.303299e-04</t>
  </si>
  <si>
    <t>[26,] -2.426063e-04</t>
  </si>
  <si>
    <t>[27,] -3.436393e-04</t>
  </si>
  <si>
    <t>[28,] -2.436641e-04</t>
  </si>
  <si>
    <t>[29,]  2.288836e-06</t>
  </si>
  <si>
    <t>[30,]  1.652390e-04</t>
  </si>
  <si>
    <t>[31,]  3.154375e-04</t>
  </si>
  <si>
    <t>[32,]  3.124838e-04</t>
  </si>
  <si>
    <t>[33,]  1.498913e-03</t>
  </si>
  <si>
    <t>[34,] -7.300435e-04</t>
  </si>
  <si>
    <t>[35,]  7.590762e-05</t>
  </si>
  <si>
    <t>[36,]  2.782456e-04</t>
  </si>
  <si>
    <t>[37,]  1.618752e-03</t>
  </si>
  <si>
    <t>[38,]  1.404946e-04</t>
  </si>
  <si>
    <t>[39,] -6.752657e-04</t>
  </si>
  <si>
    <t>[40,] -5.566055e-04</t>
  </si>
  <si>
    <t>[41,]  2.017210e-03</t>
  </si>
  <si>
    <t>[42,] -1.526838e-03</t>
  </si>
  <si>
    <t>[43,] -1.444027e-03</t>
  </si>
  <si>
    <t>[44,] -5.823261e-04</t>
  </si>
  <si>
    <t>[45,] -1.364003e-04</t>
  </si>
  <si>
    <t>[46,] -4.592223e-04</t>
  </si>
  <si>
    <t>[47,] -5.942856e-04</t>
  </si>
  <si>
    <t>[48,] -4.161382e-04</t>
  </si>
  <si>
    <t>[49,] -1.132906e-04</t>
  </si>
  <si>
    <t>[50,] -5.922287e-04</t>
  </si>
  <si>
    <t>[51,]  4.411345e-04</t>
  </si>
  <si>
    <t>[52,]  5.238719e-04</t>
  </si>
  <si>
    <t>[53,]  1.371527e-03</t>
  </si>
  <si>
    <t>[54,] -2.297998e-04</t>
  </si>
  <si>
    <t>[55,] -3.525910e-04</t>
  </si>
  <si>
    <t>[56,] -2.585494e-04</t>
  </si>
  <si>
    <t>[57,]  2.346103e-03</t>
  </si>
  <si>
    <t>[58,] -1.887158e-04</t>
  </si>
  <si>
    <t>[59,] -1.355928e-03</t>
  </si>
  <si>
    <t>[60,] -1.306241e-03</t>
  </si>
  <si>
    <t>[61,]  6.037530e-04</t>
  </si>
  <si>
    <t>[62,] -8.299698e-04</t>
  </si>
  <si>
    <t>[63,] -2.787230e-03</t>
  </si>
  <si>
    <t>[64,]  1.053223e-03</t>
  </si>
  <si>
    <t>[65,]  6.168996e-04</t>
  </si>
  <si>
    <t>[66,]  8.223189e-02</t>
  </si>
  <si>
    <t>&gt; coef(ML2)</t>
  </si>
  <si>
    <t xml:space="preserve"> [1] -5.651470702  0.043517913  0.427845122  0.692831364  0.307771258</t>
  </si>
  <si>
    <t xml:space="preserve"> [6]  0.866253883  0.172339644  0.510514235  0.121735632 -0.359771335</t>
  </si>
  <si>
    <t>[11]  0.471171543 -0.087297236  1.133503976 -0.546956021 -0.060087300</t>
  </si>
  <si>
    <t>[16] -0.299306599  0.138317279 -0.048438478  0.081991308 -0.022274885</t>
  </si>
  <si>
    <t>[21] -2.157534709  0.195815308  0.477763684  0.351965455  0.820487567</t>
  </si>
  <si>
    <t>[26]  0.741407141  0.338566109  0.520527701  0.089137213 -0.330571744</t>
  </si>
  <si>
    <t>[31]  0.072792600 -0.035898990  0.490108976 -0.180102639 -0.009001584</t>
  </si>
  <si>
    <t>[36] -0.158536774  0.069257674 -0.199065547  0.151150308  0.178907530</t>
  </si>
  <si>
    <t>[41] -2.667631299  0.221213939  0.579855937  0.480386883  0.844944883</t>
  </si>
  <si>
    <t>[46]  0.857947323  0.281722676  0.304562214  0.088077749 -0.354498852</t>
  </si>
  <si>
    <t>[51] -0.113394541 -0.037569091  0.189454934 -0.286754398  0.327719919</t>
  </si>
  <si>
    <t>[56] -0.155707279 -0.100369417  0.012159564  0.123078927  0.388434425</t>
  </si>
  <si>
    <t>[61]  0.435215306  0.299880324 -0.091493006  0.354640792  0.010163597</t>
  </si>
  <si>
    <t>[66]  0.001232599</t>
  </si>
  <si>
    <t>&gt; logLik(ML2)</t>
  </si>
  <si>
    <t>[1] -1682.825</t>
  </si>
  <si>
    <t>attr(,"df")</t>
  </si>
  <si>
    <t>[1] 66</t>
  </si>
  <si>
    <t>&gt; # Extract the gradients evaluated at each observation</t>
  </si>
  <si>
    <t>&gt; library( sandwich )</t>
  </si>
  <si>
    <t>&gt; Gradx &lt;- estfun( ML2 )</t>
  </si>
  <si>
    <t>&gt; # How to caculate the numerical gradient</t>
  </si>
  <si>
    <t>&gt; Grad &lt;-numericGradient(LLF2,coef(ML2)) #coef(ML2) c(2.561980,3.33142 ,-1.319369)</t>
  </si>
  <si>
    <t>&gt; GX &lt;- cbind(mean(Grad[,1]),mean(Grad[,2]),mean(Grad[,3]))</t>
  </si>
  <si>
    <t>&gt; GX &lt;-as.matrix(GX,3,1)</t>
  </si>
  <si>
    <t>&gt; all.equal( c( estfun( ML2 ) ), GX )</t>
  </si>
  <si>
    <t xml:space="preserve">[1] "Lengths: 28644, 3"                                               </t>
  </si>
  <si>
    <t>[2] "Attributes: &lt;  引数 target は NULL、引数 current は list です  &gt;"</t>
  </si>
  <si>
    <t xml:space="preserve">[3] "target is numeric, current is matrix"                            </t>
  </si>
  <si>
    <t>&gt; # Verify as: cbind(Gradx[,1],Grad[,1])</t>
  </si>
  <si>
    <t>&gt; JacobianX =(t(Gradx)%*%(Gradx))</t>
  </si>
  <si>
    <t>&gt; HessianX = ML2$hessian</t>
  </si>
  <si>
    <t>&gt; G2 = (solve(HessianX)%*%(JacobianX)%*%solve(HessianX))</t>
  </si>
  <si>
    <t>&gt; V = (G2) # variance-covariance matrix is actually the estimator above</t>
  </si>
  <si>
    <t>&gt; SE2 = sqrt(diag(V))</t>
  </si>
  <si>
    <t>&gt; # Comparison among the two different estimators</t>
  </si>
  <si>
    <t>&gt; cbind(SE1,SE2)</t>
  </si>
  <si>
    <t xml:space="preserve">             SE1        SE2</t>
  </si>
  <si>
    <t xml:space="preserve"> [1,] 0.83471324 0.81267366</t>
  </si>
  <si>
    <t xml:space="preserve"> [2,] 0.13888951 0.12834414</t>
  </si>
  <si>
    <t xml:space="preserve"> [3,] 0.19496991 0.20158305</t>
  </si>
  <si>
    <t xml:space="preserve"> [4,] 0.19265218 0.17982622</t>
  </si>
  <si>
    <t xml:space="preserve"> [5,] 0.14179417 0.14787776</t>
  </si>
  <si>
    <t xml:space="preserve"> [6,] 0.17883232 0.17086553</t>
  </si>
  <si>
    <t xml:space="preserve"> [7,] 0.14437624 0.13993667</t>
  </si>
  <si>
    <t xml:space="preserve"> [8,] 0.13509940 0.13354813</t>
  </si>
  <si>
    <t xml:space="preserve"> [9,] 0.04185938 0.04715986</t>
  </si>
  <si>
    <t>[10,] 0.21493613 0.22041643</t>
  </si>
  <si>
    <t>[11,] 0.19834152 0.19211139</t>
  </si>
  <si>
    <t>[12,] 0.08215922 0.08104444</t>
  </si>
  <si>
    <t>[13,] 0.34393892 0.32617665</t>
  </si>
  <si>
    <t>[14,] 0.23652310 0.25589028</t>
  </si>
  <si>
    <t>[15,] 0.12448685 0.12219908</t>
  </si>
  <si>
    <t>[16,] 0.17037218 0.15806617</t>
  </si>
  <si>
    <t>[17,] 0.14448017 0.15132202</t>
  </si>
  <si>
    <t>[18,] 0.20889976 0.22605774</t>
  </si>
  <si>
    <t>[19,] 0.16156897 0.15876396</t>
  </si>
  <si>
    <t>[20,] 0.16310847 0.15258163</t>
  </si>
  <si>
    <t>[21,] 0.46756462 0.49302132</t>
  </si>
  <si>
    <t>[22,] 0.08070922 0.07599379</t>
  </si>
  <si>
    <t>[23,] 0.11458435 0.10445577</t>
  </si>
  <si>
    <t>[24,] 0.11906555 0.10950755</t>
  </si>
  <si>
    <t>[25,] 0.09119557 0.09370979</t>
  </si>
  <si>
    <t>[26,] 0.09858511 0.09363945</t>
  </si>
  <si>
    <t>[27,] 0.08525971 0.08276894</t>
  </si>
  <si>
    <t>[28,] 0.07791382 0.07575096</t>
  </si>
  <si>
    <t>[29,] 0.02487218 0.02273533</t>
  </si>
  <si>
    <t>[30,] 0.11819858 0.11698729</t>
  </si>
  <si>
    <t>[31,] 0.08428584 0.05481819</t>
  </si>
  <si>
    <t>[32,] 0.04876679 0.05055237</t>
  </si>
  <si>
    <t>[33,] 0.20697645 0.20437052</t>
  </si>
  <si>
    <t>[34,] 0.13704306 0.13520377</t>
  </si>
  <si>
    <t>[35,] 0.07240931 0.07145761</t>
  </si>
  <si>
    <t>[36,] 0.09438352 0.08706160</t>
  </si>
  <si>
    <t>[37,] 0.09230576 0.08854769</t>
  </si>
  <si>
    <t>[38,] 0.11972398 0.12465234</t>
  </si>
  <si>
    <t>[39,] 0.09698861 0.09417904</t>
  </si>
  <si>
    <t>[40,] 0.09259472 0.08921154</t>
  </si>
  <si>
    <t>[41,] 0.83980795 0.83600034</t>
  </si>
  <si>
    <t>[42,] 0.14262054 0.15820412</t>
  </si>
  <si>
    <t>[43,] 0.20431853 0.18419731</t>
  </si>
  <si>
    <t>[44,] 0.20734888 0.15503790</t>
  </si>
  <si>
    <t>[45,] 0.16169973 0.16392528</t>
  </si>
  <si>
    <t>[46,] 0.17332056 0.15998814</t>
  </si>
  <si>
    <t>[47,] 0.15433424 0.14395919</t>
  </si>
  <si>
    <t>[48,] 0.13774119 0.13432837</t>
  </si>
  <si>
    <t>[49,] 0.04482207 0.03928984</t>
  </si>
  <si>
    <t>[50,] 0.20556899 0.19273526</t>
  </si>
  <si>
    <t>[51,] 0.14313460 0.13178343</t>
  </si>
  <si>
    <t>[52,] 0.08707644 0.09100273</t>
  </si>
  <si>
    <t>[53,] 0.37497970 0.34217769</t>
  </si>
  <si>
    <t>[54,] 0.24426511 0.21587999</t>
  </si>
  <si>
    <t>[55,] 0.13310604 0.13009190</t>
  </si>
  <si>
    <t>[56,] 0.16405838 0.16301601</t>
  </si>
  <si>
    <t>[57,] 0.18147685 0.17054716</t>
  </si>
  <si>
    <t>[58,] 0.21709933 0.18594642</t>
  </si>
  <si>
    <t>[59,] 0.17393476 0.16655089</t>
  </si>
  <si>
    <t>[60,] 0.16553199 0.14678227</t>
  </si>
  <si>
    <t>[61,] 0.07319355 0.06666298</t>
  </si>
  <si>
    <t>[62,] 0.06524970 0.06213512</t>
  </si>
  <si>
    <t>[63,] 0.16900966 0.13119542</t>
  </si>
  <si>
    <t>[64,] 0.09468939 0.08513027</t>
  </si>
  <si>
    <t>[65,] 0.23739544 0.12344928</t>
  </si>
  <si>
    <t>[66,] 0.28676103 0.04408402</t>
  </si>
  <si>
    <t>&gt; cbind(coef(ML2)/SE1,coef(ML2)/SE2)</t>
  </si>
  <si>
    <t xml:space="preserve">              [,1]        [,2]</t>
  </si>
  <si>
    <t xml:space="preserve"> [1,] -6.770553578 -6.95416988</t>
  </si>
  <si>
    <t xml:space="preserve"> [2,]  0.313327572  0.33907206</t>
  </si>
  <si>
    <t xml:space="preserve"> [3,]  2.194416196  2.12242604</t>
  </si>
  <si>
    <t xml:space="preserve"> [4,]  3.596281023  3.85278281</t>
  </si>
  <si>
    <t xml:space="preserve"> [5,]  2.170549512  2.08125455</t>
  </si>
  <si>
    <t xml:space="preserve"> [6,]  4.843944896  5.06979888</t>
  </si>
  <si>
    <t xml:space="preserve"> [7,]  1.193684277  1.23155459</t>
  </si>
  <si>
    <t xml:space="preserve"> [8,]  3.778804561  3.82269848</t>
  </si>
  <si>
    <t xml:space="preserve"> [9,]  2.908204261  2.58133983</t>
  </si>
  <si>
    <t>[10,] -1.673852299 -1.63223465</t>
  </si>
  <si>
    <t>[11,]  2.375556763  2.45259558</t>
  </si>
  <si>
    <t>[12,] -1.062537262 -1.07715263</t>
  </si>
  <si>
    <t>[13,]  3.295654849  3.47512303</t>
  </si>
  <si>
    <t>[14,] -2.312484605 -2.13746303</t>
  </si>
  <si>
    <t>[15,] -0.482679881 -0.49171646</t>
  </si>
  <si>
    <t>[16,] -1.756780940 -1.89355249</t>
  </si>
  <si>
    <t>[17,]  0.957344367  0.91405919</t>
  </si>
  <si>
    <t>[18,] -0.231874267 -0.21427481</t>
  </si>
  <si>
    <t>[19,]  0.507469393  0.51643528</t>
  </si>
  <si>
    <t>[20,] -0.136564856 -0.14598667</t>
  </si>
  <si>
    <t>[21,] -4.614409711 -4.37614894</t>
  </si>
  <si>
    <t>[22,]  2.426182725  2.57672771</t>
  </si>
  <si>
    <t>[23,]  4.169536920  4.57383739</t>
  </si>
  <si>
    <t>[24,]  2.956064586  3.21407486</t>
  </si>
  <si>
    <t>[25,]  8.997011345  8.75562241</t>
  </si>
  <si>
    <t>[26,]  7.520478244  7.91767953</t>
  </si>
  <si>
    <t>[27,]  3.970997875  4.09049733</t>
  </si>
  <si>
    <t>[28,]  6.680813544  6.87156605</t>
  </si>
  <si>
    <t>[29,]  3.583811620  3.92064726</t>
  </si>
  <si>
    <t>[30,] -2.796748772 -2.82570652</t>
  </si>
  <si>
    <t>[31,]  0.863639738  1.32789144</t>
  </si>
  <si>
    <t>[32,] -0.736136057 -0.71013463</t>
  </si>
  <si>
    <t>[33,]  2.367945557  2.39813933</t>
  </si>
  <si>
    <t>[34,] -1.314204738 -1.33208300</t>
  </si>
  <si>
    <t>[35,] -0.124315278 -0.12597096</t>
  </si>
  <si>
    <t>[36,] -1.679708299 -1.82097245</t>
  </si>
  <si>
    <t>[37,]  0.750307155  0.78215109</t>
  </si>
  <si>
    <t>[38,] -1.662704096 -1.59696604</t>
  </si>
  <si>
    <t>[39,]  1.558433546  1.60492519</t>
  </si>
  <si>
    <t>[40,]  1.932156926  2.00543029</t>
  </si>
  <si>
    <t>[41,] -3.176477769 -3.19094525</t>
  </si>
  <si>
    <t>[42,]  1.551066450  1.39828182</t>
  </si>
  <si>
    <t>[43,]  2.837999690  3.14801521</t>
  </si>
  <si>
    <t>[44,]  2.316804774  3.09851261</t>
  </si>
  <si>
    <t>[45,]  5.225394496  5.15445145</t>
  </si>
  <si>
    <t>[46,]  4.950060969  5.36256834</t>
  </si>
  <si>
    <t>[47,]  1.825406188  1.95696202</t>
  </si>
  <si>
    <t>[48,]  2.211119418  2.26729627</t>
  </si>
  <si>
    <t>[49,]  1.965053147  2.24174358</t>
  </si>
  <si>
    <t>[50,] -1.724476271 -1.83930462</t>
  </si>
  <si>
    <t>[51,] -0.792223137 -0.86046130</t>
  </si>
  <si>
    <t>[52,] -0.431449530 -0.41283478</t>
  </si>
  <si>
    <t>[53,]  0.505240512  0.55367412</t>
  </si>
  <si>
    <t>[54,] -1.173947451 -1.32830467</t>
  </si>
  <si>
    <t>[55,]  2.462096532  2.51914154</t>
  </si>
  <si>
    <t>[56,] -0.949096757 -0.95516555</t>
  </si>
  <si>
    <t>[57,] -0.553070096 -0.58851415</t>
  </si>
  <si>
    <t>[58,]  0.056009219  0.06539284</t>
  </si>
  <si>
    <t>[59,]  0.707615463  0.73898692</t>
  </si>
  <si>
    <t>[60,]  2.346582231  2.64633064</t>
  </si>
  <si>
    <t>[61,]  5.946087894  6.52859051</t>
  </si>
  <si>
    <t>[62,]  4.595888339  4.82626133</t>
  </si>
  <si>
    <t>[63,] -0.541347778 -0.69737960</t>
  </si>
  <si>
    <t>[64,]  3.745306498  4.16585991</t>
  </si>
  <si>
    <t>[65,]  0.042812942  0.08233015</t>
  </si>
  <si>
    <t>[66,]  0.004298348  0.02796021</t>
  </si>
  <si>
    <t>&gt; # ==========================================================================</t>
  </si>
  <si>
    <t>&gt; #           Calculate the Standard Error for Display [Final Outcome]</t>
  </si>
  <si>
    <t>&gt; # cat("\014")                      # clean the console area</t>
  </si>
  <si>
    <t>&gt; ff = logLik(ML2)/NROW(Data1)  # To match similar function in GAUSS code</t>
  </si>
  <si>
    <t>&gt; AICx = -2*ff*NROW(Data1)+2*NROW(coef(ML2))   # Check with AIC(ML2) Similar value you get</t>
  </si>
  <si>
    <t>&gt; BICx = -2*ff*NROW(Data1)+(NROW(coef(ML2)*log(NROW(Data1))))</t>
  </si>
  <si>
    <t>&gt; LLx = ff*NROW(Data1)</t>
  </si>
  <si>
    <t>&gt; SSx = (sum(diag(Gradx)*solve(HessianX)))</t>
  </si>
  <si>
    <t>&gt; CLICx = LLx-SSx     # usually for the CML estimation comparison</t>
  </si>
  <si>
    <t>&gt; # MacFadden's Rho Square</t>
  </si>
  <si>
    <t>&gt; # rho &lt;- 1-(LL1/LL0)</t>
  </si>
  <si>
    <t>&gt; # rho.adj &lt;- 1-((LL1-length(parameter))/LL0)</t>
  </si>
  <si>
    <t>&gt; # t-values</t>
  </si>
  <si>
    <t>&gt; t_stat1 &lt;- coef(ML2)/SE1    # From inverse Hessian only</t>
  </si>
  <si>
    <t>&gt; t_stat2 &lt;- coef(ML2)/SE2    # From Sandwich Estimator Theory</t>
  </si>
  <si>
    <t>&gt; # Display all estimation results</t>
  </si>
  <si>
    <t>&gt; estimate &lt;- ML2$estimate</t>
  </si>
  <si>
    <t>&gt; standard_Err &lt;- SE2</t>
  </si>
  <si>
    <t>&gt; # rankx &lt;- ifelse(abs(t_stat2)&gt;1.96,"***",".")</t>
  </si>
  <si>
    <t>&gt; results &lt;- cbind(estimate,standard_Err,t_stat2)  #,rankx,deparse.level = 2)</t>
  </si>
  <si>
    <t>&gt; rownames(results) &lt;- c(</t>
  </si>
  <si>
    <t>+ "(Intercept1)",</t>
  </si>
  <si>
    <t>+ "MinorPrefecturalRoad",</t>
  </si>
  <si>
    <t>+ "OtherRoadTypes",</t>
  </si>
  <si>
    <t>+ "Conf30KmhorLess",</t>
  </si>
  <si>
    <t>+ "Conf40KmhorLess",</t>
  </si>
  <si>
    <t>+ "Conf50KmhorLess",</t>
  </si>
  <si>
    <t>+ "Conf60KmhorLess",</t>
  </si>
  <si>
    <t>+ "ConfNoRegulation",</t>
  </si>
  <si>
    <t>+ "LogTrafficVolume",</t>
  </si>
  <si>
    <t>+ "IntersTypeThreeArms",</t>
  </si>
  <si>
    <t>+ "LogShortestWidth",</t>
  </si>
  <si>
    <t>+ "LogNoDriveWays",</t>
  </si>
  <si>
    <t>+ "LogNoLanes",</t>
  </si>
  <si>
    <t>+ "NoLanesChanged",</t>
  </si>
  <si>
    <t>+ "IsThereSkewness",</t>
  </si>
  <si>
    <t>+ "NonDividedSigleRoadway",</t>
  </si>
  <si>
    <t>+ "LogAverageWidthPhysicalMedian",</t>
  </si>
  <si>
    <t>+ "IsThereCentralStrip",</t>
  </si>
  <si>
    <t>+ "SignalizedHighLevelSignal",</t>
  </si>
  <si>
    <t>+ "PedestrianSignalExisted",</t>
  </si>
  <si>
    <t>+ "(Intercept2)",</t>
  </si>
  <si>
    <t>+ "(Intercept3)",</t>
  </si>
  <si>
    <t>+ "f1",</t>
  </si>
  <si>
    <t>+ "f2",</t>
  </si>
  <si>
    <t>+ "f3",</t>
  </si>
  <si>
    <t>+ "f4",</t>
  </si>
  <si>
    <t>+ "f5",</t>
  </si>
  <si>
    <t>+ "f6")</t>
  </si>
  <si>
    <t>&gt; print(results)</t>
  </si>
  <si>
    <t xml:space="preserve">                                  estimate standard_Err     t_stat2</t>
  </si>
  <si>
    <t>(Intercept1)                  -5.651470702   0.81267366 -6.95416988</t>
  </si>
  <si>
    <t>MinorPrefecturalRoad           0.043517913   0.12834414  0.33907206</t>
  </si>
  <si>
    <t>OtherRoadTypes                 0.427845122   0.20158305  2.12242604</t>
  </si>
  <si>
    <t>Conf30KmhorLess                0.692831364   0.17982622  3.85278281</t>
  </si>
  <si>
    <t>Conf40KmhorLess                0.307771258   0.14787776  2.08125455</t>
  </si>
  <si>
    <t>Conf50KmhorLess                0.866253883   0.17086553  5.06979888</t>
  </si>
  <si>
    <t>Conf60KmhorLess                0.172339644   0.13993667  1.23155459</t>
  </si>
  <si>
    <t>ConfNoRegulation               0.510514235   0.13354813  3.82269848</t>
  </si>
  <si>
    <t>LogTrafficVolume               0.121735632   0.04715986  2.58133983</t>
  </si>
  <si>
    <t>IntersTypeThreeArms           -0.359771335   0.22041643 -1.63223465</t>
  </si>
  <si>
    <t>LogShortestWidth               0.471171543   0.19211139  2.45259558</t>
  </si>
  <si>
    <t>LogNoDriveWays                -0.087297236   0.08104444 -1.07715263</t>
  </si>
  <si>
    <t>LogNoLanes                     1.133503976   0.32617665  3.47512303</t>
  </si>
  <si>
    <t>NoLanesChanged                -0.546956021   0.25589028 -2.13746303</t>
  </si>
  <si>
    <t>IsThereSkewness               -0.060087300   0.12219908 -0.49171646</t>
  </si>
  <si>
    <t>NonDividedSigleRoadway        -0.299306599   0.15806617 -1.89355249</t>
  </si>
  <si>
    <t>LogAverageWidthPhysicalMedian  0.138317279   0.15132202  0.91405919</t>
  </si>
  <si>
    <t>IsThereCentralStrip           -0.048438478   0.22605774 -0.21427481</t>
  </si>
  <si>
    <t>SignalizedHighLevelSignal      0.081991308   0.15876396  0.51643528</t>
  </si>
  <si>
    <t>PedestrianSignalExisted       -0.022274885   0.15258163 -0.14598667</t>
  </si>
  <si>
    <t>(Intercept2)                  -2.157534709   0.49302132 -4.37614894</t>
  </si>
  <si>
    <t>MinorPrefecturalRoad           0.195815308   0.07599379  2.57672771</t>
  </si>
  <si>
    <t>OtherRoadTypes                 0.477763684   0.10445577  4.57383739</t>
  </si>
  <si>
    <t>Conf30KmhorLess                0.351965455   0.10950755  3.21407486</t>
  </si>
  <si>
    <t>Conf40KmhorLess                0.820487567   0.09370979  8.75562241</t>
  </si>
  <si>
    <t>Conf50KmhorLess                0.741407141   0.09363945  7.91767953</t>
  </si>
  <si>
    <t>Conf60KmhorLess                0.338566109   0.08276894  4.09049733</t>
  </si>
  <si>
    <t>ConfNoRegulation               0.520527701   0.07575096  6.87156605</t>
  </si>
  <si>
    <t>LogTrafficVolume               0.089137213   0.02273533  3.92064726</t>
  </si>
  <si>
    <t>IntersTypeThreeArms           -0.330571744   0.11698729 -2.82570652</t>
  </si>
  <si>
    <t>LogShortestWidth               0.072792600   0.05481819  1.32789144</t>
  </si>
  <si>
    <t>LogNoDriveWays                -0.035898990   0.05055237 -0.71013463</t>
  </si>
  <si>
    <t>LogNoLanes                     0.490108976   0.20437052  2.39813933</t>
  </si>
  <si>
    <t>NoLanesChanged                -0.180102639   0.13520377 -1.33208300</t>
  </si>
  <si>
    <t>IsThereSkewness               -0.009001584   0.07145761 -0.12597096</t>
  </si>
  <si>
    <t>NonDividedSigleRoadway        -0.158536774   0.08706160 -1.82097245</t>
  </si>
  <si>
    <t>LogAverageWidthPhysicalMedian  0.069257674   0.08854769  0.78215109</t>
  </si>
  <si>
    <t>IsThereCentralStrip           -0.199065547   0.12465234 -1.59696604</t>
  </si>
  <si>
    <t>SignalizedHighLevelSignal      0.151150308   0.09417904  1.60492519</t>
  </si>
  <si>
    <t>PedestrianSignalExisted        0.178907530   0.08921154  2.00543029</t>
  </si>
  <si>
    <t>(Intercept3)                  -2.667631299   0.83600034 -3.19094525</t>
  </si>
  <si>
    <t>MinorPrefecturalRoad           0.221213939   0.15820412  1.39828182</t>
  </si>
  <si>
    <t>OtherRoadTypes                 0.579855937   0.18419731  3.14801521</t>
  </si>
  <si>
    <t>Conf30KmhorLess                0.480386883   0.15503790  3.09851261</t>
  </si>
  <si>
    <t>Conf40KmhorLess                0.844944883   0.16392528  5.15445145</t>
  </si>
  <si>
    <t>Conf50KmhorLess                0.857947323   0.15998814  5.36256834</t>
  </si>
  <si>
    <t>Conf60KmhorLess                0.281722676   0.14395919  1.95696202</t>
  </si>
  <si>
    <t>ConfNoRegulation               0.304562214   0.13432837  2.26729627</t>
  </si>
  <si>
    <t>LogTrafficVolume               0.088077749   0.03928984  2.24174358</t>
  </si>
  <si>
    <t>IntersTypeThreeArms           -0.354498852   0.19273526 -1.83930462</t>
  </si>
  <si>
    <t>LogShortestWidth              -0.113394541   0.13178343 -0.86046130</t>
  </si>
  <si>
    <t>LogNoDriveWays                -0.037569091   0.09100273 -0.41283478</t>
  </si>
  <si>
    <t>LogNoLanes                     0.189454934   0.34217769  0.55367412</t>
  </si>
  <si>
    <t>NoLanesChanged                -0.286754398   0.21587999 -1.32830467</t>
  </si>
  <si>
    <t>IsThereSkewness                0.327719919   0.13009190  2.51914154</t>
  </si>
  <si>
    <t>NonDividedSigleRoadway        -0.155707279   0.16301601 -0.95516555</t>
  </si>
  <si>
    <t>LogAverageWidthPhysicalMedian -0.100369417   0.17054716 -0.58851415</t>
  </si>
  <si>
    <t>IsThereCentralStrip            0.012159564   0.18594642  0.06539284</t>
  </si>
  <si>
    <t>SignalizedHighLevelSignal      0.123078927   0.16655089  0.73898692</t>
  </si>
  <si>
    <t>PedestrianSignalExisted        0.388434425   0.14678227  2.64633064</t>
  </si>
  <si>
    <t>f1                             0.435215306   0.06666298  6.52859051</t>
  </si>
  <si>
    <t>f2                             0.299880324   0.06213512  4.82626133</t>
  </si>
  <si>
    <t>f3                            -0.091493006   0.13119542 -0.69737960</t>
  </si>
  <si>
    <t>f4                             0.354640792   0.08513027  4.16585991</t>
  </si>
  <si>
    <t>f5                             0.010163597   0.12344928  0.08233015</t>
  </si>
  <si>
    <t>f6                             0.001232599   0.04408402  0.02796021</t>
  </si>
  <si>
    <t>&gt; print("Signif. codes:  0 ‘***’ 0.001 ‘**’ 0.01 ‘*’ 0.05 ‘.’ 0.1 ‘ ’ 1")</t>
  </si>
  <si>
    <t>[1] "Signif. codes:  0 ‘***’ 0.001 ‘**’ 0.01 ‘*’ 0.05 ‘.’ 0.1 ‘ ’ 1"</t>
  </si>
  <si>
    <t>&gt; paste("Log-likelihood at convergence = ", logLik(ML2))</t>
  </si>
  <si>
    <t>[1] "Log-likelihood at convergence =  -1682.82538952881"</t>
  </si>
  <si>
    <t>&gt; paste("AIC    = ",AICx)</t>
  </si>
  <si>
    <t>[1] "AIC    =  3497.65077905762"</t>
  </si>
  <si>
    <t>&gt; paste("BIC    = ",BICx)</t>
  </si>
  <si>
    <t>[1] "BIC    =  3431.65077905762"</t>
  </si>
  <si>
    <t>&gt; paste("CLICx  = ",CLICx)</t>
  </si>
  <si>
    <t>[1] "CLICx  =  -1683.38576019839"</t>
  </si>
  <si>
    <t>estimate</t>
  </si>
  <si>
    <t>standard_Err</t>
  </si>
  <si>
    <t>t_stat2</t>
  </si>
  <si>
    <t>(Intercept1)</t>
  </si>
  <si>
    <t>MinorPrefecturalRoad</t>
  </si>
  <si>
    <t>OtherRoadTypes</t>
  </si>
  <si>
    <t>Conf30KmhorLess</t>
  </si>
  <si>
    <t>Conf40KmhorLess</t>
  </si>
  <si>
    <t>Conf50KmhorLess</t>
  </si>
  <si>
    <t>Conf60KmhorLess</t>
  </si>
  <si>
    <t>ConfNoRegulation</t>
  </si>
  <si>
    <t>LogTrafficVolume</t>
  </si>
  <si>
    <t>IntersTypeThreeArms</t>
  </si>
  <si>
    <t>LogShortestWidth</t>
  </si>
  <si>
    <t>LogNoDriveWays</t>
  </si>
  <si>
    <t>LogNoLanes</t>
  </si>
  <si>
    <t>NoLanesChanged</t>
  </si>
  <si>
    <t>IsThereSkewness</t>
  </si>
  <si>
    <t>NonDividedSigleRoadway</t>
  </si>
  <si>
    <t>LogAverageWidthPhysicalMedian</t>
  </si>
  <si>
    <t>IsThereCentralStrip</t>
  </si>
  <si>
    <t>SignalizedHighLevelSignal</t>
  </si>
  <si>
    <t>PedestrianSignalExisted</t>
  </si>
  <si>
    <t>(Intercept2)</t>
  </si>
  <si>
    <t>(Intercept3)</t>
  </si>
  <si>
    <t>f1</t>
  </si>
  <si>
    <t>f2</t>
  </si>
  <si>
    <t>f3</t>
  </si>
  <si>
    <t>f4</t>
  </si>
  <si>
    <t>f5</t>
  </si>
  <si>
    <t>f6</t>
  </si>
  <si>
    <t>f1</t>
    <phoneticPr fontId="12"/>
  </si>
  <si>
    <t>f2,f4</t>
    <phoneticPr fontId="12"/>
  </si>
  <si>
    <t>f3,f5,f6</t>
    <phoneticPr fontId="12"/>
  </si>
  <si>
    <t>paste("Log-likelihood</t>
  </si>
  <si>
    <t>at</t>
  </si>
  <si>
    <t>convergence</t>
  </si>
  <si>
    <t>, logLik(ML2))</t>
  </si>
  <si>
    <t>[1]</t>
  </si>
  <si>
    <t>paste("AIC</t>
  </si>
  <si>
    <t>,AICx)</t>
  </si>
  <si>
    <t>paste("BIC</t>
  </si>
  <si>
    <t>,BICx)</t>
  </si>
  <si>
    <t>paste("CLICx</t>
  </si>
  <si>
    <t>,CLICx)</t>
  </si>
  <si>
    <t>CLICx  =  -1683.38576019839</t>
  </si>
  <si>
    <t>Log-likelihood at convergence =  -1682.82538952881</t>
    <phoneticPr fontId="12"/>
  </si>
  <si>
    <t>AIC    =  3497.65077905762</t>
    <phoneticPr fontId="12"/>
  </si>
  <si>
    <t>BIC    =  3431.65077905762</t>
    <phoneticPr fontId="12"/>
  </si>
  <si>
    <t>LL (Null) - Constant Only Same Model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</si>
</sst>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"/>
    <numFmt numFmtId="178" formatCode="0.0000000"/>
    <numFmt numFmtId="179" formatCode="0.000_ "/>
    <numFmt numFmtId="180" formatCode="0.0000000_ "/>
    <numFmt numFmtId="181" formatCode="0.00000000000000_ "/>
  </numFmts>
  <fonts count="27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  <font>
      <b/>
      <sz val="14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178" fontId="0" fillId="0" borderId="0" xfId="0" applyNumberFormat="1"/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4" xfId="0" applyFont="1" applyFill="1" applyBorder="1" applyAlignment="1">
      <alignment horizontal="left" vertical="center"/>
    </xf>
    <xf numFmtId="11" fontId="0" fillId="0" borderId="0" xfId="0" applyNumberFormat="1"/>
    <xf numFmtId="0" fontId="7" fillId="0" borderId="10" xfId="0" applyFont="1" applyBorder="1" applyAlignment="1"/>
    <xf numFmtId="0" fontId="7" fillId="0" borderId="12" xfId="0" applyFont="1" applyBorder="1" applyAlignment="1"/>
    <xf numFmtId="176" fontId="7" fillId="0" borderId="7" xfId="0" applyNumberFormat="1" applyFont="1" applyBorder="1" applyAlignment="1">
      <alignment horizontal="center" vertical="center"/>
    </xf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0" borderId="6" xfId="0" applyBorder="1"/>
    <xf numFmtId="0" fontId="0" fillId="0" borderId="1" xfId="0" applyBorder="1"/>
    <xf numFmtId="176" fontId="0" fillId="0" borderId="1" xfId="0" applyNumberFormat="1" applyBorder="1" applyAlignment="1">
      <alignment horizontal="center"/>
    </xf>
    <xf numFmtId="176" fontId="7" fillId="0" borderId="6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4" xfId="0" applyBorder="1"/>
    <xf numFmtId="0" fontId="7" fillId="0" borderId="0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179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80" fontId="0" fillId="0" borderId="0" xfId="0" applyNumberFormat="1"/>
    <xf numFmtId="181" fontId="0" fillId="0" borderId="0" xfId="0" applyNumberFormat="1"/>
    <xf numFmtId="176" fontId="0" fillId="0" borderId="4" xfId="0" applyNumberFormat="1" applyBorder="1" applyAlignment="1">
      <alignment horizont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 wrapText="1"/>
    </xf>
    <xf numFmtId="0" fontId="26" fillId="9" borderId="7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/>
    </xf>
    <xf numFmtId="0" fontId="18" fillId="0" borderId="11" xfId="0" applyFont="1" applyBorder="1"/>
    <xf numFmtId="0" fontId="18" fillId="0" borderId="10" xfId="0" applyFont="1" applyBorder="1"/>
    <xf numFmtId="0" fontId="18" fillId="0" borderId="0" xfId="0" applyFont="1"/>
    <xf numFmtId="0" fontId="18" fillId="0" borderId="4" xfId="0" applyFont="1" applyBorder="1"/>
    <xf numFmtId="0" fontId="18" fillId="0" borderId="0" xfId="0" applyFont="1" applyBorder="1"/>
    <xf numFmtId="0" fontId="18" fillId="0" borderId="12" xfId="0" applyFont="1" applyBorder="1"/>
    <xf numFmtId="0" fontId="18" fillId="0" borderId="5" xfId="0" applyFont="1" applyBorder="1"/>
    <xf numFmtId="0" fontId="18" fillId="0" borderId="9" xfId="0" applyFont="1" applyBorder="1"/>
    <xf numFmtId="0" fontId="18" fillId="0" borderId="2" xfId="0" applyFont="1" applyBorder="1"/>
    <xf numFmtId="0" fontId="18" fillId="0" borderId="8" xfId="0" applyFont="1" applyBorder="1"/>
    <xf numFmtId="0" fontId="18" fillId="0" borderId="1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/>
    <xf numFmtId="0" fontId="18" fillId="0" borderId="5" xfId="0" applyFont="1" applyBorder="1" applyAlignment="1"/>
    <xf numFmtId="0" fontId="18" fillId="0" borderId="15" xfId="0" applyFont="1" applyFill="1" applyBorder="1" applyAlignment="1">
      <alignment horizontal="left" vertical="center" wrapText="1"/>
    </xf>
    <xf numFmtId="2" fontId="18" fillId="0" borderId="0" xfId="0" applyNumberFormat="1" applyFont="1" applyBorder="1" applyAlignment="1"/>
    <xf numFmtId="2" fontId="18" fillId="0" borderId="5" xfId="0" applyNumberFormat="1" applyFont="1" applyBorder="1" applyAlignment="1"/>
    <xf numFmtId="176" fontId="18" fillId="0" borderId="4" xfId="0" applyNumberFormat="1" applyFont="1" applyBorder="1" applyAlignment="1"/>
    <xf numFmtId="176" fontId="18" fillId="0" borderId="0" xfId="0" applyNumberFormat="1" applyFont="1" applyBorder="1" applyAlignment="1"/>
    <xf numFmtId="176" fontId="18" fillId="0" borderId="5" xfId="0" applyNumberFormat="1" applyFont="1" applyBorder="1" applyAlignment="1"/>
    <xf numFmtId="177" fontId="18" fillId="0" borderId="4" xfId="0" applyNumberFormat="1" applyFont="1" applyBorder="1" applyAlignment="1"/>
    <xf numFmtId="0" fontId="18" fillId="0" borderId="13" xfId="0" applyFont="1" applyFill="1" applyBorder="1" applyAlignment="1">
      <alignment horizontal="left" vertical="center" wrapText="1"/>
    </xf>
    <xf numFmtId="176" fontId="18" fillId="0" borderId="9" xfId="0" applyNumberFormat="1" applyFont="1" applyBorder="1" applyAlignment="1"/>
    <xf numFmtId="176" fontId="18" fillId="0" borderId="2" xfId="0" applyNumberFormat="1" applyFont="1" applyBorder="1" applyAlignment="1"/>
    <xf numFmtId="176" fontId="18" fillId="0" borderId="8" xfId="0" applyNumberFormat="1" applyFont="1" applyBorder="1" applyAlignment="1"/>
    <xf numFmtId="177" fontId="18" fillId="0" borderId="9" xfId="0" applyNumberFormat="1" applyFont="1" applyBorder="1" applyAlignment="1"/>
    <xf numFmtId="0" fontId="18" fillId="0" borderId="4" xfId="0" applyFont="1" applyFill="1" applyBorder="1" applyAlignment="1">
      <alignment horizontal="left" vertical="center" wrapText="1"/>
    </xf>
    <xf numFmtId="179" fontId="18" fillId="0" borderId="4" xfId="0" applyNumberFormat="1" applyFont="1" applyBorder="1" applyAlignment="1">
      <alignment horizontal="center"/>
    </xf>
    <xf numFmtId="179" fontId="18" fillId="0" borderId="0" xfId="0" applyNumberFormat="1" applyFont="1" applyBorder="1" applyAlignment="1">
      <alignment horizontal="center"/>
    </xf>
    <xf numFmtId="0" fontId="18" fillId="0" borderId="9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77" fontId="18" fillId="0" borderId="12" xfId="0" applyNumberFormat="1" applyFont="1" applyBorder="1" applyAlignment="1">
      <alignment horizontal="center" vertical="center"/>
    </xf>
    <xf numFmtId="177" fontId="18" fillId="0" borderId="5" xfId="0" applyNumberFormat="1" applyFont="1" applyBorder="1" applyAlignment="1">
      <alignment horizontal="center" vertical="center"/>
    </xf>
    <xf numFmtId="177" fontId="18" fillId="0" borderId="8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177" fontId="18" fillId="0" borderId="11" xfId="0" applyNumberFormat="1" applyFont="1" applyBorder="1" applyAlignment="1">
      <alignment horizontal="center"/>
    </xf>
    <xf numFmtId="177" fontId="18" fillId="0" borderId="10" xfId="0" applyNumberFormat="1" applyFont="1" applyBorder="1" applyAlignment="1">
      <alignment horizontal="center"/>
    </xf>
    <xf numFmtId="177" fontId="18" fillId="0" borderId="0" xfId="0" applyNumberFormat="1" applyFont="1" applyAlignment="1">
      <alignment horizontal="center"/>
    </xf>
    <xf numFmtId="177" fontId="18" fillId="0" borderId="4" xfId="0" applyNumberFormat="1" applyFont="1" applyBorder="1" applyAlignment="1">
      <alignment horizontal="center"/>
    </xf>
    <xf numFmtId="177" fontId="18" fillId="0" borderId="0" xfId="0" applyNumberFormat="1" applyFont="1" applyBorder="1" applyAlignment="1">
      <alignment horizontal="center"/>
    </xf>
    <xf numFmtId="177" fontId="18" fillId="0" borderId="6" xfId="0" applyNumberFormat="1" applyFont="1" applyBorder="1" applyAlignment="1">
      <alignment horizontal="center"/>
    </xf>
    <xf numFmtId="177" fontId="18" fillId="0" borderId="1" xfId="0" applyNumberFormat="1" applyFont="1" applyBorder="1" applyAlignment="1">
      <alignment horizontal="center"/>
    </xf>
    <xf numFmtId="177" fontId="18" fillId="0" borderId="12" xfId="0" applyNumberFormat="1" applyFont="1" applyBorder="1" applyAlignment="1">
      <alignment horizontal="center"/>
    </xf>
    <xf numFmtId="177" fontId="18" fillId="0" borderId="5" xfId="0" applyNumberFormat="1" applyFont="1" applyBorder="1" applyAlignment="1">
      <alignment horizontal="center"/>
    </xf>
    <xf numFmtId="177" fontId="18" fillId="0" borderId="9" xfId="0" applyNumberFormat="1" applyFont="1" applyBorder="1" applyAlignment="1">
      <alignment horizontal="center"/>
    </xf>
    <xf numFmtId="177" fontId="18" fillId="0" borderId="2" xfId="0" applyNumberFormat="1" applyFon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10" xfId="0" applyNumberFormat="1" applyBorder="1"/>
    <xf numFmtId="176" fontId="0" fillId="0" borderId="0" xfId="0" applyNumberFormat="1" applyBorder="1"/>
    <xf numFmtId="176" fontId="0" fillId="0" borderId="2" xfId="0" applyNumberFormat="1" applyBorder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26" fillId="9" borderId="7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26" fillId="9" borderId="7" xfId="0" applyFont="1" applyFill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11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6ACFF"/>
      <color rgb="FF9BFF8D"/>
      <color rgb="FFFFF580"/>
      <color rgb="FFFF978A"/>
      <color rgb="FF009999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zoomScale="161" workbookViewId="0">
      <selection activeCell="G9" sqref="G9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1099" priority="21" operator="between">
      <formula>$F$6</formula>
      <formula>$F$7</formula>
    </cfRule>
    <cfRule type="cellIs" dxfId="1098" priority="22" operator="between">
      <formula>$E$6</formula>
      <formula>$E$7</formula>
    </cfRule>
    <cfRule type="cellIs" dxfId="1097" priority="23" operator="between">
      <formula>$F$5</formula>
      <formula>$F$6</formula>
    </cfRule>
    <cfRule type="cellIs" dxfId="1096" priority="24" operator="between">
      <formula>$E$5</formula>
      <formula>$E$6</formula>
    </cfRule>
    <cfRule type="cellIs" dxfId="1095" priority="25" operator="between">
      <formula>$F$4</formula>
      <formula>$F$5</formula>
    </cfRule>
    <cfRule type="cellIs" dxfId="1094" priority="26" operator="between">
      <formula>$E$4</formula>
      <formula>$E$5</formula>
    </cfRule>
    <cfRule type="cellIs" dxfId="1093" priority="27" operator="between">
      <formula>$F$3</formula>
      <formula>$F$4</formula>
    </cfRule>
    <cfRule type="cellIs" dxfId="1092" priority="28" operator="between">
      <formula>$E$3</formula>
      <formula>$E$4</formula>
    </cfRule>
    <cfRule type="cellIs" dxfId="1091" priority="29" operator="lessThan">
      <formula>$F$3</formula>
    </cfRule>
    <cfRule type="cellIs" dxfId="109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topLeftCell="F1" zoomScale="132" workbookViewId="0">
      <selection activeCell="C27" sqref="C27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54" t="s">
        <v>11</v>
      </c>
      <c r="B1" s="24" t="s">
        <v>25</v>
      </c>
      <c r="C1" s="24" t="s">
        <v>30</v>
      </c>
      <c r="D1" s="24" t="s">
        <v>26</v>
      </c>
      <c r="E1" s="24" t="s">
        <v>27</v>
      </c>
      <c r="F1" s="24" t="s">
        <v>32</v>
      </c>
    </row>
    <row r="2" spans="1:17">
      <c r="A2" s="18" t="s">
        <v>44</v>
      </c>
      <c r="B2" s="147">
        <v>5.0276500000000004</v>
      </c>
      <c r="C2" s="147">
        <v>5.5500389999999999</v>
      </c>
      <c r="D2" s="25"/>
      <c r="E2" s="29"/>
      <c r="F2" s="81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>
      <c r="A3" s="13" t="s">
        <v>45</v>
      </c>
      <c r="B3" s="150">
        <v>0.96313360000000003</v>
      </c>
      <c r="C3" s="150">
        <v>1.65459</v>
      </c>
      <c r="D3" s="27"/>
      <c r="E3" s="30"/>
      <c r="F3" s="82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50">
        <v>3.2949310000000001</v>
      </c>
      <c r="C4" s="150">
        <v>3.6750980000000002</v>
      </c>
      <c r="D4" s="27"/>
      <c r="E4" s="30"/>
      <c r="F4" s="82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9" t="s">
        <v>47</v>
      </c>
      <c r="B5" s="149">
        <v>0.76958530000000003</v>
      </c>
      <c r="C5" s="149">
        <v>1.0648260000000001</v>
      </c>
      <c r="D5" s="28"/>
      <c r="E5" s="31"/>
      <c r="F5" s="83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50">
        <v>0.29953920000000001</v>
      </c>
      <c r="C6" s="150"/>
      <c r="D6" s="26"/>
      <c r="E6" s="32"/>
      <c r="F6" s="82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50">
        <v>0.28801840000000001</v>
      </c>
      <c r="C7" s="150"/>
      <c r="D7" s="26"/>
      <c r="E7" s="32"/>
      <c r="F7" s="82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5" t="s">
        <v>475</v>
      </c>
      <c r="B8" s="147">
        <v>7.3732699999999998E-2</v>
      </c>
      <c r="C8" s="147"/>
      <c r="D8" s="22"/>
      <c r="E8" s="17"/>
      <c r="F8" s="81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476</v>
      </c>
      <c r="B9" s="150">
        <v>0.68433180000000005</v>
      </c>
      <c r="C9" s="150"/>
      <c r="D9" s="21"/>
      <c r="E9" s="16"/>
      <c r="F9" s="82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477</v>
      </c>
      <c r="B10" s="150">
        <v>0.65668199999999999</v>
      </c>
      <c r="C10" s="150"/>
      <c r="D10" s="21"/>
      <c r="E10" s="16"/>
      <c r="F10" s="82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453</v>
      </c>
      <c r="B11" s="150">
        <v>0.23271890000000001</v>
      </c>
      <c r="C11" s="150"/>
      <c r="D11" s="21"/>
      <c r="E11" s="21"/>
      <c r="F11" s="79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48" t="s">
        <v>478</v>
      </c>
      <c r="B12" s="149">
        <v>0.4447005</v>
      </c>
      <c r="C12" s="149"/>
      <c r="D12" s="23"/>
      <c r="E12" s="23"/>
      <c r="F12" s="80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5" t="s">
        <v>48</v>
      </c>
      <c r="B13" s="147">
        <v>2.977252</v>
      </c>
      <c r="C13" s="147">
        <v>2.0887500000000001</v>
      </c>
      <c r="D13" s="155"/>
      <c r="E13" s="155"/>
      <c r="F13" s="156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454</v>
      </c>
      <c r="B14" s="150">
        <v>0.35253459999999998</v>
      </c>
      <c r="C14" s="20"/>
      <c r="D14" s="20"/>
      <c r="E14" s="20"/>
      <c r="F14" s="82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48" t="s">
        <v>470</v>
      </c>
      <c r="B15" s="149">
        <v>3.180679</v>
      </c>
      <c r="C15" s="149">
        <v>0.5932501</v>
      </c>
      <c r="D15" s="152"/>
      <c r="E15" s="152"/>
      <c r="F15" s="83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5" t="s">
        <v>469</v>
      </c>
      <c r="B16" s="147">
        <v>0.89182620000000001</v>
      </c>
      <c r="C16" s="147">
        <v>0.70488779999999995</v>
      </c>
      <c r="D16" s="155"/>
      <c r="E16" s="155"/>
      <c r="F16" s="81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460</v>
      </c>
      <c r="B17" s="150">
        <v>2.2506620000000002</v>
      </c>
      <c r="C17" s="150">
        <v>0.36256850000000002</v>
      </c>
      <c r="D17" s="20"/>
      <c r="E17" s="20"/>
      <c r="F17" s="151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461</v>
      </c>
      <c r="B18" s="150">
        <v>0.55529949999999995</v>
      </c>
      <c r="C18" s="20"/>
      <c r="D18" s="20"/>
      <c r="E18" s="20"/>
      <c r="F18" s="82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473</v>
      </c>
      <c r="B19" s="150">
        <v>0.6336406</v>
      </c>
      <c r="C19" s="150"/>
      <c r="D19" s="20"/>
      <c r="E19" s="20"/>
      <c r="F19" s="82" t="s">
        <v>465</v>
      </c>
      <c r="G19" s="10"/>
      <c r="H19" s="10"/>
      <c r="P19" s="10"/>
      <c r="Q19" s="10"/>
    </row>
    <row r="20" spans="1:17">
      <c r="A20" s="13" t="s">
        <v>479</v>
      </c>
      <c r="B20" s="150">
        <v>0.36866359999999998</v>
      </c>
      <c r="C20" s="150"/>
      <c r="D20" s="20"/>
      <c r="E20" s="20"/>
      <c r="F20" s="82"/>
      <c r="G20" s="10"/>
      <c r="P20" s="10"/>
      <c r="Q20" s="10"/>
    </row>
    <row r="21" spans="1:17">
      <c r="A21" s="13" t="s">
        <v>462</v>
      </c>
      <c r="B21" s="150">
        <v>8.6539900000000003E-2</v>
      </c>
      <c r="C21" s="150">
        <v>0.3017608</v>
      </c>
      <c r="D21" s="20"/>
      <c r="E21" s="20"/>
      <c r="F21" s="82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463</v>
      </c>
      <c r="B22" s="150">
        <v>0.53456219999999999</v>
      </c>
      <c r="C22" s="150"/>
      <c r="D22" s="20"/>
      <c r="E22" s="20"/>
      <c r="F22" s="82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474</v>
      </c>
      <c r="B23" s="150">
        <v>0.2050691</v>
      </c>
      <c r="C23" s="150"/>
      <c r="D23" s="20"/>
      <c r="E23" s="20"/>
      <c r="F23" s="82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48" t="s">
        <v>467</v>
      </c>
      <c r="B24" s="149">
        <v>0.53686639999999997</v>
      </c>
      <c r="C24" s="149"/>
      <c r="D24" s="152"/>
      <c r="E24" s="152"/>
      <c r="F24" s="83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20"/>
      <c r="B26" s="20"/>
      <c r="C26" s="20"/>
      <c r="D26" s="20"/>
      <c r="E26" s="20"/>
      <c r="F26" s="20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20"/>
      <c r="B27" s="20"/>
      <c r="C27" s="20"/>
      <c r="D27" s="20"/>
      <c r="E27" s="20"/>
      <c r="F27" s="20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20"/>
      <c r="B28" s="20"/>
      <c r="C28" s="20"/>
      <c r="D28" s="20"/>
      <c r="E28" s="20"/>
      <c r="F28" s="20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20"/>
      <c r="B29" s="20"/>
      <c r="C29" s="20"/>
      <c r="D29" s="20"/>
      <c r="E29" s="20"/>
      <c r="F29" s="20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20"/>
      <c r="B30" s="20"/>
      <c r="C30" s="20"/>
      <c r="D30" s="20"/>
      <c r="E30" s="20"/>
      <c r="F30" s="20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20"/>
      <c r="B31" s="20"/>
      <c r="C31" s="20"/>
      <c r="D31" s="20"/>
      <c r="E31" s="20"/>
      <c r="F31" s="20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20"/>
      <c r="B32" s="20"/>
      <c r="C32" s="20"/>
      <c r="D32" s="20"/>
      <c r="E32" s="20"/>
      <c r="F32" s="20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20"/>
      <c r="B33" s="20"/>
      <c r="C33" s="20"/>
      <c r="D33" s="20"/>
      <c r="E33" s="20"/>
      <c r="F33" s="20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opLeftCell="B91" zoomScale="150" workbookViewId="0">
      <selection activeCell="D172" sqref="D172"/>
    </sheetView>
  </sheetViews>
  <sheetFormatPr baseColWidth="10" defaultRowHeight="15"/>
  <cols>
    <col min="1" max="2" width="10.83203125" style="92"/>
    <col min="3" max="3" width="73" style="92" bestFit="1" customWidth="1"/>
    <col min="4" max="4" width="11.6640625" style="92" bestFit="1" customWidth="1"/>
    <col min="5" max="6" width="11" style="92" bestFit="1" customWidth="1"/>
    <col min="7" max="7" width="11.83203125" style="92" bestFit="1" customWidth="1"/>
    <col min="8" max="8" width="51.1640625" style="92" customWidth="1"/>
    <col min="9" max="9" width="73" style="92" bestFit="1" customWidth="1"/>
    <col min="10" max="10" width="10.83203125" style="92"/>
    <col min="11" max="11" width="53.6640625" style="92" bestFit="1" customWidth="1"/>
    <col min="12" max="12" width="58.5" style="92" customWidth="1"/>
    <col min="13" max="16384" width="10.83203125" style="92"/>
  </cols>
  <sheetData>
    <row r="2" spans="3:12" ht="16" thickBot="1"/>
    <row r="3" spans="3:12" ht="20" thickBot="1">
      <c r="C3" s="93" t="s">
        <v>11</v>
      </c>
      <c r="D3" s="94" t="s">
        <v>25</v>
      </c>
      <c r="E3" s="94" t="s">
        <v>30</v>
      </c>
      <c r="F3" s="94" t="s">
        <v>26</v>
      </c>
      <c r="G3" s="94" t="s">
        <v>27</v>
      </c>
      <c r="H3" s="116" t="s">
        <v>58</v>
      </c>
      <c r="I3" s="116" t="s">
        <v>66</v>
      </c>
    </row>
    <row r="4" spans="3:12" ht="16">
      <c r="C4" s="95" t="s">
        <v>44</v>
      </c>
      <c r="D4" s="96">
        <v>5.022831</v>
      </c>
      <c r="E4" s="97">
        <v>5.5337059999999996</v>
      </c>
      <c r="F4" s="97">
        <v>1</v>
      </c>
      <c r="G4" s="98">
        <v>66</v>
      </c>
      <c r="H4" s="110"/>
      <c r="I4" s="110"/>
    </row>
    <row r="5" spans="3:12" ht="16">
      <c r="C5" s="99" t="s">
        <v>45</v>
      </c>
      <c r="D5" s="100">
        <v>0.95890410000000004</v>
      </c>
      <c r="E5" s="101">
        <v>1.648285</v>
      </c>
      <c r="F5" s="101">
        <v>0</v>
      </c>
      <c r="G5" s="102">
        <v>20</v>
      </c>
      <c r="H5" s="113"/>
      <c r="I5" s="113"/>
    </row>
    <row r="6" spans="3:12" ht="16">
      <c r="C6" s="99" t="s">
        <v>46</v>
      </c>
      <c r="D6" s="100">
        <v>3.2899539999999998</v>
      </c>
      <c r="E6" s="101">
        <v>3.6613440000000002</v>
      </c>
      <c r="F6" s="101">
        <v>0</v>
      </c>
      <c r="G6" s="102">
        <v>40</v>
      </c>
      <c r="H6" s="113"/>
      <c r="I6" s="113"/>
    </row>
    <row r="7" spans="3:12" ht="17" thickBot="1">
      <c r="C7" s="103" t="s">
        <v>47</v>
      </c>
      <c r="D7" s="104">
        <v>0.77397260000000001</v>
      </c>
      <c r="E7" s="105">
        <v>1.0724590000000001</v>
      </c>
      <c r="F7" s="105">
        <v>0</v>
      </c>
      <c r="G7" s="106">
        <v>7</v>
      </c>
      <c r="H7" s="115"/>
      <c r="I7" s="115"/>
    </row>
    <row r="8" spans="3:12" ht="17" thickBot="1">
      <c r="C8" s="108" t="s">
        <v>51</v>
      </c>
    </row>
    <row r="9" spans="3:12" ht="17" thickBot="1">
      <c r="C9" s="107" t="s">
        <v>55</v>
      </c>
      <c r="D9" s="97">
        <v>0</v>
      </c>
      <c r="E9" s="97">
        <v>0</v>
      </c>
      <c r="F9" s="97">
        <v>0</v>
      </c>
      <c r="G9" s="97">
        <v>0</v>
      </c>
      <c r="H9" s="118" t="s">
        <v>60</v>
      </c>
      <c r="I9" s="110" t="s">
        <v>52</v>
      </c>
    </row>
    <row r="10" spans="3:12" ht="19" thickBot="1">
      <c r="C10" s="99" t="s">
        <v>54</v>
      </c>
      <c r="D10" s="101">
        <v>0.49543379999999998</v>
      </c>
      <c r="E10" s="101">
        <v>0.50055090000000002</v>
      </c>
      <c r="F10" s="101">
        <v>0</v>
      </c>
      <c r="G10" s="101">
        <v>1</v>
      </c>
      <c r="H10" s="119" t="s">
        <v>61</v>
      </c>
      <c r="I10" s="113" t="s">
        <v>35</v>
      </c>
    </row>
    <row r="11" spans="3:12" ht="17" thickBot="1">
      <c r="C11" s="111" t="s">
        <v>59</v>
      </c>
      <c r="D11" s="101">
        <v>0.32191779999999998</v>
      </c>
      <c r="E11" s="101">
        <v>0.46774589999999999</v>
      </c>
      <c r="F11" s="101">
        <v>0</v>
      </c>
      <c r="G11" s="101">
        <v>1</v>
      </c>
      <c r="H11" s="120" t="s">
        <v>62</v>
      </c>
      <c r="I11" s="113" t="s">
        <v>67</v>
      </c>
    </row>
    <row r="12" spans="3:12" ht="17" thickBot="1">
      <c r="C12" s="99" t="s">
        <v>53</v>
      </c>
      <c r="D12" s="101">
        <v>0.173516</v>
      </c>
      <c r="E12" s="101">
        <v>0.37912580000000001</v>
      </c>
      <c r="F12" s="101">
        <v>0</v>
      </c>
      <c r="G12" s="101">
        <v>1</v>
      </c>
      <c r="H12" s="120" t="s">
        <v>63</v>
      </c>
      <c r="I12" s="113" t="s">
        <v>68</v>
      </c>
    </row>
    <row r="13" spans="3:12" ht="17" thickBot="1">
      <c r="C13" s="99" t="s">
        <v>56</v>
      </c>
      <c r="D13" s="101">
        <v>0.30136990000000002</v>
      </c>
      <c r="E13" s="101">
        <v>0.4593777</v>
      </c>
      <c r="F13" s="101">
        <v>0</v>
      </c>
      <c r="G13" s="101">
        <v>1</v>
      </c>
      <c r="H13" s="120" t="s">
        <v>64</v>
      </c>
      <c r="I13" s="113" t="s">
        <v>36</v>
      </c>
    </row>
    <row r="14" spans="3:12" ht="17" thickBot="1">
      <c r="C14" s="117" t="s">
        <v>57</v>
      </c>
      <c r="D14" s="105">
        <v>0.2899543</v>
      </c>
      <c r="E14" s="105">
        <v>0.45425979999999999</v>
      </c>
      <c r="F14" s="105">
        <v>0</v>
      </c>
      <c r="G14" s="105">
        <v>1</v>
      </c>
      <c r="H14" s="121" t="s">
        <v>65</v>
      </c>
      <c r="I14" s="113" t="s">
        <v>37</v>
      </c>
    </row>
    <row r="15" spans="3:12" ht="17" thickBot="1">
      <c r="C15" s="108" t="s">
        <v>69</v>
      </c>
      <c r="I15" s="122"/>
      <c r="J15" s="123"/>
      <c r="K15" s="124"/>
      <c r="L15" s="124"/>
    </row>
    <row r="16" spans="3:12">
      <c r="C16" s="127" t="s">
        <v>76</v>
      </c>
      <c r="D16" s="97">
        <v>1.5981700000000001E-2</v>
      </c>
      <c r="E16" s="97">
        <v>0.12554799999999999</v>
      </c>
      <c r="F16" s="97">
        <v>0</v>
      </c>
      <c r="G16" s="97">
        <v>1</v>
      </c>
      <c r="H16" s="249" t="s">
        <v>81</v>
      </c>
      <c r="I16" s="110" t="s">
        <v>75</v>
      </c>
      <c r="J16" s="125"/>
      <c r="K16" s="112"/>
      <c r="L16" s="126"/>
    </row>
    <row r="17" spans="3:12">
      <c r="C17" s="111" t="s">
        <v>87</v>
      </c>
      <c r="D17" s="101">
        <v>0.48858449999999998</v>
      </c>
      <c r="E17" s="101">
        <v>0.50044129999999998</v>
      </c>
      <c r="F17" s="101">
        <v>0</v>
      </c>
      <c r="G17" s="101">
        <v>1</v>
      </c>
      <c r="H17" s="250"/>
      <c r="I17" s="113" t="s">
        <v>70</v>
      </c>
      <c r="J17" s="125"/>
      <c r="K17" s="112"/>
      <c r="L17" s="126"/>
    </row>
    <row r="18" spans="3:12">
      <c r="C18" s="111" t="s">
        <v>77</v>
      </c>
      <c r="D18" s="101">
        <v>0.88356159999999995</v>
      </c>
      <c r="E18" s="101">
        <v>0.32111659999999997</v>
      </c>
      <c r="F18" s="101">
        <v>0</v>
      </c>
      <c r="G18" s="101">
        <v>1</v>
      </c>
      <c r="H18" s="250"/>
      <c r="I18" s="113" t="s">
        <v>71</v>
      </c>
      <c r="J18" s="125"/>
      <c r="K18" s="112"/>
      <c r="L18" s="126"/>
    </row>
    <row r="19" spans="3:12">
      <c r="C19" s="111" t="s">
        <v>78</v>
      </c>
      <c r="D19" s="101">
        <v>0.40182649999999998</v>
      </c>
      <c r="E19" s="101">
        <v>0.49082789999999998</v>
      </c>
      <c r="F19" s="101">
        <v>0</v>
      </c>
      <c r="G19" s="101">
        <v>1</v>
      </c>
      <c r="H19" s="250"/>
      <c r="I19" s="113" t="s">
        <v>72</v>
      </c>
      <c r="J19" s="125"/>
      <c r="K19" s="112"/>
      <c r="L19" s="126"/>
    </row>
    <row r="20" spans="3:12">
      <c r="C20" s="111" t="s">
        <v>79</v>
      </c>
      <c r="D20" s="101">
        <v>0.26027400000000001</v>
      </c>
      <c r="E20" s="101">
        <v>0.4392858</v>
      </c>
      <c r="F20" s="101">
        <v>0</v>
      </c>
      <c r="G20" s="101">
        <v>1</v>
      </c>
      <c r="H20" s="250"/>
      <c r="I20" s="113" t="s">
        <v>73</v>
      </c>
      <c r="J20" s="125"/>
      <c r="K20" s="112"/>
      <c r="L20" s="126"/>
    </row>
    <row r="21" spans="3:12" ht="16" thickBot="1">
      <c r="C21" s="128" t="s">
        <v>80</v>
      </c>
      <c r="D21" s="105">
        <v>5.4794500000000003E-2</v>
      </c>
      <c r="E21" s="105">
        <v>0.22783900000000001</v>
      </c>
      <c r="F21" s="105">
        <v>0</v>
      </c>
      <c r="G21" s="105">
        <v>1</v>
      </c>
      <c r="H21" s="251"/>
      <c r="I21" s="115" t="s">
        <v>74</v>
      </c>
      <c r="J21" s="112"/>
      <c r="K21" s="112"/>
      <c r="L21" s="112"/>
    </row>
    <row r="22" spans="3:12" ht="17" thickBot="1">
      <c r="C22" s="108" t="s">
        <v>97</v>
      </c>
    </row>
    <row r="23" spans="3:12">
      <c r="C23" s="127" t="s">
        <v>82</v>
      </c>
      <c r="D23" s="97">
        <v>0.49771690000000002</v>
      </c>
      <c r="E23" s="97">
        <v>0.50056650000000003</v>
      </c>
      <c r="F23" s="97">
        <v>0</v>
      </c>
      <c r="G23" s="97">
        <v>1</v>
      </c>
      <c r="H23" s="246" t="s">
        <v>86</v>
      </c>
      <c r="I23" s="110"/>
    </row>
    <row r="24" spans="3:12">
      <c r="C24" s="111" t="s">
        <v>83</v>
      </c>
      <c r="D24" s="101">
        <v>0.88356159999999995</v>
      </c>
      <c r="E24" s="101">
        <v>0.32111659999999997</v>
      </c>
      <c r="F24" s="101">
        <v>0</v>
      </c>
      <c r="G24" s="101">
        <v>1</v>
      </c>
      <c r="H24" s="247"/>
      <c r="I24" s="113"/>
    </row>
    <row r="25" spans="3:12">
      <c r="C25" s="111" t="s">
        <v>84</v>
      </c>
      <c r="D25" s="101">
        <v>0.40182649999999998</v>
      </c>
      <c r="E25" s="101">
        <v>0.49082789999999998</v>
      </c>
      <c r="F25" s="101">
        <v>0</v>
      </c>
      <c r="G25" s="101">
        <v>1</v>
      </c>
      <c r="H25" s="247"/>
      <c r="I25" s="113"/>
    </row>
    <row r="26" spans="3:12" ht="16" thickBot="1">
      <c r="C26" s="128" t="s">
        <v>85</v>
      </c>
      <c r="D26" s="105">
        <v>0.26940639999999999</v>
      </c>
      <c r="E26" s="105">
        <v>0.44415870000000002</v>
      </c>
      <c r="F26" s="105">
        <v>0</v>
      </c>
      <c r="G26" s="105">
        <v>1</v>
      </c>
      <c r="H26" s="248"/>
      <c r="I26" s="115"/>
    </row>
    <row r="27" spans="3:12" ht="17" thickBot="1">
      <c r="C27" s="108" t="s">
        <v>98</v>
      </c>
    </row>
    <row r="28" spans="3:12">
      <c r="C28" s="127" t="s">
        <v>92</v>
      </c>
      <c r="D28" s="97">
        <v>1.5981700000000001E-2</v>
      </c>
      <c r="E28" s="97">
        <v>0.12554799999999999</v>
      </c>
      <c r="F28" s="97">
        <v>0</v>
      </c>
      <c r="G28" s="97">
        <v>1</v>
      </c>
      <c r="H28" s="246" t="s">
        <v>96</v>
      </c>
      <c r="I28" s="110" t="s">
        <v>88</v>
      </c>
    </row>
    <row r="29" spans="3:12">
      <c r="C29" s="111" t="s">
        <v>93</v>
      </c>
      <c r="D29" s="101">
        <v>0.48858449999999998</v>
      </c>
      <c r="E29" s="101">
        <v>0.50044129999999998</v>
      </c>
      <c r="F29" s="101">
        <v>0</v>
      </c>
      <c r="G29" s="101">
        <v>1</v>
      </c>
      <c r="H29" s="247"/>
      <c r="I29" s="113" t="s">
        <v>89</v>
      </c>
    </row>
    <row r="30" spans="3:12">
      <c r="C30" s="111" t="s">
        <v>94</v>
      </c>
      <c r="D30" s="101">
        <v>0.91780819999999996</v>
      </c>
      <c r="E30" s="101">
        <v>0.27497080000000002</v>
      </c>
      <c r="F30" s="101">
        <v>0</v>
      </c>
      <c r="G30" s="101">
        <v>1</v>
      </c>
      <c r="H30" s="247"/>
      <c r="I30" s="113" t="s">
        <v>90</v>
      </c>
    </row>
    <row r="31" spans="3:12" ht="16" thickBot="1">
      <c r="C31" s="128" t="s">
        <v>95</v>
      </c>
      <c r="D31" s="105">
        <v>0.26940639999999999</v>
      </c>
      <c r="E31" s="105">
        <v>0.44415870000000002</v>
      </c>
      <c r="F31" s="105">
        <v>0</v>
      </c>
      <c r="G31" s="105">
        <v>1</v>
      </c>
      <c r="H31" s="248"/>
      <c r="I31" s="115" t="s">
        <v>91</v>
      </c>
    </row>
    <row r="32" spans="3:12" ht="17" thickBot="1">
      <c r="C32" s="108" t="s">
        <v>99</v>
      </c>
    </row>
    <row r="33" spans="3:9">
      <c r="C33" s="127" t="s">
        <v>104</v>
      </c>
      <c r="D33" s="97">
        <v>2.2831000000000001E-3</v>
      </c>
      <c r="E33" s="97">
        <v>4.7781799999999999E-2</v>
      </c>
      <c r="F33" s="97">
        <v>0</v>
      </c>
      <c r="G33" s="97">
        <v>1</v>
      </c>
      <c r="H33" s="246" t="s">
        <v>108</v>
      </c>
      <c r="I33" s="110" t="s">
        <v>100</v>
      </c>
    </row>
    <row r="34" spans="3:9">
      <c r="C34" s="111" t="s">
        <v>105</v>
      </c>
      <c r="D34" s="101">
        <v>8.6758000000000002E-2</v>
      </c>
      <c r="E34" s="101">
        <v>0.281802</v>
      </c>
      <c r="F34" s="101">
        <v>0</v>
      </c>
      <c r="G34" s="101">
        <v>1</v>
      </c>
      <c r="H34" s="247"/>
      <c r="I34" s="113" t="s">
        <v>101</v>
      </c>
    </row>
    <row r="35" spans="3:9">
      <c r="C35" s="111" t="s">
        <v>106</v>
      </c>
      <c r="D35" s="101">
        <v>0.8401826</v>
      </c>
      <c r="E35" s="101">
        <v>0.3668556</v>
      </c>
      <c r="F35" s="101">
        <v>0</v>
      </c>
      <c r="G35" s="101">
        <v>1</v>
      </c>
      <c r="H35" s="247"/>
      <c r="I35" s="113" t="s">
        <v>102</v>
      </c>
    </row>
    <row r="36" spans="3:9" ht="16" thickBot="1">
      <c r="C36" s="128" t="s">
        <v>107</v>
      </c>
      <c r="D36" s="105">
        <v>9.3607300000000004E-2</v>
      </c>
      <c r="E36" s="105">
        <v>0.2916147</v>
      </c>
      <c r="F36" s="105">
        <v>0</v>
      </c>
      <c r="G36" s="105">
        <v>1</v>
      </c>
      <c r="H36" s="248"/>
      <c r="I36" s="115" t="s">
        <v>103</v>
      </c>
    </row>
    <row r="37" spans="3:9" ht="17" thickBot="1">
      <c r="C37" s="108" t="s">
        <v>109</v>
      </c>
    </row>
    <row r="38" spans="3:9">
      <c r="C38" s="127" t="s">
        <v>110</v>
      </c>
      <c r="D38" s="97">
        <v>7.3059399999999997E-2</v>
      </c>
      <c r="E38" s="97">
        <v>0.26053150000000003</v>
      </c>
      <c r="F38" s="97">
        <v>0</v>
      </c>
      <c r="G38" s="97">
        <v>1</v>
      </c>
      <c r="H38" s="246" t="s">
        <v>116</v>
      </c>
      <c r="I38" s="110" t="s">
        <v>42</v>
      </c>
    </row>
    <row r="39" spans="3:9" ht="18" customHeight="1">
      <c r="C39" s="111" t="s">
        <v>111</v>
      </c>
      <c r="D39" s="101">
        <v>0.68721460000000001</v>
      </c>
      <c r="E39" s="101">
        <v>0.46415790000000001</v>
      </c>
      <c r="F39" s="101">
        <v>0</v>
      </c>
      <c r="G39" s="101">
        <v>1</v>
      </c>
      <c r="H39" s="247"/>
      <c r="I39" s="113" t="s">
        <v>38</v>
      </c>
    </row>
    <row r="40" spans="3:9" ht="18" customHeight="1">
      <c r="C40" s="111" t="s">
        <v>112</v>
      </c>
      <c r="D40" s="101">
        <v>0.65525109999999998</v>
      </c>
      <c r="E40" s="101">
        <v>0.47582980000000002</v>
      </c>
      <c r="F40" s="101">
        <v>0</v>
      </c>
      <c r="G40" s="101">
        <v>1</v>
      </c>
      <c r="H40" s="247"/>
      <c r="I40" s="113" t="s">
        <v>39</v>
      </c>
    </row>
    <row r="41" spans="3:9" ht="18" customHeight="1">
      <c r="C41" s="111" t="s">
        <v>113</v>
      </c>
      <c r="D41" s="101">
        <v>0.23059360000000001</v>
      </c>
      <c r="E41" s="101">
        <v>0.42169440000000002</v>
      </c>
      <c r="F41" s="101">
        <v>0</v>
      </c>
      <c r="G41" s="101">
        <v>1</v>
      </c>
      <c r="H41" s="247"/>
      <c r="I41" s="113" t="s">
        <v>115</v>
      </c>
    </row>
    <row r="42" spans="3:9" ht="19" customHeight="1" thickBot="1">
      <c r="C42" s="128" t="s">
        <v>114</v>
      </c>
      <c r="D42" s="105">
        <v>0.44292239999999999</v>
      </c>
      <c r="E42" s="105">
        <v>0.49729950000000001</v>
      </c>
      <c r="F42" s="105">
        <v>0</v>
      </c>
      <c r="G42" s="105">
        <v>1</v>
      </c>
      <c r="H42" s="248"/>
      <c r="I42" s="115" t="s">
        <v>40</v>
      </c>
    </row>
    <row r="43" spans="3:9" ht="17" thickBot="1">
      <c r="C43" s="108" t="s">
        <v>97</v>
      </c>
    </row>
    <row r="44" spans="3:9">
      <c r="C44" s="127" t="s">
        <v>121</v>
      </c>
      <c r="D44" s="97">
        <v>7.3059399999999997E-2</v>
      </c>
      <c r="E44" s="97">
        <v>0.26053150000000003</v>
      </c>
      <c r="F44" s="97">
        <v>0</v>
      </c>
      <c r="G44" s="97">
        <v>1</v>
      </c>
      <c r="H44" s="249" t="s">
        <v>123</v>
      </c>
      <c r="I44" s="110" t="s">
        <v>117</v>
      </c>
    </row>
    <row r="45" spans="3:9">
      <c r="C45" s="111" t="s">
        <v>111</v>
      </c>
      <c r="D45" s="101">
        <v>0.68721460000000001</v>
      </c>
      <c r="E45" s="101">
        <v>0.46415790000000001</v>
      </c>
      <c r="F45" s="101">
        <v>0</v>
      </c>
      <c r="G45" s="101">
        <v>1</v>
      </c>
      <c r="H45" s="250"/>
      <c r="I45" s="113" t="s">
        <v>118</v>
      </c>
    </row>
    <row r="46" spans="3:9">
      <c r="C46" s="111" t="s">
        <v>122</v>
      </c>
      <c r="D46" s="101">
        <v>0.70776260000000002</v>
      </c>
      <c r="E46" s="101">
        <v>0.45531090000000002</v>
      </c>
      <c r="F46" s="101">
        <v>0</v>
      </c>
      <c r="G46" s="101">
        <v>1</v>
      </c>
      <c r="H46" s="250"/>
      <c r="I46" s="113" t="s">
        <v>119</v>
      </c>
    </row>
    <row r="47" spans="3:9" ht="16" thickBot="1">
      <c r="C47" s="128" t="s">
        <v>114</v>
      </c>
      <c r="D47" s="105">
        <v>0.44292239999999999</v>
      </c>
      <c r="E47" s="105">
        <v>0.49729950000000001</v>
      </c>
      <c r="F47" s="105">
        <v>0</v>
      </c>
      <c r="G47" s="105">
        <v>1</v>
      </c>
      <c r="H47" s="251"/>
      <c r="I47" s="115" t="s">
        <v>120</v>
      </c>
    </row>
    <row r="48" spans="3:9" ht="17" thickBot="1">
      <c r="C48" s="108" t="s">
        <v>126</v>
      </c>
    </row>
    <row r="49" spans="3:9">
      <c r="C49" s="127" t="s">
        <v>127</v>
      </c>
      <c r="D49" s="97">
        <v>70.232849999999999</v>
      </c>
      <c r="E49" s="97">
        <v>68.602310000000003</v>
      </c>
      <c r="F49" s="97">
        <v>0</v>
      </c>
      <c r="G49" s="97">
        <v>278</v>
      </c>
      <c r="H49" s="109"/>
      <c r="I49" s="110" t="s">
        <v>124</v>
      </c>
    </row>
    <row r="50" spans="3:9">
      <c r="C50" s="111" t="s">
        <v>128</v>
      </c>
      <c r="D50" s="101">
        <v>2.976324</v>
      </c>
      <c r="E50" s="101">
        <v>2.0879669999999999</v>
      </c>
      <c r="F50" s="101">
        <v>0</v>
      </c>
      <c r="G50" s="101">
        <v>5.6276210000000004</v>
      </c>
      <c r="H50" s="112"/>
      <c r="I50" s="113" t="s">
        <v>125</v>
      </c>
    </row>
    <row r="51" spans="3:9">
      <c r="C51" s="111" t="s">
        <v>129</v>
      </c>
      <c r="D51" s="101">
        <v>0.29223739999999998</v>
      </c>
      <c r="E51" s="101">
        <v>0.45531090000000002</v>
      </c>
      <c r="F51" s="101">
        <v>0</v>
      </c>
      <c r="G51" s="101">
        <v>1</v>
      </c>
      <c r="H51" s="112"/>
      <c r="I51" s="113" t="s">
        <v>43</v>
      </c>
    </row>
    <row r="52" spans="3:9" ht="16" thickBot="1">
      <c r="C52" s="128" t="s">
        <v>130</v>
      </c>
      <c r="D52" s="105">
        <v>6.3378389999999998</v>
      </c>
      <c r="E52" s="105">
        <v>4.1328610000000001</v>
      </c>
      <c r="F52" s="105">
        <v>0</v>
      </c>
      <c r="G52" s="105">
        <v>10.23279</v>
      </c>
      <c r="H52" s="114"/>
      <c r="I52" s="115" t="s">
        <v>41</v>
      </c>
    </row>
    <row r="54" spans="3:9" ht="16">
      <c r="C54" s="108" t="s">
        <v>138</v>
      </c>
    </row>
    <row r="55" spans="3:9" ht="17" thickBot="1">
      <c r="C55" s="108" t="s">
        <v>137</v>
      </c>
    </row>
    <row r="56" spans="3:9">
      <c r="C56" s="127" t="s">
        <v>142</v>
      </c>
      <c r="D56" s="97">
        <v>0.23287669999999999</v>
      </c>
      <c r="E56" s="97">
        <v>0.42314770000000002</v>
      </c>
      <c r="F56" s="97">
        <v>0</v>
      </c>
      <c r="G56" s="97">
        <v>1</v>
      </c>
      <c r="H56" s="246" t="s">
        <v>139</v>
      </c>
      <c r="I56" s="110" t="s">
        <v>134</v>
      </c>
    </row>
    <row r="57" spans="3:9">
      <c r="C57" s="111" t="s">
        <v>143</v>
      </c>
      <c r="D57" s="101">
        <v>0.1164384</v>
      </c>
      <c r="E57" s="101">
        <v>0.32111659999999997</v>
      </c>
      <c r="F57" s="101">
        <v>0</v>
      </c>
      <c r="G57" s="101">
        <v>1</v>
      </c>
      <c r="H57" s="247"/>
      <c r="I57" s="113" t="s">
        <v>135</v>
      </c>
    </row>
    <row r="58" spans="3:9">
      <c r="C58" s="111" t="s">
        <v>136</v>
      </c>
      <c r="D58" s="101">
        <v>0.62785389999999996</v>
      </c>
      <c r="E58" s="101">
        <v>0.48392980000000002</v>
      </c>
      <c r="F58" s="101">
        <v>0</v>
      </c>
      <c r="G58" s="101">
        <v>1</v>
      </c>
      <c r="H58" s="247"/>
      <c r="I58" s="113" t="s">
        <v>131</v>
      </c>
    </row>
    <row r="59" spans="3:9">
      <c r="C59" s="111" t="s">
        <v>140</v>
      </c>
      <c r="D59" s="101">
        <v>6.8493E-3</v>
      </c>
      <c r="E59" s="101">
        <v>8.2571000000000006E-2</v>
      </c>
      <c r="F59" s="101">
        <v>0</v>
      </c>
      <c r="G59" s="101">
        <v>1</v>
      </c>
      <c r="H59" s="247"/>
      <c r="I59" s="113" t="s">
        <v>132</v>
      </c>
    </row>
    <row r="60" spans="3:9" ht="16" thickBot="1">
      <c r="C60" s="128" t="s">
        <v>141</v>
      </c>
      <c r="D60" s="105">
        <v>1.5981700000000001E-2</v>
      </c>
      <c r="E60" s="105">
        <v>0.12554799999999999</v>
      </c>
      <c r="F60" s="105">
        <v>0</v>
      </c>
      <c r="G60" s="105">
        <v>1</v>
      </c>
      <c r="H60" s="248"/>
      <c r="I60" s="115" t="s">
        <v>133</v>
      </c>
    </row>
    <row r="61" spans="3:9" ht="17" thickBot="1">
      <c r="C61" s="108" t="s">
        <v>148</v>
      </c>
    </row>
    <row r="62" spans="3:9">
      <c r="C62" s="127" t="s">
        <v>149</v>
      </c>
      <c r="D62" s="97">
        <v>2.9337900000000001</v>
      </c>
      <c r="E62" s="97">
        <v>2.2401990000000001</v>
      </c>
      <c r="F62" s="97">
        <v>0</v>
      </c>
      <c r="G62" s="97">
        <v>10</v>
      </c>
      <c r="H62" s="109"/>
      <c r="I62" s="110" t="s">
        <v>144</v>
      </c>
    </row>
    <row r="63" spans="3:9">
      <c r="C63" s="111" t="s">
        <v>150</v>
      </c>
      <c r="D63" s="101">
        <v>204.5402</v>
      </c>
      <c r="E63" s="101">
        <v>113.3518</v>
      </c>
      <c r="F63" s="101">
        <v>0</v>
      </c>
      <c r="G63" s="101">
        <v>499.71</v>
      </c>
      <c r="H63" s="112"/>
      <c r="I63" s="113" t="s">
        <v>145</v>
      </c>
    </row>
    <row r="64" spans="3:9">
      <c r="C64" s="111" t="s">
        <v>151</v>
      </c>
      <c r="D64" s="101">
        <v>35.77413</v>
      </c>
      <c r="E64" s="101">
        <v>13.64405</v>
      </c>
      <c r="F64" s="101">
        <v>9.5</v>
      </c>
      <c r="G64" s="101">
        <v>79.94</v>
      </c>
      <c r="H64" s="112"/>
      <c r="I64" s="113" t="s">
        <v>146</v>
      </c>
    </row>
    <row r="65" spans="3:9" ht="16" thickBot="1">
      <c r="C65" s="128" t="s">
        <v>152</v>
      </c>
      <c r="D65" s="105">
        <v>27.808240000000001</v>
      </c>
      <c r="E65" s="105">
        <v>12.858790000000001</v>
      </c>
      <c r="F65" s="105">
        <v>0</v>
      </c>
      <c r="G65" s="105">
        <v>70.61</v>
      </c>
      <c r="H65" s="114"/>
      <c r="I65" s="115" t="s">
        <v>147</v>
      </c>
    </row>
    <row r="66" spans="3:9" ht="17" thickBot="1">
      <c r="C66" s="108" t="s">
        <v>165</v>
      </c>
    </row>
    <row r="67" spans="3:9">
      <c r="C67" s="127" t="s">
        <v>164</v>
      </c>
      <c r="D67" s="97">
        <v>8.0450459999999993</v>
      </c>
      <c r="E67" s="97">
        <v>5.3299700000000003</v>
      </c>
      <c r="F67" s="97">
        <v>0</v>
      </c>
      <c r="G67" s="97">
        <v>38.51</v>
      </c>
      <c r="H67" s="246" t="s">
        <v>166</v>
      </c>
      <c r="I67" s="110" t="s">
        <v>153</v>
      </c>
    </row>
    <row r="68" spans="3:9">
      <c r="C68" s="111" t="s">
        <v>159</v>
      </c>
      <c r="D68" s="101">
        <v>8.4116890000000009</v>
      </c>
      <c r="E68" s="101">
        <v>9.3996639999999996</v>
      </c>
      <c r="F68" s="101">
        <v>0</v>
      </c>
      <c r="G68" s="101">
        <v>141.63</v>
      </c>
      <c r="H68" s="247"/>
      <c r="I68" s="113" t="s">
        <v>154</v>
      </c>
    </row>
    <row r="69" spans="3:9">
      <c r="C69" s="111" t="s">
        <v>160</v>
      </c>
      <c r="D69" s="101">
        <v>7.1200460000000003</v>
      </c>
      <c r="E69" s="101">
        <v>5.7285649999999997</v>
      </c>
      <c r="F69" s="101">
        <v>0</v>
      </c>
      <c r="G69" s="101">
        <v>51.61</v>
      </c>
      <c r="H69" s="247"/>
      <c r="I69" s="113" t="s">
        <v>155</v>
      </c>
    </row>
    <row r="70" spans="3:9">
      <c r="C70" s="111" t="s">
        <v>161</v>
      </c>
      <c r="D70" s="101">
        <v>5.8763009999999998</v>
      </c>
      <c r="E70" s="101">
        <v>5.6426160000000003</v>
      </c>
      <c r="F70" s="101">
        <v>0</v>
      </c>
      <c r="G70" s="101">
        <v>28.03</v>
      </c>
      <c r="H70" s="247"/>
      <c r="I70" s="113" t="s">
        <v>156</v>
      </c>
    </row>
    <row r="71" spans="3:9">
      <c r="C71" s="111" t="s">
        <v>162</v>
      </c>
      <c r="D71" s="101">
        <v>9.6917799999999998E-2</v>
      </c>
      <c r="E71" s="101">
        <v>0.94185750000000001</v>
      </c>
      <c r="F71" s="101">
        <v>0</v>
      </c>
      <c r="G71" s="101">
        <v>16.53</v>
      </c>
      <c r="H71" s="247"/>
      <c r="I71" s="113" t="s">
        <v>157</v>
      </c>
    </row>
    <row r="72" spans="3:9" ht="16" thickBot="1">
      <c r="C72" s="128" t="s">
        <v>163</v>
      </c>
      <c r="D72" s="105">
        <v>5.7762999999999998E-3</v>
      </c>
      <c r="E72" s="105">
        <v>0.1208881</v>
      </c>
      <c r="F72" s="105">
        <v>0</v>
      </c>
      <c r="G72" s="105">
        <v>2.5299999999999998</v>
      </c>
      <c r="H72" s="248"/>
      <c r="I72" s="115" t="s">
        <v>158</v>
      </c>
    </row>
    <row r="73" spans="3:9" ht="17" thickBot="1">
      <c r="C73" s="108" t="s">
        <v>167</v>
      </c>
    </row>
    <row r="74" spans="3:9">
      <c r="C74" s="127" t="s">
        <v>172</v>
      </c>
      <c r="D74" s="97">
        <v>0.34474890000000002</v>
      </c>
      <c r="E74" s="97">
        <v>0.47582980000000002</v>
      </c>
      <c r="F74" s="97">
        <v>0</v>
      </c>
      <c r="G74" s="97">
        <v>1</v>
      </c>
      <c r="H74" s="109"/>
      <c r="I74" s="110" t="s">
        <v>168</v>
      </c>
    </row>
    <row r="75" spans="3:9">
      <c r="C75" s="111" t="s">
        <v>173</v>
      </c>
      <c r="D75" s="101">
        <v>0.64155249999999997</v>
      </c>
      <c r="E75" s="101">
        <v>0.48009279999999999</v>
      </c>
      <c r="F75" s="101">
        <v>0</v>
      </c>
      <c r="G75" s="101">
        <v>1</v>
      </c>
      <c r="H75" s="112"/>
      <c r="I75" s="113" t="s">
        <v>169</v>
      </c>
    </row>
    <row r="76" spans="3:9">
      <c r="C76" s="111" t="s">
        <v>174</v>
      </c>
      <c r="D76" s="101">
        <v>1.14155E-2</v>
      </c>
      <c r="E76" s="101">
        <v>0.1063534</v>
      </c>
      <c r="F76" s="101">
        <v>0</v>
      </c>
      <c r="G76" s="101">
        <v>1</v>
      </c>
      <c r="H76" s="112"/>
      <c r="I76" s="113" t="s">
        <v>170</v>
      </c>
    </row>
    <row r="77" spans="3:9" ht="16" thickBot="1">
      <c r="C77" s="128" t="s">
        <v>175</v>
      </c>
      <c r="D77" s="105">
        <v>2.2831000000000001E-3</v>
      </c>
      <c r="E77" s="105">
        <v>4.7781799999999999E-2</v>
      </c>
      <c r="F77" s="105">
        <v>0</v>
      </c>
      <c r="G77" s="105">
        <v>1</v>
      </c>
      <c r="H77" s="114"/>
      <c r="I77" s="115" t="s">
        <v>171</v>
      </c>
    </row>
    <row r="78" spans="3:9">
      <c r="C78" s="112"/>
      <c r="D78" s="101"/>
      <c r="E78" s="101"/>
      <c r="F78" s="101"/>
      <c r="G78" s="101"/>
      <c r="H78" s="112"/>
      <c r="I78" s="112"/>
    </row>
    <row r="79" spans="3:9" ht="16" thickBot="1">
      <c r="C79" s="112"/>
      <c r="D79" s="101"/>
      <c r="E79" s="101"/>
      <c r="F79" s="101"/>
      <c r="G79" s="101"/>
      <c r="H79" s="112"/>
      <c r="I79" s="112"/>
    </row>
    <row r="80" spans="3:9" ht="17" thickBot="1">
      <c r="C80" s="140" t="s">
        <v>182</v>
      </c>
      <c r="D80" s="141"/>
      <c r="E80" s="141"/>
      <c r="F80" s="141"/>
      <c r="G80" s="141"/>
      <c r="H80" s="141"/>
      <c r="I80" s="142"/>
    </row>
    <row r="81" spans="3:9" ht="17" thickBot="1">
      <c r="C81" s="108" t="s">
        <v>278</v>
      </c>
    </row>
    <row r="82" spans="3:9">
      <c r="C82" s="127" t="s">
        <v>183</v>
      </c>
      <c r="D82" s="97">
        <v>0.43379000000000001</v>
      </c>
      <c r="E82" s="97">
        <v>0.49616359999999998</v>
      </c>
      <c r="F82" s="97">
        <v>0</v>
      </c>
      <c r="G82" s="97">
        <v>1</v>
      </c>
      <c r="H82" s="109"/>
      <c r="I82" s="110" t="s">
        <v>176</v>
      </c>
    </row>
    <row r="83" spans="3:9">
      <c r="C83" s="111" t="s">
        <v>188</v>
      </c>
      <c r="D83" s="101">
        <v>0.26255709999999999</v>
      </c>
      <c r="E83" s="101">
        <v>0.4405269</v>
      </c>
      <c r="F83" s="101">
        <v>0</v>
      </c>
      <c r="G83" s="101">
        <v>1</v>
      </c>
      <c r="H83" s="112"/>
      <c r="I83" s="113" t="s">
        <v>177</v>
      </c>
    </row>
    <row r="84" spans="3:9">
      <c r="C84" s="111" t="s">
        <v>186</v>
      </c>
      <c r="D84" s="101">
        <v>0.13698630000000001</v>
      </c>
      <c r="E84" s="101">
        <v>0.34422609999999998</v>
      </c>
      <c r="F84" s="101">
        <v>0</v>
      </c>
      <c r="G84" s="101">
        <v>1</v>
      </c>
      <c r="H84" s="112"/>
      <c r="I84" s="113" t="s">
        <v>178</v>
      </c>
    </row>
    <row r="85" spans="3:9">
      <c r="C85" s="111" t="s">
        <v>187</v>
      </c>
      <c r="D85" s="101">
        <v>4.79452E-2</v>
      </c>
      <c r="E85" s="101">
        <v>0.21389459999999999</v>
      </c>
      <c r="F85" s="101">
        <v>0</v>
      </c>
      <c r="G85" s="101">
        <v>1</v>
      </c>
      <c r="H85" s="112"/>
      <c r="I85" s="113" t="s">
        <v>179</v>
      </c>
    </row>
    <row r="86" spans="3:9">
      <c r="C86" s="111" t="s">
        <v>184</v>
      </c>
      <c r="D86" s="101">
        <v>6.8493E-3</v>
      </c>
      <c r="E86" s="101">
        <v>8.2571000000000006E-2</v>
      </c>
      <c r="F86" s="101">
        <v>0</v>
      </c>
      <c r="G86" s="101">
        <v>1</v>
      </c>
      <c r="H86" s="112"/>
      <c r="I86" s="113" t="s">
        <v>180</v>
      </c>
    </row>
    <row r="87" spans="3:9" ht="16" thickBot="1">
      <c r="C87" s="128" t="s">
        <v>185</v>
      </c>
      <c r="D87" s="105">
        <v>0.1118721</v>
      </c>
      <c r="E87" s="105">
        <v>0.3155695</v>
      </c>
      <c r="F87" s="105">
        <v>0</v>
      </c>
      <c r="G87" s="105">
        <v>1</v>
      </c>
      <c r="H87" s="114"/>
      <c r="I87" s="115" t="s">
        <v>181</v>
      </c>
    </row>
    <row r="88" spans="3:9" ht="17" thickBot="1">
      <c r="C88" s="108" t="s">
        <v>190</v>
      </c>
    </row>
    <row r="89" spans="3:9">
      <c r="C89" s="127" t="s">
        <v>199</v>
      </c>
      <c r="D89" s="97">
        <v>2.8310499999999998</v>
      </c>
      <c r="E89" s="97">
        <v>1.11931</v>
      </c>
      <c r="F89" s="97">
        <v>1</v>
      </c>
      <c r="G89" s="97">
        <v>6</v>
      </c>
      <c r="H89" s="109"/>
      <c r="I89" s="110" t="s">
        <v>191</v>
      </c>
    </row>
    <row r="90" spans="3:9">
      <c r="C90" s="111" t="s">
        <v>189</v>
      </c>
      <c r="D90" s="101">
        <v>0.38584469999999998</v>
      </c>
      <c r="E90" s="101">
        <v>0.48735079999999997</v>
      </c>
      <c r="F90" s="101">
        <v>0</v>
      </c>
      <c r="G90" s="101">
        <v>1</v>
      </c>
      <c r="H90" s="112"/>
      <c r="I90" s="113" t="s">
        <v>192</v>
      </c>
    </row>
    <row r="91" spans="3:9">
      <c r="C91" s="111" t="s">
        <v>202</v>
      </c>
      <c r="D91" s="101">
        <v>4.3379000000000001E-2</v>
      </c>
      <c r="E91" s="101">
        <v>0.2039417</v>
      </c>
      <c r="F91" s="101">
        <v>0</v>
      </c>
      <c r="G91" s="101">
        <v>1</v>
      </c>
      <c r="H91" s="112"/>
      <c r="I91" s="113" t="s">
        <v>193</v>
      </c>
    </row>
    <row r="92" spans="3:9">
      <c r="C92" s="111" t="s">
        <v>203</v>
      </c>
      <c r="D92" s="101">
        <v>0.3835616</v>
      </c>
      <c r="E92" s="101">
        <v>0.4868092</v>
      </c>
      <c r="F92" s="101">
        <v>0</v>
      </c>
      <c r="G92" s="101">
        <v>1</v>
      </c>
      <c r="H92" s="112"/>
      <c r="I92" s="113" t="s">
        <v>194</v>
      </c>
    </row>
    <row r="93" spans="3:9">
      <c r="C93" s="111" t="s">
        <v>204</v>
      </c>
      <c r="D93" s="101">
        <v>0.46794520000000001</v>
      </c>
      <c r="E93" s="101">
        <v>1.438267</v>
      </c>
      <c r="F93" s="101">
        <v>0</v>
      </c>
      <c r="G93" s="101">
        <v>20.7</v>
      </c>
      <c r="H93" s="112"/>
      <c r="I93" s="113" t="s">
        <v>195</v>
      </c>
    </row>
    <row r="94" spans="3:9">
      <c r="C94" s="111" t="s">
        <v>205</v>
      </c>
      <c r="D94" s="101">
        <v>0.17123289999999999</v>
      </c>
      <c r="E94" s="101">
        <v>0.37714310000000001</v>
      </c>
      <c r="F94" s="101">
        <v>0</v>
      </c>
      <c r="G94" s="101">
        <v>1</v>
      </c>
      <c r="H94" s="112"/>
      <c r="I94" s="113" t="s">
        <v>196</v>
      </c>
    </row>
    <row r="95" spans="3:9">
      <c r="C95" s="111" t="s">
        <v>200</v>
      </c>
      <c r="D95" s="101">
        <v>1.114233</v>
      </c>
      <c r="E95" s="101">
        <v>2.7478919999999998</v>
      </c>
      <c r="F95" s="101">
        <v>0</v>
      </c>
      <c r="G95" s="101">
        <v>23.91</v>
      </c>
      <c r="H95" s="112"/>
      <c r="I95" s="113" t="s">
        <v>197</v>
      </c>
    </row>
    <row r="96" spans="3:9">
      <c r="C96" s="111" t="s">
        <v>201</v>
      </c>
      <c r="D96" s="101">
        <v>0.32420090000000001</v>
      </c>
      <c r="E96" s="101">
        <v>0.46861079999999999</v>
      </c>
      <c r="F96" s="101">
        <v>0</v>
      </c>
      <c r="G96" s="101">
        <v>1</v>
      </c>
      <c r="H96" s="112"/>
      <c r="I96" s="113" t="s">
        <v>198</v>
      </c>
    </row>
    <row r="97" spans="3:9" ht="16" thickBot="1">
      <c r="C97" s="128" t="s">
        <v>210</v>
      </c>
      <c r="D97" s="105">
        <v>0.27168949999999997</v>
      </c>
      <c r="E97" s="105">
        <v>0.44533929999999999</v>
      </c>
      <c r="F97" s="105">
        <v>0</v>
      </c>
      <c r="G97" s="105">
        <v>1</v>
      </c>
      <c r="H97" s="114"/>
      <c r="I97" s="115" t="s">
        <v>209</v>
      </c>
    </row>
    <row r="98" spans="3:9" ht="17" thickBot="1">
      <c r="C98" s="108" t="s">
        <v>207</v>
      </c>
    </row>
    <row r="99" spans="3:9">
      <c r="C99" s="127" t="s">
        <v>233</v>
      </c>
      <c r="D99" s="97">
        <v>2.2831000000000001E-3</v>
      </c>
      <c r="E99" s="97">
        <v>4.7781799999999999E-2</v>
      </c>
      <c r="F99" s="97">
        <v>0</v>
      </c>
      <c r="G99" s="97">
        <v>1</v>
      </c>
      <c r="H99" s="109"/>
      <c r="I99" s="110" t="s">
        <v>222</v>
      </c>
    </row>
    <row r="100" spans="3:9">
      <c r="C100" s="111" t="s">
        <v>228</v>
      </c>
      <c r="D100" s="101">
        <v>7.9908699999999999E-2</v>
      </c>
      <c r="E100" s="101">
        <v>0.27146179999999998</v>
      </c>
      <c r="F100" s="101">
        <v>0</v>
      </c>
      <c r="G100" s="101">
        <v>1</v>
      </c>
      <c r="H100" s="112"/>
      <c r="I100" s="113" t="s">
        <v>223</v>
      </c>
    </row>
    <row r="101" spans="3:9">
      <c r="C101" s="111" t="s">
        <v>229</v>
      </c>
      <c r="D101" s="101">
        <v>0.18949769999999999</v>
      </c>
      <c r="E101" s="101">
        <v>0.39235160000000002</v>
      </c>
      <c r="F101" s="101">
        <v>0</v>
      </c>
      <c r="G101" s="101">
        <v>1</v>
      </c>
      <c r="H101" s="112"/>
      <c r="I101" s="113" t="s">
        <v>224</v>
      </c>
    </row>
    <row r="102" spans="3:9">
      <c r="C102" s="111" t="s">
        <v>230</v>
      </c>
      <c r="D102" s="101">
        <v>0.48401830000000001</v>
      </c>
      <c r="E102" s="101">
        <v>0.50031599999999998</v>
      </c>
      <c r="F102" s="101">
        <v>0</v>
      </c>
      <c r="G102" s="101">
        <v>1</v>
      </c>
      <c r="H102" s="112"/>
      <c r="I102" s="113" t="s">
        <v>225</v>
      </c>
    </row>
    <row r="103" spans="3:9">
      <c r="C103" s="111" t="s">
        <v>231</v>
      </c>
      <c r="D103" s="101">
        <v>0.24429219999999999</v>
      </c>
      <c r="E103" s="101">
        <v>0.43015809999999999</v>
      </c>
      <c r="F103" s="101">
        <v>0</v>
      </c>
      <c r="G103" s="101">
        <v>1</v>
      </c>
      <c r="H103" s="112"/>
      <c r="I103" s="113" t="s">
        <v>226</v>
      </c>
    </row>
    <row r="104" spans="3:9" ht="16" thickBot="1">
      <c r="C104" s="128" t="s">
        <v>232</v>
      </c>
      <c r="D104" s="105">
        <v>0.44520549999999998</v>
      </c>
      <c r="E104" s="105">
        <v>0.49755680000000002</v>
      </c>
      <c r="F104" s="105">
        <v>0</v>
      </c>
      <c r="G104" s="105">
        <v>1</v>
      </c>
      <c r="H104" s="114"/>
      <c r="I104" s="115" t="s">
        <v>227</v>
      </c>
    </row>
    <row r="106" spans="3:9" ht="17" thickBot="1">
      <c r="C106" s="108" t="s">
        <v>206</v>
      </c>
    </row>
    <row r="107" spans="3:9">
      <c r="C107" s="127" t="s">
        <v>234</v>
      </c>
      <c r="D107" s="97">
        <v>0.38584469999999998</v>
      </c>
      <c r="E107" s="97">
        <v>0.48735079999999997</v>
      </c>
      <c r="F107" s="97">
        <v>0</v>
      </c>
      <c r="G107" s="97">
        <v>1</v>
      </c>
      <c r="H107" s="109"/>
      <c r="I107" s="110" t="s">
        <v>211</v>
      </c>
    </row>
    <row r="108" spans="3:9">
      <c r="C108" s="111" t="s">
        <v>235</v>
      </c>
      <c r="D108" s="101">
        <v>0.31278539999999999</v>
      </c>
      <c r="E108" s="101">
        <v>0.46415790000000001</v>
      </c>
      <c r="F108" s="101">
        <v>0</v>
      </c>
      <c r="G108" s="101">
        <v>1</v>
      </c>
      <c r="H108" s="112"/>
      <c r="I108" s="113" t="s">
        <v>212</v>
      </c>
    </row>
    <row r="109" spans="3:9" ht="16" thickBot="1">
      <c r="C109" s="128" t="s">
        <v>236</v>
      </c>
      <c r="D109" s="105">
        <v>0.30136990000000002</v>
      </c>
      <c r="E109" s="105">
        <v>0.4593777</v>
      </c>
      <c r="F109" s="105">
        <v>0</v>
      </c>
      <c r="G109" s="105">
        <v>1</v>
      </c>
      <c r="H109" s="114"/>
      <c r="I109" s="115" t="s">
        <v>213</v>
      </c>
    </row>
    <row r="110" spans="3:9" ht="17" thickBot="1">
      <c r="C110" s="108" t="s">
        <v>245</v>
      </c>
    </row>
    <row r="111" spans="3:9">
      <c r="C111" s="127" t="s">
        <v>237</v>
      </c>
      <c r="D111" s="97">
        <v>0.2534247</v>
      </c>
      <c r="E111" s="97">
        <v>0.4354693</v>
      </c>
      <c r="F111" s="97">
        <v>0</v>
      </c>
      <c r="G111" s="97">
        <v>1</v>
      </c>
      <c r="H111" s="109"/>
      <c r="I111" s="110" t="s">
        <v>214</v>
      </c>
    </row>
    <row r="112" spans="3:9">
      <c r="C112" s="111" t="s">
        <v>238</v>
      </c>
      <c r="D112" s="101">
        <v>0.2031963</v>
      </c>
      <c r="E112" s="101">
        <v>0.40283750000000002</v>
      </c>
      <c r="F112" s="101">
        <v>0</v>
      </c>
      <c r="G112" s="101">
        <v>1</v>
      </c>
      <c r="H112" s="112"/>
      <c r="I112" s="113" t="s">
        <v>215</v>
      </c>
    </row>
    <row r="113" spans="3:9">
      <c r="C113" s="111" t="s">
        <v>239</v>
      </c>
      <c r="D113" s="101">
        <v>0.47945209999999999</v>
      </c>
      <c r="E113" s="101">
        <v>0.50014890000000001</v>
      </c>
      <c r="F113" s="101">
        <v>0</v>
      </c>
      <c r="G113" s="101">
        <v>1</v>
      </c>
      <c r="H113" s="112"/>
      <c r="I113" s="113" t="s">
        <v>216</v>
      </c>
    </row>
    <row r="114" spans="3:9">
      <c r="C114" s="111" t="s">
        <v>240</v>
      </c>
      <c r="D114" s="101">
        <v>6.3926899999999995E-2</v>
      </c>
      <c r="E114" s="101">
        <v>0.2449025</v>
      </c>
      <c r="F114" s="101">
        <v>0</v>
      </c>
      <c r="G114" s="101">
        <v>1</v>
      </c>
      <c r="H114" s="112"/>
      <c r="I114" s="113" t="s">
        <v>217</v>
      </c>
    </row>
    <row r="115" spans="3:9">
      <c r="C115" s="111" t="s">
        <v>241</v>
      </c>
      <c r="D115" s="101">
        <v>0.2351598</v>
      </c>
      <c r="E115" s="101">
        <v>0.42458360000000001</v>
      </c>
      <c r="F115" s="101">
        <v>0</v>
      </c>
      <c r="G115" s="101">
        <v>1</v>
      </c>
      <c r="H115" s="112"/>
      <c r="I115" s="113" t="s">
        <v>218</v>
      </c>
    </row>
    <row r="116" spans="3:9">
      <c r="C116" s="111" t="s">
        <v>242</v>
      </c>
      <c r="D116" s="101">
        <v>0.23744290000000001</v>
      </c>
      <c r="E116" s="101">
        <v>0.42600250000000001</v>
      </c>
      <c r="F116" s="101">
        <v>0</v>
      </c>
      <c r="G116" s="101">
        <v>1</v>
      </c>
      <c r="H116" s="112"/>
      <c r="I116" s="113" t="s">
        <v>219</v>
      </c>
    </row>
    <row r="117" spans="3:9">
      <c r="C117" s="111" t="s">
        <v>243</v>
      </c>
      <c r="D117" s="101">
        <v>0.47488580000000002</v>
      </c>
      <c r="E117" s="101">
        <v>0.49993989999999999</v>
      </c>
      <c r="F117" s="101">
        <v>0</v>
      </c>
      <c r="G117" s="101">
        <v>1</v>
      </c>
      <c r="H117" s="112"/>
      <c r="I117" s="113" t="s">
        <v>220</v>
      </c>
    </row>
    <row r="118" spans="3:9" ht="16" thickBot="1">
      <c r="C118" s="128" t="s">
        <v>244</v>
      </c>
      <c r="D118" s="105">
        <v>5.25114E-2</v>
      </c>
      <c r="E118" s="105">
        <v>0.22331100000000001</v>
      </c>
      <c r="F118" s="105">
        <v>0</v>
      </c>
      <c r="G118" s="105">
        <v>1</v>
      </c>
      <c r="H118" s="114"/>
      <c r="I118" s="115" t="s">
        <v>221</v>
      </c>
    </row>
    <row r="120" spans="3:9" ht="16" thickBot="1"/>
    <row r="121" spans="3:9" ht="17" thickBot="1">
      <c r="C121" s="137" t="s">
        <v>246</v>
      </c>
      <c r="D121" s="138"/>
      <c r="E121" s="138"/>
      <c r="F121" s="138"/>
      <c r="G121" s="138"/>
      <c r="H121" s="138"/>
      <c r="I121" s="139"/>
    </row>
    <row r="122" spans="3:9" ht="17" thickBot="1">
      <c r="C122" s="108" t="s">
        <v>278</v>
      </c>
    </row>
    <row r="123" spans="3:9">
      <c r="C123" s="127" t="s">
        <v>183</v>
      </c>
      <c r="D123" s="97">
        <v>0.44748860000000001</v>
      </c>
      <c r="E123" s="97">
        <v>0.49780350000000001</v>
      </c>
      <c r="F123" s="97">
        <v>0</v>
      </c>
      <c r="G123" s="97">
        <v>1</v>
      </c>
      <c r="H123" s="109"/>
      <c r="I123" s="110" t="s">
        <v>247</v>
      </c>
    </row>
    <row r="124" spans="3:9">
      <c r="C124" s="111" t="s">
        <v>188</v>
      </c>
      <c r="D124" s="101">
        <v>0.23972599999999999</v>
      </c>
      <c r="E124" s="101">
        <v>0.42740440000000002</v>
      </c>
      <c r="F124" s="101">
        <v>0</v>
      </c>
      <c r="G124" s="101">
        <v>1</v>
      </c>
      <c r="H124" s="112"/>
      <c r="I124" s="113" t="s">
        <v>248</v>
      </c>
    </row>
    <row r="125" spans="3:9">
      <c r="C125" s="111" t="s">
        <v>186</v>
      </c>
      <c r="D125" s="101">
        <v>8.2191799999999995E-2</v>
      </c>
      <c r="E125" s="101">
        <v>0.27497080000000002</v>
      </c>
      <c r="F125" s="101">
        <v>0</v>
      </c>
      <c r="G125" s="101">
        <v>1</v>
      </c>
      <c r="H125" s="112"/>
      <c r="I125" s="113" t="s">
        <v>249</v>
      </c>
    </row>
    <row r="126" spans="3:9">
      <c r="C126" s="111" t="s">
        <v>187</v>
      </c>
      <c r="D126" s="101">
        <v>4.1095899999999998E-2</v>
      </c>
      <c r="E126" s="101">
        <v>0.198739</v>
      </c>
      <c r="F126" s="101">
        <v>0</v>
      </c>
      <c r="G126" s="101">
        <v>1</v>
      </c>
      <c r="H126" s="112"/>
      <c r="I126" s="113" t="s">
        <v>250</v>
      </c>
    </row>
    <row r="127" spans="3:9">
      <c r="C127" s="111" t="s">
        <v>184</v>
      </c>
      <c r="D127" s="101">
        <v>9.1324000000000006E-3</v>
      </c>
      <c r="E127" s="101">
        <v>9.5235100000000003E-2</v>
      </c>
      <c r="F127" s="101">
        <v>0</v>
      </c>
      <c r="G127" s="101">
        <v>1</v>
      </c>
      <c r="H127" s="112"/>
      <c r="I127" s="113" t="s">
        <v>251</v>
      </c>
    </row>
    <row r="128" spans="3:9" ht="16" thickBot="1">
      <c r="C128" s="128" t="s">
        <v>185</v>
      </c>
      <c r="D128" s="105">
        <v>0.18036530000000001</v>
      </c>
      <c r="E128" s="105">
        <v>0.38493110000000003</v>
      </c>
      <c r="F128" s="105">
        <v>0</v>
      </c>
      <c r="G128" s="105">
        <v>1</v>
      </c>
      <c r="H128" s="114"/>
      <c r="I128" s="115" t="s">
        <v>252</v>
      </c>
    </row>
    <row r="129" spans="3:9" ht="17" thickBot="1">
      <c r="C129" s="108" t="s">
        <v>190</v>
      </c>
    </row>
    <row r="130" spans="3:9">
      <c r="C130" s="127" t="s">
        <v>199</v>
      </c>
      <c r="D130" s="97">
        <v>2.6392690000000001</v>
      </c>
      <c r="E130" s="97">
        <v>1.020392</v>
      </c>
      <c r="F130" s="97">
        <v>1</v>
      </c>
      <c r="G130" s="97">
        <v>6</v>
      </c>
      <c r="H130" s="109"/>
      <c r="I130" s="110" t="s">
        <v>253</v>
      </c>
    </row>
    <row r="131" spans="3:9">
      <c r="C131" s="111" t="s">
        <v>189</v>
      </c>
      <c r="D131" s="101">
        <v>0.31963469999999999</v>
      </c>
      <c r="E131" s="101">
        <v>0.46686830000000001</v>
      </c>
      <c r="F131" s="101">
        <v>0</v>
      </c>
      <c r="G131" s="101">
        <v>1</v>
      </c>
      <c r="H131" s="112"/>
      <c r="I131" s="113" t="s">
        <v>254</v>
      </c>
    </row>
    <row r="132" spans="3:9">
      <c r="C132" s="111" t="s">
        <v>202</v>
      </c>
      <c r="D132" s="101">
        <v>5.25114E-2</v>
      </c>
      <c r="E132" s="101">
        <v>0.22331100000000001</v>
      </c>
      <c r="F132" s="101">
        <v>0</v>
      </c>
      <c r="G132" s="101">
        <v>1</v>
      </c>
      <c r="H132" s="112"/>
      <c r="I132" s="113" t="s">
        <v>255</v>
      </c>
    </row>
    <row r="133" spans="3:9">
      <c r="C133" s="111" t="s">
        <v>203</v>
      </c>
      <c r="D133" s="101">
        <v>0.32420090000000001</v>
      </c>
      <c r="E133" s="101">
        <v>0.46861079999999999</v>
      </c>
      <c r="F133" s="101">
        <v>0</v>
      </c>
      <c r="G133" s="101">
        <v>1</v>
      </c>
      <c r="H133" s="112"/>
      <c r="I133" s="113" t="s">
        <v>256</v>
      </c>
    </row>
    <row r="134" spans="3:9">
      <c r="C134" s="111" t="s">
        <v>204</v>
      </c>
      <c r="D134" s="101">
        <v>0.39481739999999999</v>
      </c>
      <c r="E134" s="101">
        <v>2.0396800000000002</v>
      </c>
      <c r="F134" s="101">
        <v>0</v>
      </c>
      <c r="G134" s="101">
        <v>30</v>
      </c>
      <c r="H134" s="112"/>
      <c r="I134" s="113" t="s">
        <v>257</v>
      </c>
    </row>
    <row r="135" spans="3:9">
      <c r="C135" s="111" t="s">
        <v>205</v>
      </c>
      <c r="D135" s="101">
        <v>0.1050228</v>
      </c>
      <c r="E135" s="101">
        <v>0.30693340000000002</v>
      </c>
      <c r="F135" s="101">
        <v>0</v>
      </c>
      <c r="G135" s="101">
        <v>1</v>
      </c>
      <c r="H135" s="112"/>
      <c r="I135" s="113" t="s">
        <v>258</v>
      </c>
    </row>
    <row r="136" spans="3:9">
      <c r="C136" s="111" t="s">
        <v>200</v>
      </c>
      <c r="D136" s="101">
        <v>0.7416895</v>
      </c>
      <c r="E136" s="101">
        <v>1.490936</v>
      </c>
      <c r="F136" s="101">
        <v>0</v>
      </c>
      <c r="G136" s="101">
        <v>11.97</v>
      </c>
      <c r="H136" s="112"/>
      <c r="I136" s="113" t="s">
        <v>259</v>
      </c>
    </row>
    <row r="137" spans="3:9">
      <c r="C137" s="111" t="s">
        <v>201</v>
      </c>
      <c r="D137" s="101">
        <v>0.283105</v>
      </c>
      <c r="E137" s="101">
        <v>0.45102219999999998</v>
      </c>
      <c r="F137" s="101">
        <v>0</v>
      </c>
      <c r="G137" s="101">
        <v>1</v>
      </c>
      <c r="H137" s="112"/>
      <c r="I137" s="113" t="s">
        <v>260</v>
      </c>
    </row>
    <row r="138" spans="3:9" ht="16" thickBot="1">
      <c r="C138" s="128" t="s">
        <v>210</v>
      </c>
      <c r="D138" s="105">
        <v>0.29452050000000002</v>
      </c>
      <c r="E138" s="105">
        <v>0.45634819999999998</v>
      </c>
      <c r="F138" s="105">
        <v>0</v>
      </c>
      <c r="G138" s="105">
        <v>1</v>
      </c>
      <c r="H138" s="114"/>
      <c r="I138" s="115" t="s">
        <v>208</v>
      </c>
    </row>
    <row r="139" spans="3:9" ht="17" thickBot="1">
      <c r="C139" s="108" t="s">
        <v>207</v>
      </c>
    </row>
    <row r="140" spans="3:9">
      <c r="C140" s="127" t="s">
        <v>233</v>
      </c>
      <c r="D140" s="97">
        <v>2.2831000000000001E-3</v>
      </c>
      <c r="E140" s="97">
        <v>4.7781799999999999E-2</v>
      </c>
      <c r="F140" s="97">
        <v>0</v>
      </c>
      <c r="G140" s="97">
        <v>1</v>
      </c>
      <c r="H140" s="109"/>
      <c r="I140" s="110" t="s">
        <v>261</v>
      </c>
    </row>
    <row r="141" spans="3:9">
      <c r="C141" s="111" t="s">
        <v>228</v>
      </c>
      <c r="D141" s="101">
        <v>0.1666667</v>
      </c>
      <c r="E141" s="101">
        <v>0.3731042</v>
      </c>
      <c r="F141" s="101">
        <v>0</v>
      </c>
      <c r="G141" s="101">
        <v>1</v>
      </c>
      <c r="H141" s="112"/>
      <c r="I141" s="113" t="s">
        <v>262</v>
      </c>
    </row>
    <row r="142" spans="3:9">
      <c r="C142" s="111" t="s">
        <v>229</v>
      </c>
      <c r="D142" s="101">
        <v>0.15296799999999999</v>
      </c>
      <c r="E142" s="101">
        <v>0.36036829999999997</v>
      </c>
      <c r="F142" s="101">
        <v>0</v>
      </c>
      <c r="G142" s="101">
        <v>1</v>
      </c>
      <c r="H142" s="112"/>
      <c r="I142" s="113" t="s">
        <v>263</v>
      </c>
    </row>
    <row r="143" spans="3:9">
      <c r="C143" s="111" t="s">
        <v>230</v>
      </c>
      <c r="D143" s="101">
        <v>0.50456619999999996</v>
      </c>
      <c r="E143" s="101">
        <v>0.50055090000000002</v>
      </c>
      <c r="F143" s="101">
        <v>0</v>
      </c>
      <c r="G143" s="101">
        <v>1</v>
      </c>
      <c r="H143" s="112"/>
      <c r="I143" s="113" t="s">
        <v>264</v>
      </c>
    </row>
    <row r="144" spans="3:9">
      <c r="C144" s="111" t="s">
        <v>231</v>
      </c>
      <c r="D144" s="101">
        <v>0.173516</v>
      </c>
      <c r="E144" s="101">
        <v>0.37912580000000001</v>
      </c>
      <c r="F144" s="101">
        <v>0</v>
      </c>
      <c r="G144" s="101">
        <v>1</v>
      </c>
      <c r="H144" s="112"/>
      <c r="I144" s="113" t="s">
        <v>265</v>
      </c>
    </row>
    <row r="145" spans="3:9" ht="16" thickBot="1">
      <c r="C145" s="128" t="s">
        <v>232</v>
      </c>
      <c r="D145" s="105">
        <v>0.42922369999999999</v>
      </c>
      <c r="E145" s="105">
        <v>0.49553140000000001</v>
      </c>
      <c r="F145" s="105">
        <v>0</v>
      </c>
      <c r="G145" s="105">
        <v>1</v>
      </c>
      <c r="H145" s="114"/>
      <c r="I145" s="115" t="s">
        <v>266</v>
      </c>
    </row>
    <row r="147" spans="3:9" ht="17" thickBot="1">
      <c r="C147" s="108" t="s">
        <v>206</v>
      </c>
      <c r="D147" s="129"/>
    </row>
    <row r="148" spans="3:9">
      <c r="C148" s="127" t="s">
        <v>234</v>
      </c>
      <c r="D148" s="97">
        <v>0.4269406</v>
      </c>
      <c r="E148" s="97">
        <v>0.4951991</v>
      </c>
      <c r="F148" s="97">
        <v>0</v>
      </c>
      <c r="G148" s="97">
        <v>1</v>
      </c>
      <c r="H148" s="109"/>
      <c r="I148" s="110" t="s">
        <v>267</v>
      </c>
    </row>
    <row r="149" spans="3:9">
      <c r="C149" s="111" t="s">
        <v>235</v>
      </c>
      <c r="D149" s="101">
        <v>0.30365300000000001</v>
      </c>
      <c r="E149" s="101">
        <v>0.4603604</v>
      </c>
      <c r="F149" s="101">
        <v>0</v>
      </c>
      <c r="G149" s="101">
        <v>1</v>
      </c>
      <c r="H149" s="112"/>
      <c r="I149" s="113" t="s">
        <v>268</v>
      </c>
    </row>
    <row r="150" spans="3:9" ht="16" thickBot="1">
      <c r="C150" s="128" t="s">
        <v>236</v>
      </c>
      <c r="D150" s="105">
        <v>0.26940639999999999</v>
      </c>
      <c r="E150" s="105">
        <v>0.44415870000000002</v>
      </c>
      <c r="F150" s="105">
        <v>0</v>
      </c>
      <c r="G150" s="105">
        <v>1</v>
      </c>
      <c r="H150" s="114"/>
      <c r="I150" s="115" t="s">
        <v>269</v>
      </c>
    </row>
    <row r="151" spans="3:9" ht="17" thickBot="1">
      <c r="C151" s="108" t="s">
        <v>245</v>
      </c>
    </row>
    <row r="152" spans="3:9">
      <c r="C152" s="127" t="s">
        <v>237</v>
      </c>
      <c r="D152" s="97">
        <v>0.26940639999999999</v>
      </c>
      <c r="E152" s="97">
        <v>0.44415870000000002</v>
      </c>
      <c r="F152" s="97">
        <v>0</v>
      </c>
      <c r="G152" s="97">
        <v>1</v>
      </c>
      <c r="H152" s="109"/>
      <c r="I152" s="110" t="s">
        <v>270</v>
      </c>
    </row>
    <row r="153" spans="3:9">
      <c r="C153" s="111" t="s">
        <v>238</v>
      </c>
      <c r="D153" s="101">
        <v>0.22374430000000001</v>
      </c>
      <c r="E153" s="101">
        <v>0.41722920000000002</v>
      </c>
      <c r="F153" s="101">
        <v>0</v>
      </c>
      <c r="G153" s="101">
        <v>1</v>
      </c>
      <c r="H153" s="112"/>
      <c r="I153" s="113" t="s">
        <v>271</v>
      </c>
    </row>
    <row r="154" spans="3:9">
      <c r="C154" s="111" t="s">
        <v>239</v>
      </c>
      <c r="D154" s="101">
        <v>0.41552509999999998</v>
      </c>
      <c r="E154" s="101">
        <v>0.49337589999999998</v>
      </c>
      <c r="F154" s="101">
        <v>0</v>
      </c>
      <c r="G154" s="101">
        <v>1</v>
      </c>
      <c r="H154" s="112"/>
      <c r="I154" s="113" t="s">
        <v>272</v>
      </c>
    </row>
    <row r="155" spans="3:9">
      <c r="C155" s="111" t="s">
        <v>240</v>
      </c>
      <c r="D155" s="101">
        <v>9.1324199999999994E-2</v>
      </c>
      <c r="E155" s="101">
        <v>0.28839900000000002</v>
      </c>
      <c r="F155" s="101">
        <v>0</v>
      </c>
      <c r="G155" s="101">
        <v>1</v>
      </c>
      <c r="H155" s="112"/>
      <c r="I155" s="113" t="s">
        <v>273</v>
      </c>
    </row>
    <row r="156" spans="3:9">
      <c r="C156" s="111" t="s">
        <v>241</v>
      </c>
      <c r="D156" s="101">
        <v>0.35159820000000003</v>
      </c>
      <c r="E156" s="101">
        <v>0.47801529999999998</v>
      </c>
      <c r="F156" s="101">
        <v>0</v>
      </c>
      <c r="G156" s="101">
        <v>1</v>
      </c>
      <c r="H156" s="112"/>
      <c r="I156" s="113" t="s">
        <v>274</v>
      </c>
    </row>
    <row r="157" spans="3:9">
      <c r="C157" s="111" t="s">
        <v>242</v>
      </c>
      <c r="D157" s="101">
        <v>0.2214612</v>
      </c>
      <c r="E157" s="101">
        <v>0.41570499999999999</v>
      </c>
      <c r="F157" s="101">
        <v>0</v>
      </c>
      <c r="G157" s="101">
        <v>1</v>
      </c>
      <c r="H157" s="112"/>
      <c r="I157" s="113" t="s">
        <v>275</v>
      </c>
    </row>
    <row r="158" spans="3:9">
      <c r="C158" s="111" t="s">
        <v>243</v>
      </c>
      <c r="D158" s="101">
        <v>0.34703200000000001</v>
      </c>
      <c r="E158" s="101">
        <v>0.47657040000000001</v>
      </c>
      <c r="F158" s="101">
        <v>0</v>
      </c>
      <c r="G158" s="101">
        <v>1</v>
      </c>
      <c r="H158" s="112"/>
      <c r="I158" s="113" t="s">
        <v>276</v>
      </c>
    </row>
    <row r="159" spans="3:9" ht="16" thickBot="1">
      <c r="C159" s="128" t="s">
        <v>244</v>
      </c>
      <c r="D159" s="105">
        <v>7.9908699999999999E-2</v>
      </c>
      <c r="E159" s="105">
        <v>0.27146179999999998</v>
      </c>
      <c r="F159" s="105">
        <v>0</v>
      </c>
      <c r="G159" s="105">
        <v>1</v>
      </c>
      <c r="H159" s="114"/>
      <c r="I159" s="115" t="s">
        <v>277</v>
      </c>
    </row>
    <row r="161" spans="3:9" ht="16" thickBot="1"/>
    <row r="162" spans="3:9" ht="17" thickBot="1">
      <c r="C162" s="134" t="s">
        <v>279</v>
      </c>
      <c r="D162" s="135"/>
      <c r="E162" s="135"/>
      <c r="F162" s="135"/>
      <c r="G162" s="135"/>
      <c r="H162" s="135"/>
      <c r="I162" s="136"/>
    </row>
    <row r="163" spans="3:9" ht="17" thickBot="1">
      <c r="C163" s="108" t="s">
        <v>278</v>
      </c>
    </row>
    <row r="164" spans="3:9">
      <c r="C164" s="127" t="s">
        <v>183</v>
      </c>
      <c r="D164" s="97">
        <v>0.43835619999999997</v>
      </c>
      <c r="E164" s="97">
        <v>0.4967529</v>
      </c>
      <c r="F164" s="97">
        <v>0</v>
      </c>
      <c r="G164" s="97">
        <v>1</v>
      </c>
      <c r="H164" s="109"/>
      <c r="I164" s="110" t="s">
        <v>280</v>
      </c>
    </row>
    <row r="165" spans="3:9">
      <c r="C165" s="111" t="s">
        <v>188</v>
      </c>
      <c r="D165" s="101">
        <v>0.24885840000000001</v>
      </c>
      <c r="E165" s="101">
        <v>0.43284600000000001</v>
      </c>
      <c r="F165" s="101">
        <v>0</v>
      </c>
      <c r="G165" s="101">
        <v>1</v>
      </c>
      <c r="H165" s="112"/>
      <c r="I165" s="113" t="s">
        <v>281</v>
      </c>
    </row>
    <row r="166" spans="3:9">
      <c r="C166" s="111" t="s">
        <v>186</v>
      </c>
      <c r="D166" s="101">
        <v>0.15068490000000001</v>
      </c>
      <c r="E166" s="101">
        <v>0.35815059999999999</v>
      </c>
      <c r="F166" s="101">
        <v>0</v>
      </c>
      <c r="G166" s="101">
        <v>1</v>
      </c>
      <c r="H166" s="112"/>
      <c r="I166" s="113" t="s">
        <v>282</v>
      </c>
    </row>
    <row r="167" spans="3:9">
      <c r="C167" s="111" t="s">
        <v>187</v>
      </c>
      <c r="D167" s="101">
        <v>2.9680399999999999E-2</v>
      </c>
      <c r="E167" s="101">
        <v>0.16989799999999999</v>
      </c>
      <c r="F167" s="101">
        <v>0</v>
      </c>
      <c r="G167" s="101">
        <v>1</v>
      </c>
      <c r="H167" s="112"/>
      <c r="I167" s="113" t="s">
        <v>283</v>
      </c>
    </row>
    <row r="168" spans="3:9">
      <c r="C168" s="111" t="s">
        <v>184</v>
      </c>
      <c r="D168" s="101">
        <v>9.1324000000000006E-3</v>
      </c>
      <c r="E168" s="101">
        <v>9.5235100000000003E-2</v>
      </c>
      <c r="F168" s="101">
        <v>0</v>
      </c>
      <c r="G168" s="101">
        <v>1</v>
      </c>
      <c r="H168" s="112"/>
      <c r="I168" s="113" t="s">
        <v>284</v>
      </c>
    </row>
    <row r="169" spans="3:9" ht="16" thickBot="1">
      <c r="C169" s="128" t="s">
        <v>185</v>
      </c>
      <c r="D169" s="105">
        <v>0.1232877</v>
      </c>
      <c r="E169" s="105">
        <v>0.32914310000000002</v>
      </c>
      <c r="F169" s="105">
        <v>0</v>
      </c>
      <c r="G169" s="105">
        <v>1</v>
      </c>
      <c r="H169" s="114"/>
      <c r="I169" s="115" t="s">
        <v>285</v>
      </c>
    </row>
    <row r="170" spans="3:9" ht="17" thickBot="1">
      <c r="C170" s="108" t="s">
        <v>190</v>
      </c>
    </row>
    <row r="171" spans="3:9">
      <c r="C171" s="127" t="s">
        <v>199</v>
      </c>
      <c r="D171" s="97">
        <v>2.8424659999999999</v>
      </c>
      <c r="E171" s="97">
        <v>1.1158619999999999</v>
      </c>
      <c r="F171" s="97">
        <v>1</v>
      </c>
      <c r="G171" s="97">
        <v>6</v>
      </c>
      <c r="H171" s="109"/>
      <c r="I171" s="110" t="s">
        <v>286</v>
      </c>
    </row>
    <row r="172" spans="3:9">
      <c r="C172" s="111" t="s">
        <v>189</v>
      </c>
      <c r="D172" s="101">
        <v>0.40867579999999998</v>
      </c>
      <c r="E172" s="101">
        <v>0.49215130000000001</v>
      </c>
      <c r="F172" s="101">
        <v>0</v>
      </c>
      <c r="G172" s="101">
        <v>1</v>
      </c>
      <c r="H172" s="112"/>
      <c r="I172" s="113" t="s">
        <v>287</v>
      </c>
    </row>
    <row r="173" spans="3:9">
      <c r="C173" s="111" t="s">
        <v>202</v>
      </c>
      <c r="D173" s="101">
        <v>3.4246600000000002E-2</v>
      </c>
      <c r="E173" s="101">
        <v>0.18206990000000001</v>
      </c>
      <c r="F173" s="101">
        <v>0</v>
      </c>
      <c r="G173" s="101">
        <v>1</v>
      </c>
      <c r="H173" s="112"/>
      <c r="I173" s="113" t="s">
        <v>255</v>
      </c>
    </row>
    <row r="174" spans="3:9">
      <c r="C174" s="111" t="s">
        <v>203</v>
      </c>
      <c r="D174" s="101">
        <v>0.41552509999999998</v>
      </c>
      <c r="E174" s="101">
        <v>0.49337589999999998</v>
      </c>
      <c r="F174" s="101">
        <v>0</v>
      </c>
      <c r="G174" s="101">
        <v>1</v>
      </c>
      <c r="H174" s="112"/>
      <c r="I174" s="113" t="s">
        <v>256</v>
      </c>
    </row>
    <row r="175" spans="3:9">
      <c r="C175" s="111" t="s">
        <v>204</v>
      </c>
      <c r="D175" s="101">
        <v>0.36520550000000002</v>
      </c>
      <c r="E175" s="101">
        <v>1.3369979999999999</v>
      </c>
      <c r="F175" s="101">
        <v>0</v>
      </c>
      <c r="G175" s="101">
        <v>20.5</v>
      </c>
      <c r="H175" s="112"/>
      <c r="I175" s="113" t="s">
        <v>257</v>
      </c>
    </row>
    <row r="176" spans="3:9">
      <c r="C176" s="111" t="s">
        <v>205</v>
      </c>
      <c r="D176" s="101">
        <v>0.1347032</v>
      </c>
      <c r="E176" s="101">
        <v>0.34179670000000001</v>
      </c>
      <c r="F176" s="101">
        <v>0</v>
      </c>
      <c r="G176" s="101">
        <v>1</v>
      </c>
      <c r="H176" s="112"/>
      <c r="I176" s="113" t="s">
        <v>258</v>
      </c>
    </row>
    <row r="177" spans="3:9">
      <c r="C177" s="111" t="s">
        <v>200</v>
      </c>
      <c r="D177" s="101">
        <v>1.045479</v>
      </c>
      <c r="E177" s="101">
        <v>2.5795110000000001</v>
      </c>
      <c r="F177" s="101">
        <v>0</v>
      </c>
      <c r="G177" s="101">
        <v>24.87</v>
      </c>
      <c r="H177" s="112"/>
      <c r="I177" s="113" t="s">
        <v>259</v>
      </c>
    </row>
    <row r="178" spans="3:9">
      <c r="C178" s="111" t="s">
        <v>201</v>
      </c>
      <c r="D178" s="101">
        <v>0.31050230000000001</v>
      </c>
      <c r="E178" s="101">
        <v>0.46322839999999998</v>
      </c>
      <c r="F178" s="101">
        <v>0</v>
      </c>
      <c r="G178" s="101">
        <v>1</v>
      </c>
      <c r="H178" s="112"/>
      <c r="I178" s="113" t="s">
        <v>260</v>
      </c>
    </row>
    <row r="179" spans="3:9" ht="16" thickBot="1">
      <c r="C179" s="128" t="s">
        <v>210</v>
      </c>
      <c r="D179" s="105">
        <v>0.26712330000000001</v>
      </c>
      <c r="E179" s="105">
        <v>0.4429632</v>
      </c>
      <c r="F179" s="105">
        <v>0</v>
      </c>
      <c r="G179" s="105">
        <v>1</v>
      </c>
      <c r="H179" s="114"/>
      <c r="I179" s="115" t="s">
        <v>208</v>
      </c>
    </row>
    <row r="180" spans="3:9" ht="17" thickBot="1">
      <c r="C180" s="108" t="s">
        <v>207</v>
      </c>
    </row>
    <row r="181" spans="3:9">
      <c r="C181" s="127" t="s">
        <v>233</v>
      </c>
      <c r="D181" s="97">
        <v>2.2831000000000001E-3</v>
      </c>
      <c r="E181" s="97">
        <v>4.7781799999999999E-2</v>
      </c>
      <c r="F181" s="97">
        <v>0</v>
      </c>
      <c r="G181" s="97">
        <v>1</v>
      </c>
      <c r="H181" s="109"/>
      <c r="I181" s="110" t="s">
        <v>288</v>
      </c>
    </row>
    <row r="182" spans="3:9">
      <c r="C182" s="111" t="s">
        <v>228</v>
      </c>
      <c r="D182" s="101">
        <v>9.1324199999999994E-2</v>
      </c>
      <c r="E182" s="101">
        <v>0.28839900000000002</v>
      </c>
      <c r="F182" s="101">
        <v>0</v>
      </c>
      <c r="G182" s="101">
        <v>1</v>
      </c>
      <c r="H182" s="112"/>
      <c r="I182" s="113" t="s">
        <v>289</v>
      </c>
    </row>
    <row r="183" spans="3:9">
      <c r="C183" s="111" t="s">
        <v>229</v>
      </c>
      <c r="D183" s="101">
        <v>0.16894980000000001</v>
      </c>
      <c r="E183" s="101">
        <v>0.37513600000000002</v>
      </c>
      <c r="F183" s="101">
        <v>0</v>
      </c>
      <c r="G183" s="101">
        <v>1</v>
      </c>
      <c r="H183" s="112"/>
      <c r="I183" s="113" t="s">
        <v>290</v>
      </c>
    </row>
    <row r="184" spans="3:9">
      <c r="C184" s="111" t="s">
        <v>230</v>
      </c>
      <c r="D184" s="101">
        <v>0.50228309999999998</v>
      </c>
      <c r="E184" s="101">
        <v>0.50056650000000003</v>
      </c>
      <c r="F184" s="101">
        <v>0</v>
      </c>
      <c r="G184" s="101">
        <v>1</v>
      </c>
      <c r="H184" s="112"/>
      <c r="I184" s="113" t="s">
        <v>291</v>
      </c>
    </row>
    <row r="185" spans="3:9">
      <c r="C185" s="111" t="s">
        <v>231</v>
      </c>
      <c r="D185" s="101">
        <v>0.2351598</v>
      </c>
      <c r="E185" s="101">
        <v>0.42458360000000001</v>
      </c>
      <c r="F185" s="101">
        <v>0</v>
      </c>
      <c r="G185" s="101">
        <v>1</v>
      </c>
      <c r="H185" s="112"/>
      <c r="I185" s="113" t="s">
        <v>292</v>
      </c>
    </row>
    <row r="186" spans="3:9" ht="16" thickBot="1">
      <c r="C186" s="128" t="s">
        <v>232</v>
      </c>
      <c r="D186" s="105">
        <v>0.45433790000000002</v>
      </c>
      <c r="E186" s="105">
        <v>0.49847999999999998</v>
      </c>
      <c r="F186" s="105">
        <v>0</v>
      </c>
      <c r="G186" s="105">
        <v>1</v>
      </c>
      <c r="H186" s="114"/>
      <c r="I186" s="115" t="s">
        <v>293</v>
      </c>
    </row>
    <row r="188" spans="3:9" ht="17" thickBot="1">
      <c r="C188" s="108" t="s">
        <v>206</v>
      </c>
    </row>
    <row r="189" spans="3:9">
      <c r="C189" s="127" t="s">
        <v>234</v>
      </c>
      <c r="D189" s="97">
        <v>0.39954339999999999</v>
      </c>
      <c r="E189" s="97">
        <v>0.49036459999999998</v>
      </c>
      <c r="F189" s="97">
        <v>0</v>
      </c>
      <c r="G189" s="97">
        <v>1</v>
      </c>
      <c r="H189" s="109"/>
      <c r="I189" s="110" t="s">
        <v>294</v>
      </c>
    </row>
    <row r="190" spans="3:9">
      <c r="C190" s="111" t="s">
        <v>235</v>
      </c>
      <c r="D190" s="101">
        <v>0.30821920000000003</v>
      </c>
      <c r="E190" s="101">
        <v>0.46228570000000002</v>
      </c>
      <c r="F190" s="101">
        <v>0</v>
      </c>
      <c r="G190" s="101">
        <v>1</v>
      </c>
      <c r="H190" s="112"/>
      <c r="I190" s="113" t="s">
        <v>295</v>
      </c>
    </row>
    <row r="191" spans="3:9" ht="16" thickBot="1">
      <c r="C191" s="128" t="s">
        <v>236</v>
      </c>
      <c r="D191" s="105">
        <v>0.29223739999999998</v>
      </c>
      <c r="E191" s="105">
        <v>0.45531090000000002</v>
      </c>
      <c r="F191" s="105">
        <v>0</v>
      </c>
      <c r="G191" s="105">
        <v>1</v>
      </c>
      <c r="H191" s="114"/>
      <c r="I191" s="115" t="s">
        <v>296</v>
      </c>
    </row>
    <row r="192" spans="3:9" ht="17" thickBot="1">
      <c r="C192" s="108" t="s">
        <v>245</v>
      </c>
    </row>
    <row r="193" spans="3:9">
      <c r="C193" s="127" t="s">
        <v>237</v>
      </c>
      <c r="D193" s="97">
        <v>0.26255709999999999</v>
      </c>
      <c r="E193" s="97">
        <v>0.4405269</v>
      </c>
      <c r="F193" s="97">
        <v>0</v>
      </c>
      <c r="G193" s="97">
        <v>1</v>
      </c>
      <c r="H193" s="109"/>
      <c r="I193" s="110" t="s">
        <v>297</v>
      </c>
    </row>
    <row r="194" spans="3:9">
      <c r="C194" s="111" t="s">
        <v>238</v>
      </c>
      <c r="D194" s="101">
        <v>0.2420091</v>
      </c>
      <c r="E194" s="101">
        <v>0.42878959999999999</v>
      </c>
      <c r="F194" s="101">
        <v>0</v>
      </c>
      <c r="G194" s="101">
        <v>1</v>
      </c>
      <c r="H194" s="112"/>
      <c r="I194" s="113" t="s">
        <v>298</v>
      </c>
    </row>
    <row r="195" spans="3:9">
      <c r="C195" s="111" t="s">
        <v>239</v>
      </c>
      <c r="D195" s="101">
        <v>0.43607309999999999</v>
      </c>
      <c r="E195" s="101">
        <v>0.4964636</v>
      </c>
      <c r="F195" s="101">
        <v>0</v>
      </c>
      <c r="G195" s="101">
        <v>1</v>
      </c>
      <c r="H195" s="112"/>
      <c r="I195" s="113" t="s">
        <v>299</v>
      </c>
    </row>
    <row r="196" spans="3:9">
      <c r="C196" s="111" t="s">
        <v>240</v>
      </c>
      <c r="D196" s="101">
        <v>5.9360700000000002E-2</v>
      </c>
      <c r="E196" s="101">
        <v>0.2365688</v>
      </c>
      <c r="F196" s="101">
        <v>0</v>
      </c>
      <c r="G196" s="101">
        <v>1</v>
      </c>
      <c r="H196" s="112"/>
      <c r="I196" s="113" t="s">
        <v>300</v>
      </c>
    </row>
    <row r="197" spans="3:9">
      <c r="C197" s="111" t="s">
        <v>241</v>
      </c>
      <c r="D197" s="101">
        <v>0.27168949999999997</v>
      </c>
      <c r="E197" s="101">
        <v>0.44533929999999999</v>
      </c>
      <c r="F197" s="101">
        <v>0</v>
      </c>
      <c r="G197" s="101">
        <v>1</v>
      </c>
      <c r="H197" s="112"/>
      <c r="I197" s="113" t="s">
        <v>301</v>
      </c>
    </row>
    <row r="198" spans="3:9">
      <c r="C198" s="111" t="s">
        <v>242</v>
      </c>
      <c r="D198" s="101">
        <v>0.23287669999999999</v>
      </c>
      <c r="E198" s="101">
        <v>0.42314770000000002</v>
      </c>
      <c r="F198" s="101">
        <v>0</v>
      </c>
      <c r="G198" s="101">
        <v>1</v>
      </c>
      <c r="H198" s="112"/>
      <c r="I198" s="113" t="s">
        <v>302</v>
      </c>
    </row>
    <row r="199" spans="3:9">
      <c r="C199" s="111" t="s">
        <v>243</v>
      </c>
      <c r="D199" s="101">
        <v>0.43835619999999997</v>
      </c>
      <c r="E199" s="101">
        <v>0.4967529</v>
      </c>
      <c r="F199" s="101">
        <v>0</v>
      </c>
      <c r="G199" s="101">
        <v>1</v>
      </c>
      <c r="H199" s="112"/>
      <c r="I199" s="113" t="s">
        <v>303</v>
      </c>
    </row>
    <row r="200" spans="3:9" ht="16" thickBot="1">
      <c r="C200" s="128" t="s">
        <v>244</v>
      </c>
      <c r="D200" s="105">
        <v>5.7077599999999999E-2</v>
      </c>
      <c r="E200" s="105">
        <v>0.2322562</v>
      </c>
      <c r="F200" s="105">
        <v>0</v>
      </c>
      <c r="G200" s="105">
        <v>1</v>
      </c>
      <c r="H200" s="114"/>
      <c r="I200" s="115" t="s">
        <v>304</v>
      </c>
    </row>
    <row r="202" spans="3:9" ht="16" thickBot="1"/>
    <row r="203" spans="3:9" ht="17" thickBot="1">
      <c r="C203" s="131" t="s">
        <v>305</v>
      </c>
      <c r="D203" s="132"/>
      <c r="E203" s="132"/>
      <c r="F203" s="132"/>
      <c r="G203" s="132"/>
      <c r="H203" s="132"/>
      <c r="I203" s="133"/>
    </row>
    <row r="204" spans="3:9" ht="17" thickBot="1">
      <c r="C204" s="108" t="s">
        <v>278</v>
      </c>
    </row>
    <row r="205" spans="3:9">
      <c r="C205" s="127" t="s">
        <v>183</v>
      </c>
      <c r="D205" s="97">
        <v>0.2420091</v>
      </c>
      <c r="E205" s="97">
        <v>0.42878959999999999</v>
      </c>
      <c r="F205" s="97">
        <v>0</v>
      </c>
      <c r="G205" s="97">
        <v>1</v>
      </c>
      <c r="H205" s="109"/>
      <c r="I205" s="110" t="s">
        <v>306</v>
      </c>
    </row>
    <row r="206" spans="3:9">
      <c r="C206" s="111" t="s">
        <v>188</v>
      </c>
      <c r="D206" s="101">
        <v>0.1917808</v>
      </c>
      <c r="E206" s="101">
        <v>0.3941518</v>
      </c>
      <c r="F206" s="101">
        <v>0</v>
      </c>
      <c r="G206" s="101">
        <v>1</v>
      </c>
      <c r="H206" s="112"/>
      <c r="I206" s="113" t="s">
        <v>307</v>
      </c>
    </row>
    <row r="207" spans="3:9">
      <c r="C207" s="111" t="s">
        <v>186</v>
      </c>
      <c r="D207" s="101">
        <v>6.1643799999999999E-2</v>
      </c>
      <c r="E207" s="101">
        <v>0.24078260000000001</v>
      </c>
      <c r="F207" s="101">
        <v>0</v>
      </c>
      <c r="G207" s="101">
        <v>1</v>
      </c>
      <c r="H207" s="112"/>
      <c r="I207" s="113" t="s">
        <v>308</v>
      </c>
    </row>
    <row r="208" spans="3:9">
      <c r="C208" s="111" t="s">
        <v>187</v>
      </c>
      <c r="D208" s="101">
        <v>4.79452E-2</v>
      </c>
      <c r="E208" s="101">
        <v>0.21389459999999999</v>
      </c>
      <c r="F208" s="101">
        <v>0</v>
      </c>
      <c r="G208" s="101">
        <v>1</v>
      </c>
      <c r="H208" s="112"/>
      <c r="I208" s="113" t="s">
        <v>309</v>
      </c>
    </row>
    <row r="209" spans="3:9">
      <c r="C209" s="111" t="s">
        <v>184</v>
      </c>
      <c r="D209" s="101">
        <v>0.34931509999999999</v>
      </c>
      <c r="E209" s="101">
        <v>0.47729880000000002</v>
      </c>
      <c r="F209" s="101">
        <v>0</v>
      </c>
      <c r="G209" s="101">
        <v>1</v>
      </c>
      <c r="H209" s="112"/>
      <c r="I209" s="113" t="s">
        <v>310</v>
      </c>
    </row>
    <row r="210" spans="3:9">
      <c r="C210" s="111" t="s">
        <v>185</v>
      </c>
      <c r="D210" s="101">
        <v>9.1324000000000006E-3</v>
      </c>
      <c r="E210" s="101">
        <v>9.5235100000000003E-2</v>
      </c>
      <c r="F210" s="101">
        <v>0</v>
      </c>
      <c r="G210" s="101">
        <v>1</v>
      </c>
      <c r="H210" s="112"/>
      <c r="I210" s="113" t="s">
        <v>311</v>
      </c>
    </row>
    <row r="211" spans="3:9" ht="16" thickBot="1">
      <c r="C211" s="130" t="s">
        <v>330</v>
      </c>
      <c r="D211" s="105">
        <v>9.8173499999999997E-2</v>
      </c>
      <c r="E211" s="105">
        <v>0.29788940000000003</v>
      </c>
      <c r="F211" s="105">
        <v>0</v>
      </c>
      <c r="G211" s="105">
        <v>1</v>
      </c>
      <c r="H211" s="114"/>
      <c r="I211" s="115" t="s">
        <v>331</v>
      </c>
    </row>
    <row r="212" spans="3:9" ht="17" thickBot="1">
      <c r="C212" s="108" t="s">
        <v>190</v>
      </c>
      <c r="D212" s="129"/>
    </row>
    <row r="213" spans="3:9">
      <c r="C213" s="127" t="s">
        <v>199</v>
      </c>
      <c r="D213" s="97">
        <v>1.8333330000000001</v>
      </c>
      <c r="E213" s="97">
        <v>1.6114809999999999</v>
      </c>
      <c r="F213" s="97">
        <v>0</v>
      </c>
      <c r="G213" s="97">
        <v>6</v>
      </c>
      <c r="H213" s="109"/>
      <c r="I213" s="110" t="s">
        <v>312</v>
      </c>
    </row>
    <row r="214" spans="3:9">
      <c r="C214" s="111" t="s">
        <v>189</v>
      </c>
      <c r="D214" s="101">
        <v>0.30821920000000003</v>
      </c>
      <c r="E214" s="101">
        <v>0.46228570000000002</v>
      </c>
      <c r="F214" s="101">
        <v>0</v>
      </c>
      <c r="G214" s="101">
        <v>1</v>
      </c>
      <c r="H214" s="112"/>
      <c r="I214" s="113" t="s">
        <v>313</v>
      </c>
    </row>
    <row r="215" spans="3:9">
      <c r="C215" s="111" t="s">
        <v>202</v>
      </c>
      <c r="D215" s="101">
        <v>2.7397299999999999E-2</v>
      </c>
      <c r="E215" s="101">
        <v>0.16342470000000001</v>
      </c>
      <c r="F215" s="101">
        <v>0</v>
      </c>
      <c r="G215" s="101">
        <v>1</v>
      </c>
      <c r="H215" s="112"/>
      <c r="I215" s="113" t="s">
        <v>255</v>
      </c>
    </row>
    <row r="216" spans="3:9">
      <c r="C216" s="111" t="s">
        <v>203</v>
      </c>
      <c r="D216" s="101">
        <v>0.2899543</v>
      </c>
      <c r="E216" s="101">
        <v>0.45425979999999999</v>
      </c>
      <c r="F216" s="101">
        <v>0</v>
      </c>
      <c r="G216" s="101">
        <v>1</v>
      </c>
      <c r="H216" s="112"/>
      <c r="I216" s="113" t="s">
        <v>256</v>
      </c>
    </row>
    <row r="217" spans="3:9">
      <c r="C217" s="111" t="s">
        <v>204</v>
      </c>
      <c r="D217" s="101">
        <v>0.35301369999999999</v>
      </c>
      <c r="E217" s="101">
        <v>1.973786</v>
      </c>
      <c r="F217" s="101">
        <v>0</v>
      </c>
      <c r="G217" s="101">
        <v>30</v>
      </c>
      <c r="H217" s="112"/>
      <c r="I217" s="113" t="s">
        <v>257</v>
      </c>
    </row>
    <row r="218" spans="3:9">
      <c r="C218" s="111" t="s">
        <v>205</v>
      </c>
      <c r="D218" s="101">
        <v>0.10045659999999999</v>
      </c>
      <c r="E218" s="101">
        <v>0.30095159999999999</v>
      </c>
      <c r="F218" s="101">
        <v>0</v>
      </c>
      <c r="G218" s="101">
        <v>1</v>
      </c>
      <c r="H218" s="112"/>
      <c r="I218" s="113" t="s">
        <v>258</v>
      </c>
    </row>
    <row r="219" spans="3:9">
      <c r="C219" s="111" t="s">
        <v>200</v>
      </c>
      <c r="D219" s="101">
        <v>0.59344750000000002</v>
      </c>
      <c r="E219" s="101">
        <v>1.393475</v>
      </c>
      <c r="F219" s="101">
        <v>0</v>
      </c>
      <c r="G219" s="101">
        <v>15.5</v>
      </c>
      <c r="H219" s="112"/>
      <c r="I219" s="113" t="s">
        <v>259</v>
      </c>
    </row>
    <row r="220" spans="3:9">
      <c r="C220" s="111" t="s">
        <v>201</v>
      </c>
      <c r="D220" s="101">
        <v>0.23287669999999999</v>
      </c>
      <c r="E220" s="101">
        <v>0.42314770000000002</v>
      </c>
      <c r="F220" s="101">
        <v>0</v>
      </c>
      <c r="G220" s="101">
        <v>1</v>
      </c>
      <c r="H220" s="112"/>
      <c r="I220" s="113" t="s">
        <v>260</v>
      </c>
    </row>
    <row r="221" spans="3:9" ht="16" thickBot="1">
      <c r="C221" s="128" t="s">
        <v>210</v>
      </c>
      <c r="D221" s="105">
        <v>0.1780822</v>
      </c>
      <c r="E221" s="105">
        <v>0.38301940000000001</v>
      </c>
      <c r="F221" s="105">
        <v>0</v>
      </c>
      <c r="G221" s="105">
        <v>1</v>
      </c>
      <c r="H221" s="114"/>
      <c r="I221" s="115" t="s">
        <v>208</v>
      </c>
    </row>
    <row r="222" spans="3:9" ht="17" thickBot="1">
      <c r="C222" s="108" t="s">
        <v>207</v>
      </c>
    </row>
    <row r="223" spans="3:9">
      <c r="C223" s="127" t="s">
        <v>233</v>
      </c>
      <c r="D223" s="97">
        <v>4.5662000000000003E-3</v>
      </c>
      <c r="E223" s="97">
        <v>6.7496399999999998E-2</v>
      </c>
      <c r="F223" s="97">
        <v>0</v>
      </c>
      <c r="G223" s="97">
        <v>1</v>
      </c>
      <c r="H223" s="109"/>
      <c r="I223" s="110" t="s">
        <v>314</v>
      </c>
    </row>
    <row r="224" spans="3:9">
      <c r="C224" s="111" t="s">
        <v>228</v>
      </c>
      <c r="D224" s="101">
        <v>4.3379000000000001E-2</v>
      </c>
      <c r="E224" s="101">
        <v>0.2039417</v>
      </c>
      <c r="F224" s="101">
        <v>0</v>
      </c>
      <c r="G224" s="101">
        <v>1</v>
      </c>
      <c r="H224" s="112"/>
      <c r="I224" s="113" t="s">
        <v>315</v>
      </c>
    </row>
    <row r="225" spans="3:9">
      <c r="C225" s="111" t="s">
        <v>229</v>
      </c>
      <c r="D225" s="101">
        <v>0.15068490000000001</v>
      </c>
      <c r="E225" s="101">
        <v>0.35815059999999999</v>
      </c>
      <c r="F225" s="101">
        <v>0</v>
      </c>
      <c r="G225" s="101">
        <v>1</v>
      </c>
      <c r="H225" s="112"/>
      <c r="I225" s="113" t="s">
        <v>316</v>
      </c>
    </row>
    <row r="226" spans="3:9">
      <c r="C226" s="111" t="s">
        <v>230</v>
      </c>
      <c r="D226" s="101">
        <v>0.39497719999999997</v>
      </c>
      <c r="E226" s="101">
        <v>0.48940479999999997</v>
      </c>
      <c r="F226" s="101">
        <v>0</v>
      </c>
      <c r="G226" s="101">
        <v>1</v>
      </c>
      <c r="H226" s="112"/>
      <c r="I226" s="113" t="s">
        <v>317</v>
      </c>
    </row>
    <row r="227" spans="3:9">
      <c r="C227" s="111" t="s">
        <v>231</v>
      </c>
      <c r="D227" s="101">
        <v>5.7077599999999999E-2</v>
      </c>
      <c r="E227" s="101">
        <v>0.2322562</v>
      </c>
      <c r="F227" s="101">
        <v>0</v>
      </c>
      <c r="G227" s="101">
        <v>1</v>
      </c>
      <c r="H227" s="112"/>
      <c r="I227" s="113" t="s">
        <v>318</v>
      </c>
    </row>
    <row r="228" spans="3:9" ht="16" thickBot="1">
      <c r="C228" s="128" t="s">
        <v>232</v>
      </c>
      <c r="D228" s="105">
        <v>0.37214609999999998</v>
      </c>
      <c r="E228" s="105">
        <v>0.48392980000000002</v>
      </c>
      <c r="F228" s="105">
        <v>0</v>
      </c>
      <c r="G228" s="105">
        <v>1</v>
      </c>
      <c r="H228" s="114"/>
      <c r="I228" s="115" t="s">
        <v>319</v>
      </c>
    </row>
    <row r="230" spans="3:9" ht="17" thickBot="1">
      <c r="C230" s="108" t="s">
        <v>206</v>
      </c>
      <c r="D230" s="129"/>
    </row>
    <row r="231" spans="3:9">
      <c r="C231" s="127" t="s">
        <v>234</v>
      </c>
      <c r="D231" s="97">
        <v>0.31278539999999999</v>
      </c>
      <c r="E231" s="97">
        <v>0.46415790000000001</v>
      </c>
      <c r="F231" s="97">
        <v>0</v>
      </c>
      <c r="G231" s="97">
        <v>1</v>
      </c>
      <c r="H231" s="109"/>
      <c r="I231" s="110" t="s">
        <v>320</v>
      </c>
    </row>
    <row r="232" spans="3:9">
      <c r="C232" s="111" t="s">
        <v>235</v>
      </c>
      <c r="D232" s="101">
        <v>0.1027397</v>
      </c>
      <c r="E232" s="101">
        <v>0.30396580000000001</v>
      </c>
      <c r="F232" s="101">
        <v>0</v>
      </c>
      <c r="G232" s="101">
        <v>1</v>
      </c>
      <c r="H232" s="112"/>
      <c r="I232" s="113" t="s">
        <v>321</v>
      </c>
    </row>
    <row r="233" spans="3:9">
      <c r="C233" s="111" t="s">
        <v>236</v>
      </c>
      <c r="D233" s="101">
        <v>0.2351598</v>
      </c>
      <c r="E233" s="101">
        <v>0.42458360000000001</v>
      </c>
      <c r="F233" s="101">
        <v>0</v>
      </c>
      <c r="G233" s="101">
        <v>1</v>
      </c>
      <c r="H233" s="112"/>
      <c r="I233" s="113" t="s">
        <v>322</v>
      </c>
    </row>
    <row r="234" spans="3:9" ht="16" thickBot="1">
      <c r="C234" s="130" t="s">
        <v>333</v>
      </c>
      <c r="D234" s="105">
        <v>0.34931509999999999</v>
      </c>
      <c r="E234" s="105">
        <v>0.47729880000000002</v>
      </c>
      <c r="F234" s="105">
        <v>0</v>
      </c>
      <c r="G234" s="105">
        <v>1</v>
      </c>
      <c r="H234" s="114"/>
      <c r="I234" s="115"/>
    </row>
    <row r="235" spans="3:9" ht="17" thickBot="1">
      <c r="C235" s="108" t="s">
        <v>245</v>
      </c>
    </row>
    <row r="236" spans="3:9">
      <c r="C236" s="127" t="s">
        <v>237</v>
      </c>
      <c r="D236" s="97">
        <v>0.54337899999999995</v>
      </c>
      <c r="E236" s="97">
        <v>0.49868430000000002</v>
      </c>
      <c r="F236" s="97">
        <v>0</v>
      </c>
      <c r="G236" s="97">
        <v>1</v>
      </c>
      <c r="H236" s="109"/>
      <c r="I236" s="110" t="s">
        <v>323</v>
      </c>
    </row>
    <row r="237" spans="3:9">
      <c r="C237" s="111" t="s">
        <v>238</v>
      </c>
      <c r="D237" s="101">
        <v>0.1552511</v>
      </c>
      <c r="E237" s="101">
        <v>0.36255799999999999</v>
      </c>
      <c r="F237" s="101">
        <v>0</v>
      </c>
      <c r="G237" s="101">
        <v>1</v>
      </c>
      <c r="H237" s="112"/>
      <c r="I237" s="113" t="s">
        <v>324</v>
      </c>
    </row>
    <row r="238" spans="3:9">
      <c r="C238" s="111" t="s">
        <v>239</v>
      </c>
      <c r="D238" s="101">
        <v>0.26255709999999999</v>
      </c>
      <c r="E238" s="101">
        <v>0.4405269</v>
      </c>
      <c r="F238" s="101">
        <v>0</v>
      </c>
      <c r="G238" s="101">
        <v>1</v>
      </c>
      <c r="H238" s="112"/>
      <c r="I238" s="113" t="s">
        <v>325</v>
      </c>
    </row>
    <row r="239" spans="3:9">
      <c r="C239" s="111" t="s">
        <v>240</v>
      </c>
      <c r="D239" s="101">
        <v>3.8812800000000001E-2</v>
      </c>
      <c r="E239" s="101">
        <v>0.1933694</v>
      </c>
      <c r="F239" s="101">
        <v>0</v>
      </c>
      <c r="G239" s="101">
        <v>1</v>
      </c>
      <c r="H239" s="112"/>
      <c r="I239" s="113" t="s">
        <v>326</v>
      </c>
    </row>
    <row r="240" spans="3:9">
      <c r="C240" s="111" t="s">
        <v>241</v>
      </c>
      <c r="D240" s="101">
        <v>0.14383560000000001</v>
      </c>
      <c r="E240" s="101">
        <v>0.35132429999999998</v>
      </c>
      <c r="F240" s="101">
        <v>0</v>
      </c>
      <c r="G240" s="101">
        <v>1</v>
      </c>
      <c r="H240" s="112"/>
      <c r="I240" s="113" t="s">
        <v>327</v>
      </c>
    </row>
    <row r="241" spans="3:9">
      <c r="C241" s="111" t="s">
        <v>242</v>
      </c>
      <c r="D241" s="101">
        <v>0.173516</v>
      </c>
      <c r="E241" s="101">
        <v>0.37912580000000001</v>
      </c>
      <c r="F241" s="101">
        <v>0</v>
      </c>
      <c r="G241" s="101">
        <v>1</v>
      </c>
      <c r="H241" s="112"/>
      <c r="I241" s="113" t="s">
        <v>328</v>
      </c>
    </row>
    <row r="242" spans="3:9">
      <c r="C242" s="111" t="s">
        <v>243</v>
      </c>
      <c r="D242" s="101">
        <v>0.30821920000000003</v>
      </c>
      <c r="E242" s="101">
        <v>0.46228570000000002</v>
      </c>
      <c r="F242" s="101">
        <v>0</v>
      </c>
      <c r="G242" s="101">
        <v>1</v>
      </c>
      <c r="H242" s="112"/>
      <c r="I242" s="113" t="s">
        <v>329</v>
      </c>
    </row>
    <row r="243" spans="3:9" ht="16" thickBot="1">
      <c r="C243" s="128" t="s">
        <v>244</v>
      </c>
      <c r="D243" s="105">
        <v>2.51142E-2</v>
      </c>
      <c r="E243" s="105">
        <v>0.15665080000000001</v>
      </c>
      <c r="F243" s="105">
        <v>0</v>
      </c>
      <c r="G243" s="105">
        <v>1</v>
      </c>
      <c r="H243" s="114"/>
      <c r="I243" s="115" t="s">
        <v>332</v>
      </c>
    </row>
    <row r="244" spans="3:9">
      <c r="D244" s="129"/>
    </row>
    <row r="245" spans="3:9" ht="16" thickBot="1">
      <c r="D245" s="129"/>
    </row>
    <row r="246" spans="3:9" ht="17" thickBot="1">
      <c r="C246" s="143" t="s">
        <v>334</v>
      </c>
      <c r="D246" s="144"/>
      <c r="E246" s="144"/>
      <c r="F246" s="144"/>
      <c r="G246" s="144"/>
      <c r="H246" s="144"/>
      <c r="I246" s="145"/>
    </row>
    <row r="247" spans="3:9" ht="17" thickBot="1">
      <c r="C247" s="108" t="s">
        <v>278</v>
      </c>
    </row>
    <row r="248" spans="3:9">
      <c r="C248" s="127" t="s">
        <v>183</v>
      </c>
      <c r="D248" s="97">
        <v>2.2831000000000001E-3</v>
      </c>
      <c r="E248" s="97">
        <v>4.7781799999999999E-2</v>
      </c>
      <c r="F248" s="97">
        <v>0</v>
      </c>
      <c r="G248" s="97">
        <v>1</v>
      </c>
      <c r="H248" s="109"/>
      <c r="I248" s="110" t="s">
        <v>335</v>
      </c>
    </row>
    <row r="249" spans="3:9">
      <c r="C249" s="111" t="s">
        <v>188</v>
      </c>
      <c r="H249" s="112"/>
      <c r="I249" s="113" t="s">
        <v>336</v>
      </c>
    </row>
    <row r="250" spans="3:9">
      <c r="C250" s="111" t="s">
        <v>186</v>
      </c>
      <c r="D250" s="101"/>
      <c r="E250" s="101"/>
      <c r="F250" s="101"/>
      <c r="G250" s="101"/>
      <c r="H250" s="112"/>
      <c r="I250" s="113" t="s">
        <v>337</v>
      </c>
    </row>
    <row r="251" spans="3:9">
      <c r="C251" s="111" t="s">
        <v>187</v>
      </c>
      <c r="D251" s="101"/>
      <c r="E251" s="101"/>
      <c r="F251" s="101"/>
      <c r="G251" s="101"/>
      <c r="H251" s="112"/>
      <c r="I251" s="113" t="s">
        <v>338</v>
      </c>
    </row>
    <row r="252" spans="3:9">
      <c r="C252" s="111" t="s">
        <v>184</v>
      </c>
      <c r="D252" s="101"/>
      <c r="E252" s="101"/>
      <c r="F252" s="101"/>
      <c r="G252" s="101"/>
      <c r="H252" s="112"/>
      <c r="I252" s="113" t="s">
        <v>339</v>
      </c>
    </row>
    <row r="253" spans="3:9">
      <c r="C253" s="111" t="s">
        <v>185</v>
      </c>
      <c r="D253" s="101"/>
      <c r="E253" s="101"/>
      <c r="F253" s="101"/>
      <c r="G253" s="101"/>
      <c r="H253" s="112"/>
      <c r="I253" s="113" t="s">
        <v>340</v>
      </c>
    </row>
    <row r="254" spans="3:9" ht="16" thickBot="1">
      <c r="C254" s="130" t="s">
        <v>330</v>
      </c>
      <c r="D254" s="101">
        <v>0.99771690000000002</v>
      </c>
      <c r="E254" s="101">
        <v>4.7781799999999999E-2</v>
      </c>
      <c r="F254" s="101">
        <v>0</v>
      </c>
      <c r="G254" s="101">
        <v>1</v>
      </c>
      <c r="H254" s="114"/>
      <c r="I254" s="115" t="s">
        <v>341</v>
      </c>
    </row>
    <row r="255" spans="3:9" ht="17" thickBot="1">
      <c r="C255" s="108" t="s">
        <v>190</v>
      </c>
      <c r="D255" s="129"/>
    </row>
    <row r="256" spans="3:9">
      <c r="C256" s="127" t="s">
        <v>199</v>
      </c>
      <c r="D256" s="97">
        <v>9.1324000000000006E-3</v>
      </c>
      <c r="E256" s="97">
        <v>0.1911274</v>
      </c>
      <c r="F256" s="97">
        <v>0</v>
      </c>
      <c r="G256" s="97">
        <v>4</v>
      </c>
      <c r="H256" s="109"/>
      <c r="I256" s="110" t="s">
        <v>342</v>
      </c>
    </row>
    <row r="257" spans="3:9">
      <c r="C257" s="111" t="s">
        <v>189</v>
      </c>
      <c r="D257" s="101"/>
      <c r="E257" s="101"/>
      <c r="F257" s="101"/>
      <c r="G257" s="101"/>
      <c r="H257" s="112"/>
      <c r="I257" s="113" t="s">
        <v>343</v>
      </c>
    </row>
    <row r="258" spans="3:9">
      <c r="C258" s="111" t="s">
        <v>202</v>
      </c>
      <c r="D258" s="101"/>
      <c r="E258" s="101"/>
      <c r="F258" s="101"/>
      <c r="G258" s="101"/>
      <c r="H258" s="112"/>
      <c r="I258" s="113" t="s">
        <v>255</v>
      </c>
    </row>
    <row r="259" spans="3:9">
      <c r="C259" s="111" t="s">
        <v>203</v>
      </c>
      <c r="D259" s="101"/>
      <c r="E259" s="101"/>
      <c r="F259" s="101"/>
      <c r="G259" s="101"/>
      <c r="H259" s="112"/>
      <c r="I259" s="113" t="s">
        <v>256</v>
      </c>
    </row>
    <row r="260" spans="3:9">
      <c r="C260" s="111" t="s">
        <v>204</v>
      </c>
      <c r="D260" s="101"/>
      <c r="E260" s="101"/>
      <c r="F260" s="101"/>
      <c r="G260" s="101"/>
      <c r="H260" s="112"/>
      <c r="I260" s="113" t="s">
        <v>257</v>
      </c>
    </row>
    <row r="261" spans="3:9">
      <c r="C261" s="111" t="s">
        <v>205</v>
      </c>
      <c r="D261" s="101"/>
      <c r="E261" s="101"/>
      <c r="F261" s="101"/>
      <c r="G261" s="101"/>
      <c r="H261" s="112"/>
      <c r="I261" s="113" t="s">
        <v>258</v>
      </c>
    </row>
    <row r="262" spans="3:9">
      <c r="C262" s="111" t="s">
        <v>200</v>
      </c>
      <c r="D262" s="101">
        <v>1.0821900000000001E-2</v>
      </c>
      <c r="E262" s="101">
        <v>0.22648599999999999</v>
      </c>
      <c r="F262" s="101">
        <v>0</v>
      </c>
      <c r="G262" s="101">
        <v>4.74</v>
      </c>
      <c r="H262" s="112"/>
      <c r="I262" s="113" t="s">
        <v>259</v>
      </c>
    </row>
    <row r="263" spans="3:9">
      <c r="C263" s="111" t="s">
        <v>201</v>
      </c>
      <c r="D263" s="101">
        <v>2.2831000000000001E-3</v>
      </c>
      <c r="E263" s="101">
        <v>4.7781799999999999E-2</v>
      </c>
      <c r="F263" s="101">
        <v>0</v>
      </c>
      <c r="G263" s="101">
        <v>1</v>
      </c>
      <c r="H263" s="112"/>
      <c r="I263" s="113" t="s">
        <v>260</v>
      </c>
    </row>
    <row r="264" spans="3:9" ht="16" thickBot="1">
      <c r="C264" s="128" t="s">
        <v>210</v>
      </c>
      <c r="D264" s="105"/>
      <c r="E264" s="105"/>
      <c r="F264" s="105"/>
      <c r="G264" s="105"/>
      <c r="H264" s="114"/>
      <c r="I264" s="115" t="s">
        <v>208</v>
      </c>
    </row>
    <row r="265" spans="3:9" ht="17" thickBot="1">
      <c r="C265" s="108" t="s">
        <v>207</v>
      </c>
    </row>
    <row r="266" spans="3:9">
      <c r="C266" s="127" t="s">
        <v>233</v>
      </c>
      <c r="D266" s="97"/>
      <c r="E266" s="97"/>
      <c r="F266" s="97"/>
      <c r="G266" s="97"/>
      <c r="H266" s="109"/>
      <c r="I266" s="110" t="s">
        <v>344</v>
      </c>
    </row>
    <row r="267" spans="3:9">
      <c r="C267" s="111" t="s">
        <v>228</v>
      </c>
      <c r="D267" s="101"/>
      <c r="E267" s="101"/>
      <c r="F267" s="101"/>
      <c r="G267" s="101"/>
      <c r="H267" s="112"/>
      <c r="I267" s="113" t="s">
        <v>345</v>
      </c>
    </row>
    <row r="268" spans="3:9">
      <c r="C268" s="111" t="s">
        <v>229</v>
      </c>
      <c r="D268" s="101"/>
      <c r="E268" s="101"/>
      <c r="F268" s="101"/>
      <c r="G268" s="101"/>
      <c r="H268" s="112"/>
      <c r="I268" s="113" t="s">
        <v>346</v>
      </c>
    </row>
    <row r="269" spans="3:9">
      <c r="C269" s="111" t="s">
        <v>230</v>
      </c>
      <c r="D269" s="101"/>
      <c r="E269" s="101"/>
      <c r="F269" s="101"/>
      <c r="G269" s="101"/>
      <c r="H269" s="112"/>
      <c r="I269" s="113" t="s">
        <v>347</v>
      </c>
    </row>
    <row r="270" spans="3:9">
      <c r="C270" s="111" t="s">
        <v>231</v>
      </c>
      <c r="D270" s="112">
        <v>2.2831000000000001E-3</v>
      </c>
      <c r="E270" s="112">
        <v>4.7781799999999999E-2</v>
      </c>
      <c r="F270" s="112">
        <v>0</v>
      </c>
      <c r="G270" s="112">
        <v>1</v>
      </c>
      <c r="H270" s="112"/>
      <c r="I270" s="113" t="s">
        <v>348</v>
      </c>
    </row>
    <row r="271" spans="3:9" ht="16" thickBot="1">
      <c r="C271" s="128" t="s">
        <v>232</v>
      </c>
      <c r="D271" s="114"/>
      <c r="E271" s="114"/>
      <c r="F271" s="114"/>
      <c r="G271" s="114"/>
      <c r="H271" s="114"/>
      <c r="I271" s="115" t="s">
        <v>349</v>
      </c>
    </row>
    <row r="273" spans="3:9" ht="17" thickBot="1">
      <c r="C273" s="108" t="s">
        <v>206</v>
      </c>
      <c r="D273" s="129"/>
    </row>
    <row r="274" spans="3:9">
      <c r="C274" s="127" t="s">
        <v>234</v>
      </c>
      <c r="D274" s="109"/>
      <c r="E274" s="109"/>
      <c r="F274" s="109"/>
      <c r="G274" s="109"/>
      <c r="H274" s="109"/>
      <c r="I274" s="110" t="s">
        <v>350</v>
      </c>
    </row>
    <row r="275" spans="3:9">
      <c r="C275" s="111" t="s">
        <v>235</v>
      </c>
      <c r="D275" s="101"/>
      <c r="E275" s="101"/>
      <c r="F275" s="101"/>
      <c r="G275" s="101"/>
      <c r="H275" s="112"/>
      <c r="I275" s="113" t="s">
        <v>351</v>
      </c>
    </row>
    <row r="276" spans="3:9">
      <c r="C276" s="111" t="s">
        <v>236</v>
      </c>
      <c r="D276" s="112">
        <v>2.2831000000000001E-3</v>
      </c>
      <c r="E276" s="112">
        <v>4.7781799999999999E-2</v>
      </c>
      <c r="F276" s="112">
        <v>0</v>
      </c>
      <c r="G276" s="112">
        <v>1</v>
      </c>
      <c r="H276" s="112"/>
      <c r="I276" s="113" t="s">
        <v>352</v>
      </c>
    </row>
    <row r="277" spans="3:9" ht="16" thickBot="1">
      <c r="C277" s="130" t="s">
        <v>333</v>
      </c>
      <c r="D277" s="105"/>
      <c r="E277" s="105"/>
      <c r="F277" s="105"/>
      <c r="G277" s="105"/>
      <c r="H277" s="114"/>
      <c r="I277" s="115" t="s">
        <v>361</v>
      </c>
    </row>
    <row r="278" spans="3:9" ht="17" thickBot="1">
      <c r="C278" s="108" t="s">
        <v>245</v>
      </c>
    </row>
    <row r="279" spans="3:9">
      <c r="C279" s="127" t="s">
        <v>237</v>
      </c>
      <c r="D279" s="97">
        <v>0.99771690000000002</v>
      </c>
      <c r="E279" s="97">
        <v>4.7781799999999999E-2</v>
      </c>
      <c r="F279" s="97">
        <v>0</v>
      </c>
      <c r="G279" s="97">
        <v>1</v>
      </c>
      <c r="H279" s="109"/>
      <c r="I279" s="110" t="s">
        <v>353</v>
      </c>
    </row>
    <row r="280" spans="3:9">
      <c r="C280" s="111" t="s">
        <v>238</v>
      </c>
      <c r="D280" s="101">
        <v>2.2831000000000001E-3</v>
      </c>
      <c r="E280" s="101">
        <v>4.7781799999999999E-2</v>
      </c>
      <c r="F280" s="101">
        <v>0</v>
      </c>
      <c r="G280" s="101">
        <v>1</v>
      </c>
      <c r="H280" s="112"/>
      <c r="I280" s="113" t="s">
        <v>354</v>
      </c>
    </row>
    <row r="281" spans="3:9">
      <c r="C281" s="111" t="s">
        <v>239</v>
      </c>
      <c r="H281" s="112"/>
      <c r="I281" s="113" t="s">
        <v>355</v>
      </c>
    </row>
    <row r="282" spans="3:9">
      <c r="C282" s="111" t="s">
        <v>240</v>
      </c>
      <c r="D282" s="101"/>
      <c r="E282" s="101"/>
      <c r="F282" s="101"/>
      <c r="G282" s="101"/>
      <c r="H282" s="112"/>
      <c r="I282" s="113" t="s">
        <v>356</v>
      </c>
    </row>
    <row r="283" spans="3:9">
      <c r="C283" s="111" t="s">
        <v>241</v>
      </c>
      <c r="D283" s="101">
        <v>2.2831000000000001E-3</v>
      </c>
      <c r="E283" s="101">
        <v>4.7781799999999999E-2</v>
      </c>
      <c r="F283" s="101">
        <v>0</v>
      </c>
      <c r="G283" s="101">
        <v>1</v>
      </c>
      <c r="H283" s="112"/>
      <c r="I283" s="113" t="s">
        <v>357</v>
      </c>
    </row>
    <row r="284" spans="3:9">
      <c r="C284" s="111" t="s">
        <v>242</v>
      </c>
      <c r="D284" s="101"/>
      <c r="E284" s="101"/>
      <c r="F284" s="101"/>
      <c r="G284" s="101"/>
      <c r="H284" s="112"/>
      <c r="I284" s="113" t="s">
        <v>358</v>
      </c>
    </row>
    <row r="285" spans="3:9">
      <c r="C285" s="111" t="s">
        <v>243</v>
      </c>
      <c r="D285" s="101"/>
      <c r="E285" s="101"/>
      <c r="F285" s="101"/>
      <c r="G285" s="101"/>
      <c r="H285" s="112"/>
      <c r="I285" s="113" t="s">
        <v>359</v>
      </c>
    </row>
    <row r="286" spans="3:9" ht="16" thickBot="1">
      <c r="C286" s="128" t="s">
        <v>244</v>
      </c>
      <c r="D286" s="105"/>
      <c r="E286" s="105"/>
      <c r="F286" s="105"/>
      <c r="G286" s="105"/>
      <c r="H286" s="114"/>
      <c r="I286" s="115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Y131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6" sqref="A16:H16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9.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255" t="s">
        <v>21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</row>
    <row r="2" spans="1:25" ht="19" thickBot="1">
      <c r="A2" s="262" t="s">
        <v>11</v>
      </c>
      <c r="B2" s="278" t="s">
        <v>28</v>
      </c>
      <c r="C2" s="279"/>
      <c r="D2" s="279"/>
      <c r="E2" s="279"/>
      <c r="F2" s="279"/>
      <c r="G2" s="279"/>
      <c r="H2" s="273" t="s">
        <v>29</v>
      </c>
      <c r="I2" s="274"/>
      <c r="J2" s="274"/>
      <c r="K2" s="274"/>
      <c r="L2" s="274"/>
      <c r="M2" s="274"/>
      <c r="N2" s="268" t="s">
        <v>23</v>
      </c>
      <c r="O2" s="269"/>
      <c r="P2" s="269"/>
      <c r="Q2" s="269"/>
      <c r="R2" s="269"/>
      <c r="S2" s="269"/>
      <c r="T2" s="257" t="s">
        <v>50</v>
      </c>
      <c r="U2" s="258"/>
      <c r="V2" s="258"/>
      <c r="W2" s="258"/>
      <c r="X2" s="258"/>
      <c r="Y2" s="258"/>
    </row>
    <row r="3" spans="1:25" ht="19" thickBot="1">
      <c r="A3" s="263"/>
      <c r="B3" s="265" t="s">
        <v>24</v>
      </c>
      <c r="C3" s="266"/>
      <c r="D3" s="266"/>
      <c r="E3" s="265" t="s">
        <v>34</v>
      </c>
      <c r="F3" s="266"/>
      <c r="G3" s="267"/>
      <c r="H3" s="276" t="s">
        <v>24</v>
      </c>
      <c r="I3" s="275"/>
      <c r="J3" s="277"/>
      <c r="K3" s="275" t="s">
        <v>34</v>
      </c>
      <c r="L3" s="275"/>
      <c r="M3" s="275"/>
      <c r="N3" s="270" t="s">
        <v>24</v>
      </c>
      <c r="O3" s="271"/>
      <c r="P3" s="271"/>
      <c r="Q3" s="270" t="s">
        <v>34</v>
      </c>
      <c r="R3" s="271"/>
      <c r="S3" s="272"/>
      <c r="T3" s="259" t="s">
        <v>24</v>
      </c>
      <c r="U3" s="260"/>
      <c r="V3" s="260"/>
      <c r="W3" s="259" t="s">
        <v>34</v>
      </c>
      <c r="X3" s="260"/>
      <c r="Y3" s="261"/>
    </row>
    <row r="4" spans="1:25" ht="20" thickBot="1">
      <c r="A4" s="264"/>
      <c r="B4" s="67" t="s">
        <v>20</v>
      </c>
      <c r="C4" s="67" t="s">
        <v>12</v>
      </c>
      <c r="D4" s="68" t="s">
        <v>13</v>
      </c>
      <c r="E4" s="67" t="s">
        <v>20</v>
      </c>
      <c r="F4" s="67" t="s">
        <v>12</v>
      </c>
      <c r="G4" s="69" t="s">
        <v>13</v>
      </c>
      <c r="H4" s="70" t="s">
        <v>20</v>
      </c>
      <c r="I4" s="70" t="s">
        <v>12</v>
      </c>
      <c r="J4" s="71" t="s">
        <v>13</v>
      </c>
      <c r="K4" s="71" t="s">
        <v>20</v>
      </c>
      <c r="L4" s="70" t="s">
        <v>12</v>
      </c>
      <c r="M4" s="72" t="s">
        <v>13</v>
      </c>
      <c r="N4" s="73" t="s">
        <v>20</v>
      </c>
      <c r="O4" s="73" t="s">
        <v>12</v>
      </c>
      <c r="P4" s="74" t="s">
        <v>13</v>
      </c>
      <c r="Q4" s="73" t="s">
        <v>20</v>
      </c>
      <c r="R4" s="73" t="s">
        <v>12</v>
      </c>
      <c r="S4" s="75" t="s">
        <v>13</v>
      </c>
      <c r="T4" s="76" t="s">
        <v>20</v>
      </c>
      <c r="U4" s="76" t="s">
        <v>12</v>
      </c>
      <c r="V4" s="77" t="s">
        <v>13</v>
      </c>
      <c r="W4" s="76" t="s">
        <v>20</v>
      </c>
      <c r="X4" s="76" t="s">
        <v>12</v>
      </c>
      <c r="Y4" s="78" t="s">
        <v>13</v>
      </c>
    </row>
    <row r="5" spans="1:25">
      <c r="A5" s="13" t="s">
        <v>56</v>
      </c>
      <c r="B5" s="242">
        <v>2.5283699999999999E-2</v>
      </c>
      <c r="C5" s="147">
        <v>0.12230480000000001</v>
      </c>
      <c r="D5" s="35">
        <f t="shared" ref="D5:D17" si="0">B5/C5</f>
        <v>0.20672696410933994</v>
      </c>
      <c r="E5" s="147">
        <v>4.1941399999999997E-2</v>
      </c>
      <c r="F5" s="147">
        <v>0.13194690000000001</v>
      </c>
      <c r="G5" s="36">
        <f t="shared" ref="G5:G23" si="1">E5/F5</f>
        <v>0.31786574750903579</v>
      </c>
      <c r="H5" s="147">
        <v>0.1987631</v>
      </c>
      <c r="I5" s="147">
        <v>6.4143599999999995E-2</v>
      </c>
      <c r="J5" s="36">
        <f t="shared" ref="J5:J23" si="2">H5/I5</f>
        <v>3.0987206829675915</v>
      </c>
      <c r="K5" s="147">
        <v>0.20470079999999999</v>
      </c>
      <c r="L5" s="147">
        <v>6.7503999999999995E-2</v>
      </c>
      <c r="M5" s="35">
        <f t="shared" ref="M5:M23" si="3">K5/L5</f>
        <v>3.0324247452002844</v>
      </c>
      <c r="N5" s="147">
        <v>0.2170425</v>
      </c>
      <c r="O5" s="147">
        <v>0.1322796</v>
      </c>
      <c r="P5" s="35">
        <f t="shared" ref="P5:P23" si="4">N5/O5</f>
        <v>1.6407858808160896</v>
      </c>
      <c r="Q5" s="147">
        <v>0.2179613</v>
      </c>
      <c r="R5" s="147">
        <v>0.13348280000000001</v>
      </c>
      <c r="S5" s="36">
        <f t="shared" ref="S5:S23" si="5">Q5/R5</f>
        <v>1.6328792923133166</v>
      </c>
      <c r="T5" s="243">
        <v>0.1722504</v>
      </c>
      <c r="U5" s="243">
        <v>5.20814E-2</v>
      </c>
      <c r="V5" s="35">
        <f t="shared" ref="V5:V23" si="6">T5/U5</f>
        <v>3.3073304481062338</v>
      </c>
      <c r="W5" s="147">
        <v>0.18261859999999999</v>
      </c>
      <c r="X5" s="147">
        <v>5.8062200000000001E-2</v>
      </c>
      <c r="Y5" s="36">
        <f t="shared" ref="Y5:Y23" si="7">W5/X5</f>
        <v>3.1452235705846485</v>
      </c>
    </row>
    <row r="6" spans="1:25" ht="19" thickBot="1">
      <c r="A6" s="13" t="s">
        <v>57</v>
      </c>
      <c r="B6" s="183">
        <v>0.54355430000000005</v>
      </c>
      <c r="C6" s="150">
        <v>0.17207710000000001</v>
      </c>
      <c r="D6" s="39">
        <f t="shared" si="0"/>
        <v>3.1587834755467172</v>
      </c>
      <c r="E6" s="150">
        <v>0.51984059999999999</v>
      </c>
      <c r="F6" s="150">
        <v>0.1894692</v>
      </c>
      <c r="G6" s="40">
        <f t="shared" si="1"/>
        <v>2.7436681001450367</v>
      </c>
      <c r="H6" s="150">
        <v>0.49839319999999998</v>
      </c>
      <c r="I6" s="150">
        <v>9.2792899999999998E-2</v>
      </c>
      <c r="J6" s="40">
        <f t="shared" si="2"/>
        <v>5.371027309201458</v>
      </c>
      <c r="K6" s="150">
        <v>0.49068990000000001</v>
      </c>
      <c r="L6" s="150">
        <v>9.8254099999999997E-2</v>
      </c>
      <c r="M6" s="39">
        <f t="shared" si="3"/>
        <v>4.9940908318329722</v>
      </c>
      <c r="N6" s="150">
        <v>0.57485359999999996</v>
      </c>
      <c r="O6" s="150">
        <v>0.1908386</v>
      </c>
      <c r="P6" s="39">
        <f t="shared" si="4"/>
        <v>3.012250142266816</v>
      </c>
      <c r="Q6" s="150">
        <v>0.57328299999999999</v>
      </c>
      <c r="R6" s="150">
        <v>0.19243650000000001</v>
      </c>
      <c r="S6" s="40">
        <f t="shared" si="5"/>
        <v>2.9790762147513594</v>
      </c>
      <c r="T6" s="244">
        <v>0.52726890000000004</v>
      </c>
      <c r="U6" s="244">
        <v>7.5040200000000001E-2</v>
      </c>
      <c r="V6" s="39">
        <f t="shared" si="6"/>
        <v>7.0264858036092654</v>
      </c>
      <c r="W6" s="150">
        <v>0.50424190000000002</v>
      </c>
      <c r="X6" s="150">
        <v>8.4931099999999995E-2</v>
      </c>
      <c r="Y6" s="40">
        <f t="shared" si="7"/>
        <v>5.9370701662877323</v>
      </c>
    </row>
    <row r="7" spans="1:25" ht="19" thickBot="1">
      <c r="A7" s="15" t="s">
        <v>475</v>
      </c>
      <c r="B7" s="183">
        <v>0.60978379999999999</v>
      </c>
      <c r="C7" s="150">
        <v>0.15793389999999999</v>
      </c>
      <c r="D7" s="41">
        <f t="shared" si="0"/>
        <v>3.8610064083771758</v>
      </c>
      <c r="E7" s="150">
        <v>0.61202279999999998</v>
      </c>
      <c r="F7" s="150">
        <v>0.17111399999999999</v>
      </c>
      <c r="G7" s="42">
        <f t="shared" si="1"/>
        <v>3.5766962375959888</v>
      </c>
      <c r="H7" s="150">
        <v>0.32340020000000003</v>
      </c>
      <c r="I7" s="150">
        <v>8.93066E-2</v>
      </c>
      <c r="J7" s="42">
        <f t="shared" si="2"/>
        <v>3.6212351606712163</v>
      </c>
      <c r="K7" s="150">
        <v>0.32236599999999999</v>
      </c>
      <c r="L7" s="150">
        <v>9.3870400000000007E-2</v>
      </c>
      <c r="M7" s="41">
        <f t="shared" si="3"/>
        <v>3.4341602890794114</v>
      </c>
      <c r="N7" s="150">
        <v>0.43268770000000001</v>
      </c>
      <c r="O7" s="150">
        <v>0.18832779999999999</v>
      </c>
      <c r="P7" s="41">
        <f t="shared" si="4"/>
        <v>2.2975243166436394</v>
      </c>
      <c r="Q7" s="150">
        <v>0.43716389999999999</v>
      </c>
      <c r="R7" s="150">
        <v>0.19023760000000001</v>
      </c>
      <c r="S7" s="42">
        <f t="shared" si="5"/>
        <v>2.2979889359411598</v>
      </c>
      <c r="T7" s="244">
        <v>0.38916689999999998</v>
      </c>
      <c r="U7" s="244">
        <v>7.1654899999999994E-2</v>
      </c>
      <c r="V7" s="41">
        <f t="shared" si="6"/>
        <v>5.4311275293106265</v>
      </c>
      <c r="W7" s="150">
        <v>0.39115689999999997</v>
      </c>
      <c r="X7" s="150">
        <v>7.9699699999999998E-2</v>
      </c>
      <c r="Y7" s="42">
        <f t="shared" si="7"/>
        <v>4.9078842203922974</v>
      </c>
    </row>
    <row r="8" spans="1:25">
      <c r="A8" s="13" t="s">
        <v>476</v>
      </c>
      <c r="B8" s="183">
        <v>0.1528825</v>
      </c>
      <c r="C8" s="150">
        <v>0.1274528</v>
      </c>
      <c r="D8" s="35">
        <f t="shared" si="0"/>
        <v>1.1995224898942982</v>
      </c>
      <c r="E8" s="150">
        <v>0.1853804</v>
      </c>
      <c r="F8" s="150">
        <v>0.1402158</v>
      </c>
      <c r="G8" s="36">
        <f t="shared" si="1"/>
        <v>1.322107779579762</v>
      </c>
      <c r="H8" s="150">
        <v>0.69623849999999998</v>
      </c>
      <c r="I8" s="150">
        <v>7.5287000000000007E-2</v>
      </c>
      <c r="J8" s="36">
        <f t="shared" si="2"/>
        <v>9.2477917834420271</v>
      </c>
      <c r="K8" s="150">
        <v>0.68929870000000004</v>
      </c>
      <c r="L8" s="150">
        <v>7.9028299999999996E-2</v>
      </c>
      <c r="M8" s="35">
        <f t="shared" si="3"/>
        <v>8.7221754738492425</v>
      </c>
      <c r="N8" s="150">
        <v>0.72487550000000001</v>
      </c>
      <c r="O8" s="150">
        <v>0.1511981</v>
      </c>
      <c r="P8" s="35">
        <f t="shared" si="4"/>
        <v>4.7942103769822504</v>
      </c>
      <c r="Q8" s="150">
        <v>0.72637339999999995</v>
      </c>
      <c r="R8" s="150">
        <v>0.15257999999999999</v>
      </c>
      <c r="S8" s="36">
        <f t="shared" si="5"/>
        <v>4.7606068947437405</v>
      </c>
      <c r="T8" s="244">
        <v>0.59445510000000001</v>
      </c>
      <c r="U8" s="244">
        <v>5.9359099999999998E-2</v>
      </c>
      <c r="V8" s="35">
        <f t="shared" si="6"/>
        <v>10.014557161412489</v>
      </c>
      <c r="W8" s="150">
        <v>0.5937907</v>
      </c>
      <c r="X8" s="150">
        <v>6.5972199999999995E-2</v>
      </c>
      <c r="Y8" s="36">
        <f t="shared" si="7"/>
        <v>9.0006199581035649</v>
      </c>
    </row>
    <row r="9" spans="1:25">
      <c r="A9" s="13" t="s">
        <v>477</v>
      </c>
      <c r="B9" s="183">
        <v>0.70616820000000002</v>
      </c>
      <c r="C9" s="150">
        <v>0.16148789999999999</v>
      </c>
      <c r="D9" s="39">
        <f t="shared" si="0"/>
        <v>4.3728861419338543</v>
      </c>
      <c r="E9" s="150">
        <v>0.70699279999999998</v>
      </c>
      <c r="F9" s="150">
        <v>0.17256959999999999</v>
      </c>
      <c r="G9" s="40">
        <f t="shared" si="1"/>
        <v>4.0968559931760868</v>
      </c>
      <c r="H9" s="150">
        <v>0.57620309999999997</v>
      </c>
      <c r="I9" s="150">
        <v>7.8951300000000002E-2</v>
      </c>
      <c r="J9" s="40">
        <f t="shared" si="2"/>
        <v>7.2982091491843697</v>
      </c>
      <c r="K9" s="150">
        <v>0.56979469999999999</v>
      </c>
      <c r="L9" s="150">
        <v>8.2683800000000002E-2</v>
      </c>
      <c r="M9" s="39">
        <f t="shared" si="3"/>
        <v>6.8912495555356665</v>
      </c>
      <c r="N9" s="150">
        <v>0.67797090000000004</v>
      </c>
      <c r="O9" s="150">
        <v>0.1605125</v>
      </c>
      <c r="P9" s="39">
        <f t="shared" si="4"/>
        <v>4.2237888014952105</v>
      </c>
      <c r="Q9" s="150">
        <v>0.67597700000000005</v>
      </c>
      <c r="R9" s="150">
        <v>0.1617198</v>
      </c>
      <c r="S9" s="40">
        <f t="shared" si="5"/>
        <v>4.1799272568974244</v>
      </c>
      <c r="T9" s="244">
        <v>0.60375429999999997</v>
      </c>
      <c r="U9" s="244">
        <v>6.4724699999999996E-2</v>
      </c>
      <c r="V9" s="39">
        <f t="shared" si="6"/>
        <v>9.328035510400202</v>
      </c>
      <c r="W9" s="150">
        <v>0.59294809999999998</v>
      </c>
      <c r="X9" s="150">
        <v>7.1232799999999999E-2</v>
      </c>
      <c r="Y9" s="40">
        <f t="shared" si="7"/>
        <v>8.3240880605563721</v>
      </c>
    </row>
    <row r="10" spans="1:25">
      <c r="A10" s="13" t="s">
        <v>453</v>
      </c>
      <c r="B10" s="183">
        <v>0.23823749999999999</v>
      </c>
      <c r="C10" s="150">
        <v>0.123094</v>
      </c>
      <c r="D10" s="39">
        <f t="shared" si="0"/>
        <v>1.9354111492030481</v>
      </c>
      <c r="E10" s="150">
        <v>0.25379109999999999</v>
      </c>
      <c r="F10" s="150">
        <v>0.13336809999999999</v>
      </c>
      <c r="G10" s="40">
        <f t="shared" si="1"/>
        <v>1.9029370591618235</v>
      </c>
      <c r="H10" s="150">
        <v>0.3669615</v>
      </c>
      <c r="I10" s="150">
        <v>6.6752599999999995E-2</v>
      </c>
      <c r="J10" s="40">
        <f t="shared" si="2"/>
        <v>5.4973364333374279</v>
      </c>
      <c r="K10" s="150">
        <v>0.36277389999999998</v>
      </c>
      <c r="L10" s="150">
        <v>7.0260799999999998E-2</v>
      </c>
      <c r="M10" s="39">
        <f t="shared" si="3"/>
        <v>5.1632475007400993</v>
      </c>
      <c r="N10" s="150">
        <v>0.3133668</v>
      </c>
      <c r="O10" s="150">
        <v>0.14022109999999999</v>
      </c>
      <c r="P10" s="39">
        <f t="shared" si="4"/>
        <v>2.2348048902768558</v>
      </c>
      <c r="Q10" s="150">
        <v>0.31302750000000001</v>
      </c>
      <c r="R10" s="150">
        <v>0.14128769999999999</v>
      </c>
      <c r="S10" s="40">
        <f t="shared" si="5"/>
        <v>2.2155325622824922</v>
      </c>
      <c r="T10" s="244">
        <v>0.32899659999999997</v>
      </c>
      <c r="U10" s="244">
        <v>5.4048600000000002E-2</v>
      </c>
      <c r="V10" s="39">
        <f t="shared" si="6"/>
        <v>6.0870512834745014</v>
      </c>
      <c r="W10" s="150">
        <v>0.32502399999999998</v>
      </c>
      <c r="X10" s="150">
        <v>6.0291999999999998E-2</v>
      </c>
      <c r="Y10" s="40">
        <f t="shared" si="7"/>
        <v>5.3908312877330324</v>
      </c>
    </row>
    <row r="11" spans="1:25" ht="19" thickBot="1">
      <c r="A11" s="148" t="s">
        <v>478</v>
      </c>
      <c r="B11" s="183">
        <v>0.42817820000000001</v>
      </c>
      <c r="C11" s="150">
        <v>0.11929380000000001</v>
      </c>
      <c r="D11" s="41">
        <f t="shared" si="0"/>
        <v>3.5892745473779861</v>
      </c>
      <c r="E11" s="150">
        <v>0.4024528</v>
      </c>
      <c r="F11" s="150">
        <v>0.12909770000000001</v>
      </c>
      <c r="G11" s="42">
        <f t="shared" si="1"/>
        <v>3.1174281183940531</v>
      </c>
      <c r="H11" s="150">
        <v>0.43960460000000001</v>
      </c>
      <c r="I11" s="150">
        <v>6.2968399999999994E-2</v>
      </c>
      <c r="J11" s="42">
        <f t="shared" si="2"/>
        <v>6.9813525514385004</v>
      </c>
      <c r="K11" s="150">
        <v>0.44187209999999999</v>
      </c>
      <c r="L11" s="150">
        <v>6.6040199999999993E-2</v>
      </c>
      <c r="M11" s="41">
        <f t="shared" si="3"/>
        <v>6.6909564174548235</v>
      </c>
      <c r="N11" s="150">
        <v>0.2146527</v>
      </c>
      <c r="O11" s="150">
        <v>0.12717339999999999</v>
      </c>
      <c r="P11" s="41">
        <f t="shared" si="4"/>
        <v>1.6878741938172606</v>
      </c>
      <c r="Q11" s="150">
        <v>0.2160773</v>
      </c>
      <c r="R11" s="150">
        <v>0.1282836</v>
      </c>
      <c r="S11" s="42">
        <f t="shared" si="5"/>
        <v>1.6843719696048443</v>
      </c>
      <c r="T11" s="244">
        <v>0.40266449999999998</v>
      </c>
      <c r="U11" s="244">
        <v>5.0888000000000003E-2</v>
      </c>
      <c r="V11" s="41">
        <f t="shared" si="6"/>
        <v>7.9127593931771729</v>
      </c>
      <c r="W11" s="150">
        <v>0.40067540000000001</v>
      </c>
      <c r="X11" s="150">
        <v>5.6422E-2</v>
      </c>
      <c r="Y11" s="42">
        <f t="shared" si="7"/>
        <v>7.1014037077735637</v>
      </c>
    </row>
    <row r="12" spans="1:25">
      <c r="A12" s="15" t="s">
        <v>48</v>
      </c>
      <c r="B12" s="183">
        <v>0.1434242</v>
      </c>
      <c r="C12" s="150">
        <v>3.7123499999999997E-2</v>
      </c>
      <c r="D12" s="35">
        <f t="shared" si="0"/>
        <v>3.8634342128301484</v>
      </c>
      <c r="E12" s="150">
        <v>0.1421936</v>
      </c>
      <c r="F12" s="150">
        <v>4.0946900000000001E-2</v>
      </c>
      <c r="G12" s="36">
        <f t="shared" si="1"/>
        <v>3.4726340699784353</v>
      </c>
      <c r="H12" s="150">
        <v>9.3588099999999994E-2</v>
      </c>
      <c r="I12" s="150">
        <v>2.0167899999999999E-2</v>
      </c>
      <c r="J12" s="36">
        <f t="shared" si="2"/>
        <v>4.6404484353849433</v>
      </c>
      <c r="K12" s="150">
        <v>9.12385E-2</v>
      </c>
      <c r="L12" s="150">
        <v>2.13613E-2</v>
      </c>
      <c r="M12" s="35">
        <f t="shared" si="3"/>
        <v>4.2712054041654772</v>
      </c>
      <c r="N12" s="150">
        <v>9.0120500000000006E-2</v>
      </c>
      <c r="O12" s="150">
        <v>4.1924500000000003E-2</v>
      </c>
      <c r="P12" s="35">
        <f t="shared" si="4"/>
        <v>2.1495903350069767</v>
      </c>
      <c r="Q12" s="150">
        <v>8.9516999999999999E-2</v>
      </c>
      <c r="R12" s="150">
        <v>4.2317E-2</v>
      </c>
      <c r="S12" s="36">
        <f t="shared" si="5"/>
        <v>2.1153909776212867</v>
      </c>
      <c r="T12" s="244">
        <v>0.10401539999999999</v>
      </c>
      <c r="U12" s="244">
        <v>1.6314100000000002E-2</v>
      </c>
      <c r="V12" s="35">
        <f t="shared" si="6"/>
        <v>6.3757976229151456</v>
      </c>
      <c r="W12" s="150">
        <v>9.8446400000000003E-2</v>
      </c>
      <c r="X12" s="150">
        <v>1.8441699999999998E-2</v>
      </c>
      <c r="Y12" s="36">
        <f t="shared" si="7"/>
        <v>5.3382497275196981</v>
      </c>
    </row>
    <row r="13" spans="1:25">
      <c r="A13" s="13" t="s">
        <v>454</v>
      </c>
      <c r="B13" s="183">
        <v>-0.23550389999999999</v>
      </c>
      <c r="C13" s="150">
        <v>0.1930182</v>
      </c>
      <c r="D13" s="39">
        <f t="shared" si="0"/>
        <v>-1.2201124039080251</v>
      </c>
      <c r="E13" s="150">
        <v>-0.23141020000000001</v>
      </c>
      <c r="F13" s="150">
        <v>0.2082079</v>
      </c>
      <c r="G13" s="40">
        <f t="shared" si="1"/>
        <v>-1.1114381346721234</v>
      </c>
      <c r="H13" s="150">
        <v>-0.21154909999999999</v>
      </c>
      <c r="I13" s="150">
        <v>9.5172800000000002E-2</v>
      </c>
      <c r="J13" s="40">
        <f t="shared" si="2"/>
        <v>-2.2227894944774134</v>
      </c>
      <c r="K13" s="150">
        <v>-0.20703460000000001</v>
      </c>
      <c r="L13" s="150">
        <v>9.99443E-2</v>
      </c>
      <c r="M13" s="39">
        <f t="shared" si="3"/>
        <v>-2.0714998254027495</v>
      </c>
      <c r="N13" s="150">
        <v>-0.2450801</v>
      </c>
      <c r="O13" s="150">
        <v>0.19110469999999999</v>
      </c>
      <c r="P13" s="39">
        <f t="shared" si="4"/>
        <v>-1.2824388934442743</v>
      </c>
      <c r="Q13" s="150">
        <v>-0.24443319999999999</v>
      </c>
      <c r="R13" s="150">
        <v>0.1925306</v>
      </c>
      <c r="S13" s="40">
        <f t="shared" si="5"/>
        <v>-1.2695810432211814</v>
      </c>
      <c r="T13" s="244">
        <v>-0.2162154</v>
      </c>
      <c r="U13" s="244">
        <v>7.7590800000000001E-2</v>
      </c>
      <c r="V13" s="39">
        <f t="shared" si="6"/>
        <v>-2.7866112992777494</v>
      </c>
      <c r="W13" s="150">
        <v>-0.1996484</v>
      </c>
      <c r="X13" s="150">
        <v>8.6045999999999997E-2</v>
      </c>
      <c r="Y13" s="40">
        <f t="shared" si="7"/>
        <v>-2.3202519582548868</v>
      </c>
    </row>
    <row r="14" spans="1:25" ht="19" thickBot="1">
      <c r="A14" s="148" t="s">
        <v>470</v>
      </c>
      <c r="B14" s="183">
        <v>0.53330010000000005</v>
      </c>
      <c r="C14" s="150">
        <v>0.1785505</v>
      </c>
      <c r="D14" s="39">
        <f t="shared" si="0"/>
        <v>2.9868306165482599</v>
      </c>
      <c r="E14" s="150">
        <v>0.53573130000000002</v>
      </c>
      <c r="F14" s="150">
        <v>0.19234789999999999</v>
      </c>
      <c r="G14" s="40">
        <f t="shared" si="1"/>
        <v>2.7852204261133084</v>
      </c>
      <c r="H14" s="150">
        <v>7.6216999999999993E-2</v>
      </c>
      <c r="I14" s="150">
        <v>6.4303899999999997E-2</v>
      </c>
      <c r="J14" s="40">
        <f t="shared" si="2"/>
        <v>1.1852624801917147</v>
      </c>
      <c r="K14" s="150">
        <v>7.3127300000000006E-2</v>
      </c>
      <c r="L14" s="150">
        <v>6.7308699999999999E-2</v>
      </c>
      <c r="M14" s="39">
        <f t="shared" si="3"/>
        <v>1.0864464772013129</v>
      </c>
      <c r="N14" s="150">
        <v>-0.116635</v>
      </c>
      <c r="O14" s="150">
        <v>0.12718499999999999</v>
      </c>
      <c r="P14" s="39">
        <f t="shared" si="4"/>
        <v>-0.91704996658410987</v>
      </c>
      <c r="Q14" s="150">
        <v>-0.1157933</v>
      </c>
      <c r="R14" s="150">
        <v>0.1283958</v>
      </c>
      <c r="S14" s="40">
        <f t="shared" si="5"/>
        <v>-0.90184647784429084</v>
      </c>
      <c r="T14" s="244">
        <v>0.1030792</v>
      </c>
      <c r="U14" s="244">
        <v>5.48557E-2</v>
      </c>
      <c r="V14" s="39">
        <f t="shared" si="6"/>
        <v>1.8790973408415168</v>
      </c>
      <c r="W14" s="150">
        <v>9.8151000000000002E-2</v>
      </c>
      <c r="X14" s="150">
        <v>6.10314E-2</v>
      </c>
      <c r="Y14" s="40">
        <f t="shared" si="7"/>
        <v>1.608204956792733</v>
      </c>
    </row>
    <row r="15" spans="1:25" ht="19" thickBot="1">
      <c r="A15" s="15" t="s">
        <v>469</v>
      </c>
      <c r="B15" s="183">
        <v>-0.1162036</v>
      </c>
      <c r="C15" s="150">
        <v>7.2152499999999994E-2</v>
      </c>
      <c r="D15" s="41">
        <f t="shared" si="0"/>
        <v>-1.6105277017428365</v>
      </c>
      <c r="E15" s="150">
        <v>-0.1093326</v>
      </c>
      <c r="F15" s="150">
        <v>7.8919900000000001E-2</v>
      </c>
      <c r="G15" s="42">
        <f t="shared" si="1"/>
        <v>-1.3853616134840516</v>
      </c>
      <c r="H15" s="150">
        <v>-5.8997300000000003E-2</v>
      </c>
      <c r="I15" s="150">
        <v>3.8888199999999998E-2</v>
      </c>
      <c r="J15" s="42">
        <f t="shared" si="2"/>
        <v>-1.5171003029196519</v>
      </c>
      <c r="K15" s="150">
        <v>-5.9267899999999998E-2</v>
      </c>
      <c r="L15" s="150">
        <v>4.1051700000000003E-2</v>
      </c>
      <c r="M15" s="41">
        <f t="shared" si="3"/>
        <v>-1.4437380181575914</v>
      </c>
      <c r="N15" s="150">
        <v>-6.4864500000000005E-2</v>
      </c>
      <c r="O15" s="150">
        <v>8.0999600000000005E-2</v>
      </c>
      <c r="P15" s="41">
        <f t="shared" si="4"/>
        <v>-0.80080025086543638</v>
      </c>
      <c r="Q15" s="150">
        <v>-6.4970200000000006E-2</v>
      </c>
      <c r="R15" s="150">
        <v>8.1692799999999996E-2</v>
      </c>
      <c r="S15" s="42">
        <f t="shared" si="5"/>
        <v>-0.79529897371616609</v>
      </c>
      <c r="T15" s="244">
        <v>-7.0486999999999994E-2</v>
      </c>
      <c r="U15" s="244">
        <v>3.1465899999999998E-2</v>
      </c>
      <c r="V15" s="41">
        <f t="shared" si="6"/>
        <v>-2.2401075449931511</v>
      </c>
      <c r="W15" s="150">
        <v>-6.9065699999999994E-2</v>
      </c>
      <c r="X15" s="150">
        <v>3.5372300000000002E-2</v>
      </c>
      <c r="Y15" s="42">
        <f t="shared" si="7"/>
        <v>-1.9525363066580343</v>
      </c>
    </row>
    <row r="16" spans="1:25" ht="19" thickBot="1">
      <c r="A16" s="13" t="s">
        <v>460</v>
      </c>
      <c r="B16" s="183">
        <v>1.1235539999999999</v>
      </c>
      <c r="C16" s="150">
        <v>0.28912409999999999</v>
      </c>
      <c r="D16" s="35">
        <f t="shared" si="0"/>
        <v>3.8860613833298574</v>
      </c>
      <c r="E16" s="150">
        <v>1.062403</v>
      </c>
      <c r="F16" s="150">
        <v>0.31442930000000002</v>
      </c>
      <c r="G16" s="36">
        <f t="shared" si="1"/>
        <v>3.3788295174781737</v>
      </c>
      <c r="H16" s="150">
        <v>0.4857843</v>
      </c>
      <c r="I16" s="150">
        <v>0.15635840000000001</v>
      </c>
      <c r="J16" s="36">
        <f t="shared" si="2"/>
        <v>3.1068641019606238</v>
      </c>
      <c r="K16" s="150">
        <v>0.46754960000000001</v>
      </c>
      <c r="L16" s="150">
        <v>0.1646262</v>
      </c>
      <c r="M16" s="35">
        <f t="shared" si="3"/>
        <v>2.8400679843184133</v>
      </c>
      <c r="N16" s="150">
        <v>0.19195770000000001</v>
      </c>
      <c r="O16" s="150">
        <v>0.3283816</v>
      </c>
      <c r="P16" s="35">
        <f t="shared" si="4"/>
        <v>0.58455680829863799</v>
      </c>
      <c r="Q16" s="150">
        <v>0.18362139999999999</v>
      </c>
      <c r="R16" s="150">
        <v>0.33264110000000002</v>
      </c>
      <c r="S16" s="36">
        <f t="shared" si="5"/>
        <v>0.55201056033063856</v>
      </c>
      <c r="T16" s="244">
        <v>0.58205300000000004</v>
      </c>
      <c r="U16" s="244">
        <v>0.1261485</v>
      </c>
      <c r="V16" s="35">
        <f t="shared" si="6"/>
        <v>4.6140302896982526</v>
      </c>
      <c r="W16" s="150">
        <v>0.53833839999999999</v>
      </c>
      <c r="X16" s="150">
        <v>0.14080319999999999</v>
      </c>
      <c r="Y16" s="36">
        <f t="shared" si="7"/>
        <v>3.8233392422899484</v>
      </c>
    </row>
    <row r="17" spans="1:25">
      <c r="A17" s="13" t="s">
        <v>461</v>
      </c>
      <c r="B17" s="183">
        <v>-0.48650450000000001</v>
      </c>
      <c r="C17" s="150">
        <v>0.21072840000000001</v>
      </c>
      <c r="D17" s="35">
        <f t="shared" si="0"/>
        <v>-2.3086802728061335</v>
      </c>
      <c r="E17" s="150">
        <v>-0.43390669999999998</v>
      </c>
      <c r="F17" s="150">
        <v>0.230161</v>
      </c>
      <c r="G17" s="36">
        <f t="shared" si="1"/>
        <v>-1.8852312077198135</v>
      </c>
      <c r="H17" s="150">
        <v>-0.1087288</v>
      </c>
      <c r="I17" s="150">
        <v>0.1087186</v>
      </c>
      <c r="J17" s="40">
        <f t="shared" si="2"/>
        <v>-1.000093820192681</v>
      </c>
      <c r="K17" s="150">
        <v>-0.10343769999999999</v>
      </c>
      <c r="L17" s="150">
        <v>0.1138994</v>
      </c>
      <c r="M17" s="39">
        <f t="shared" si="3"/>
        <v>-0.90814964784713526</v>
      </c>
      <c r="N17" s="150">
        <v>-0.2134316</v>
      </c>
      <c r="O17" s="150">
        <v>0.2257556</v>
      </c>
      <c r="P17" s="39">
        <f t="shared" si="4"/>
        <v>-0.94540999204449416</v>
      </c>
      <c r="Q17" s="150">
        <v>-0.2106179</v>
      </c>
      <c r="R17" s="150">
        <v>0.22754779999999999</v>
      </c>
      <c r="S17" s="40">
        <f t="shared" si="5"/>
        <v>-0.92559848963602376</v>
      </c>
      <c r="T17" s="244">
        <v>-0.19217770000000001</v>
      </c>
      <c r="U17" s="244">
        <v>8.8695200000000002E-2</v>
      </c>
      <c r="V17" s="39">
        <f t="shared" si="6"/>
        <v>-2.1667204087707113</v>
      </c>
      <c r="W17" s="150">
        <v>-0.17557539999999999</v>
      </c>
      <c r="X17" s="150">
        <v>9.8251699999999997E-2</v>
      </c>
      <c r="Y17" s="40">
        <f t="shared" si="7"/>
        <v>-1.7869960519767087</v>
      </c>
    </row>
    <row r="18" spans="1:25">
      <c r="A18" s="13" t="s">
        <v>473</v>
      </c>
      <c r="B18" s="183">
        <v>-1.14313E-2</v>
      </c>
      <c r="C18" s="150">
        <v>0.108363</v>
      </c>
      <c r="D18" s="39">
        <f t="shared" ref="D18:D23" si="8">B18/C18</f>
        <v>-0.10549080405673524</v>
      </c>
      <c r="E18" s="150">
        <v>-1.90145E-2</v>
      </c>
      <c r="F18" s="150">
        <v>0.11713800000000001</v>
      </c>
      <c r="G18" s="39">
        <f t="shared" si="1"/>
        <v>-0.16232563301405178</v>
      </c>
      <c r="H18" s="150">
        <v>2.5736000000000001E-3</v>
      </c>
      <c r="I18" s="150">
        <v>5.77977E-2</v>
      </c>
      <c r="J18" s="39">
        <f t="shared" si="2"/>
        <v>4.4527723421520234E-2</v>
      </c>
      <c r="K18" s="150">
        <v>-1.1942000000000001E-3</v>
      </c>
      <c r="L18" s="150">
        <v>6.0827600000000003E-2</v>
      </c>
      <c r="M18" s="39">
        <f t="shared" si="3"/>
        <v>-1.9632535230717636E-2</v>
      </c>
      <c r="N18" s="150">
        <v>0.32590439999999998</v>
      </c>
      <c r="O18" s="150">
        <v>0.1240695</v>
      </c>
      <c r="P18" s="39">
        <f t="shared" si="4"/>
        <v>2.626789017445867</v>
      </c>
      <c r="Q18" s="150">
        <v>0.32606350000000001</v>
      </c>
      <c r="R18" s="150">
        <v>0.12507070000000001</v>
      </c>
      <c r="S18" s="39">
        <f t="shared" si="5"/>
        <v>2.6070334618739639</v>
      </c>
      <c r="T18" s="244">
        <v>5.16953E-2</v>
      </c>
      <c r="U18" s="244">
        <v>4.7071099999999998E-2</v>
      </c>
      <c r="V18" s="39">
        <f t="shared" si="6"/>
        <v>1.098238621999486</v>
      </c>
      <c r="W18" s="150">
        <v>4.37858E-2</v>
      </c>
      <c r="X18" s="150">
        <v>5.2449299999999997E-2</v>
      </c>
      <c r="Y18" s="40">
        <f t="shared" si="7"/>
        <v>0.83482143708304979</v>
      </c>
    </row>
    <row r="19" spans="1:25">
      <c r="A19" s="13" t="s">
        <v>479</v>
      </c>
      <c r="B19" s="183">
        <v>-0.28524559999999999</v>
      </c>
      <c r="C19" s="150">
        <v>0.15450050000000001</v>
      </c>
      <c r="D19" s="39">
        <f t="shared" si="8"/>
        <v>-1.8462438632884681</v>
      </c>
      <c r="E19" s="150">
        <v>-0.29631099999999999</v>
      </c>
      <c r="F19" s="150">
        <v>0.16617750000000001</v>
      </c>
      <c r="G19" s="39">
        <f t="shared" si="1"/>
        <v>-1.7830993967294007</v>
      </c>
      <c r="H19" s="150">
        <v>-0.1243765</v>
      </c>
      <c r="I19" s="150">
        <v>7.6474100000000003E-2</v>
      </c>
      <c r="J19" s="39">
        <f t="shared" si="2"/>
        <v>-1.6263872343708523</v>
      </c>
      <c r="K19" s="150">
        <v>-0.1205672</v>
      </c>
      <c r="L19" s="150">
        <v>8.0062900000000006E-2</v>
      </c>
      <c r="M19" s="39">
        <f t="shared" si="3"/>
        <v>-1.5059059814221067</v>
      </c>
      <c r="N19" s="150">
        <v>-0.1194987</v>
      </c>
      <c r="O19" s="150">
        <v>0.1518265</v>
      </c>
      <c r="P19" s="39">
        <f t="shared" si="4"/>
        <v>-0.78707406151100101</v>
      </c>
      <c r="Q19" s="150">
        <v>-0.1173409</v>
      </c>
      <c r="R19" s="150">
        <v>0.15329329999999999</v>
      </c>
      <c r="S19" s="39">
        <f t="shared" si="5"/>
        <v>-0.76546659247338278</v>
      </c>
      <c r="T19" s="244">
        <v>-0.1502704</v>
      </c>
      <c r="U19" s="244">
        <v>6.2395699999999998E-2</v>
      </c>
      <c r="V19" s="39">
        <f t="shared" si="6"/>
        <v>-2.4083454468817562</v>
      </c>
      <c r="W19" s="150">
        <v>-0.14009869999999999</v>
      </c>
      <c r="X19" s="150">
        <v>6.8941799999999998E-2</v>
      </c>
      <c r="Y19" s="40">
        <f t="shared" si="7"/>
        <v>-2.0321299995068305</v>
      </c>
    </row>
    <row r="20" spans="1:25">
      <c r="A20" s="13" t="s">
        <v>462</v>
      </c>
      <c r="B20" s="183">
        <v>0.2060834</v>
      </c>
      <c r="C20" s="150">
        <v>0.11580849999999999</v>
      </c>
      <c r="D20" s="39">
        <f t="shared" si="8"/>
        <v>1.77951877452864</v>
      </c>
      <c r="E20" s="150">
        <v>0.19420370000000001</v>
      </c>
      <c r="F20" s="150">
        <v>0.12851180000000001</v>
      </c>
      <c r="G20" s="39">
        <f t="shared" si="1"/>
        <v>1.511174071174787</v>
      </c>
      <c r="H20" s="150">
        <v>0.1191953</v>
      </c>
      <c r="I20" s="150">
        <v>6.5876500000000004E-2</v>
      </c>
      <c r="J20" s="39">
        <f t="shared" si="2"/>
        <v>1.8093751185931251</v>
      </c>
      <c r="K20" s="150">
        <v>0.1214098</v>
      </c>
      <c r="L20" s="150">
        <v>6.9661799999999996E-2</v>
      </c>
      <c r="M20" s="39">
        <f t="shared" si="3"/>
        <v>1.7428461509751401</v>
      </c>
      <c r="N20" s="150">
        <v>-5.85858E-2</v>
      </c>
      <c r="O20" s="150">
        <v>0.1704542</v>
      </c>
      <c r="P20" s="39">
        <f t="shared" si="4"/>
        <v>-0.34370405657355468</v>
      </c>
      <c r="Q20" s="150">
        <v>-5.9255799999999997E-2</v>
      </c>
      <c r="R20" s="150">
        <v>0.1720516</v>
      </c>
      <c r="S20" s="39">
        <f t="shared" si="5"/>
        <v>-0.34440714297338704</v>
      </c>
      <c r="T20" s="244">
        <v>0.1194617</v>
      </c>
      <c r="U20" s="244">
        <v>5.4202899999999998E-2</v>
      </c>
      <c r="V20" s="39">
        <f t="shared" si="6"/>
        <v>2.2039724811772063</v>
      </c>
      <c r="W20" s="150">
        <v>0.1191682</v>
      </c>
      <c r="X20" s="150">
        <v>6.1495000000000001E-2</v>
      </c>
      <c r="Y20" s="40">
        <f t="shared" si="7"/>
        <v>1.937851857874624</v>
      </c>
    </row>
    <row r="21" spans="1:25">
      <c r="A21" s="13" t="s">
        <v>463</v>
      </c>
      <c r="B21" s="183">
        <v>-0.15743090000000001</v>
      </c>
      <c r="C21" s="150">
        <v>0.17751220000000001</v>
      </c>
      <c r="D21" s="39">
        <f t="shared" si="8"/>
        <v>-0.88687369093504564</v>
      </c>
      <c r="E21" s="150">
        <v>-0.15635979999999999</v>
      </c>
      <c r="F21" s="150">
        <v>0.19192819999999999</v>
      </c>
      <c r="G21" s="39">
        <f t="shared" si="1"/>
        <v>-0.81467861419009813</v>
      </c>
      <c r="H21" s="150">
        <v>-0.24706710000000001</v>
      </c>
      <c r="I21" s="150">
        <v>9.2806200000000005E-2</v>
      </c>
      <c r="J21" s="39">
        <f t="shared" si="2"/>
        <v>-2.6621831300064005</v>
      </c>
      <c r="K21" s="150">
        <v>-0.24111479999999999</v>
      </c>
      <c r="L21" s="150">
        <v>9.7394800000000004E-2</v>
      </c>
      <c r="M21" s="39">
        <f t="shared" si="3"/>
        <v>-2.4756434635113989</v>
      </c>
      <c r="N21" s="150">
        <v>-2.54314E-2</v>
      </c>
      <c r="O21" s="150">
        <v>0.19763149999999999</v>
      </c>
      <c r="P21" s="39">
        <f t="shared" si="4"/>
        <v>-0.1286809036008936</v>
      </c>
      <c r="Q21" s="150">
        <v>-2.2649499999999999E-2</v>
      </c>
      <c r="R21" s="150">
        <v>0.1992932</v>
      </c>
      <c r="S21" s="39">
        <f t="shared" si="5"/>
        <v>-0.11364913604678935</v>
      </c>
      <c r="T21" s="244">
        <v>-0.19641400000000001</v>
      </c>
      <c r="U21" s="244">
        <v>7.5874399999999995E-2</v>
      </c>
      <c r="V21" s="39">
        <f t="shared" si="6"/>
        <v>-2.5886728593570432</v>
      </c>
      <c r="W21" s="150">
        <v>-0.1811507</v>
      </c>
      <c r="X21" s="150">
        <v>8.4043800000000002E-2</v>
      </c>
      <c r="Y21" s="40">
        <f t="shared" si="7"/>
        <v>-2.1554320485270773</v>
      </c>
    </row>
    <row r="22" spans="1:25">
      <c r="A22" s="13" t="s">
        <v>474</v>
      </c>
      <c r="B22" s="183">
        <v>0.1097588</v>
      </c>
      <c r="C22" s="150">
        <v>0.13677300000000001</v>
      </c>
      <c r="D22" s="39">
        <f t="shared" si="8"/>
        <v>0.80248879530316652</v>
      </c>
      <c r="E22" s="150">
        <v>0.1012227</v>
      </c>
      <c r="F22" s="150">
        <v>0.14764050000000001</v>
      </c>
      <c r="G22" s="39">
        <f t="shared" si="1"/>
        <v>0.68560252776169139</v>
      </c>
      <c r="H22" s="150">
        <v>0.15877810000000001</v>
      </c>
      <c r="I22" s="150">
        <v>7.5855699999999998E-2</v>
      </c>
      <c r="J22" s="39">
        <f t="shared" si="2"/>
        <v>2.0931597757320808</v>
      </c>
      <c r="K22" s="150">
        <v>0.16272900000000001</v>
      </c>
      <c r="L22" s="150">
        <v>7.9640600000000006E-2</v>
      </c>
      <c r="M22" s="39">
        <f t="shared" si="3"/>
        <v>2.0432919892617583</v>
      </c>
      <c r="N22" s="150">
        <v>0.13555030000000001</v>
      </c>
      <c r="O22" s="150">
        <v>0.15733169999999999</v>
      </c>
      <c r="P22" s="39">
        <f t="shared" si="4"/>
        <v>0.86155746108381226</v>
      </c>
      <c r="Q22" s="150">
        <v>0.1366665</v>
      </c>
      <c r="R22" s="150">
        <v>0.15862680000000001</v>
      </c>
      <c r="S22" s="39">
        <f t="shared" si="5"/>
        <v>0.86155996338575813</v>
      </c>
      <c r="T22" s="244">
        <v>0.15010879999999999</v>
      </c>
      <c r="U22" s="244">
        <v>6.1031299999999997E-2</v>
      </c>
      <c r="V22" s="39">
        <f t="shared" si="6"/>
        <v>2.4595379747768766</v>
      </c>
      <c r="W22" s="150">
        <v>0.15410950000000001</v>
      </c>
      <c r="X22" s="150">
        <v>6.7916199999999996E-2</v>
      </c>
      <c r="Y22" s="40">
        <f t="shared" si="7"/>
        <v>2.2691125239633552</v>
      </c>
    </row>
    <row r="23" spans="1:25" ht="19" thickBot="1">
      <c r="A23" s="148" t="s">
        <v>467</v>
      </c>
      <c r="B23" s="241">
        <v>-8.7895399999999999E-2</v>
      </c>
      <c r="C23" s="149">
        <v>0.1426539</v>
      </c>
      <c r="D23" s="41">
        <f t="shared" si="8"/>
        <v>-0.61614438862169207</v>
      </c>
      <c r="E23" s="149">
        <v>-0.1107496</v>
      </c>
      <c r="F23" s="149">
        <v>0.1532046</v>
      </c>
      <c r="G23" s="41">
        <f t="shared" si="1"/>
        <v>-0.72288691070633648</v>
      </c>
      <c r="H23" s="149">
        <v>0.1194219</v>
      </c>
      <c r="I23" s="149">
        <v>7.4553300000000003E-2</v>
      </c>
      <c r="J23" s="41">
        <f t="shared" si="2"/>
        <v>1.6018325144561005</v>
      </c>
      <c r="K23" s="149">
        <v>0.1175929</v>
      </c>
      <c r="L23" s="149">
        <v>7.8412800000000005E-2</v>
      </c>
      <c r="M23" s="41">
        <f t="shared" si="3"/>
        <v>1.4996645955762324</v>
      </c>
      <c r="N23" s="149">
        <v>0.32137979999999999</v>
      </c>
      <c r="O23" s="149">
        <v>0.1542617</v>
      </c>
      <c r="P23" s="41">
        <f t="shared" si="4"/>
        <v>2.0833414904671734</v>
      </c>
      <c r="Q23" s="149">
        <v>0.3208008</v>
      </c>
      <c r="R23" s="149">
        <v>0.15533739999999999</v>
      </c>
      <c r="S23" s="41">
        <f t="shared" si="5"/>
        <v>2.0651871345857469</v>
      </c>
      <c r="T23" s="245">
        <v>0.1179784</v>
      </c>
      <c r="U23" s="245">
        <v>6.0695100000000002E-2</v>
      </c>
      <c r="V23" s="41">
        <f t="shared" si="6"/>
        <v>1.943787884030177</v>
      </c>
      <c r="W23" s="149">
        <v>0.1102788</v>
      </c>
      <c r="X23" s="149">
        <v>6.7479700000000004E-2</v>
      </c>
      <c r="Y23" s="42">
        <f t="shared" si="7"/>
        <v>1.6342514860024568</v>
      </c>
    </row>
    <row r="24" spans="1:25" ht="19" thickBot="1">
      <c r="A24" s="148" t="s">
        <v>481</v>
      </c>
      <c r="B24" s="241">
        <v>-5.5004</v>
      </c>
      <c r="C24" s="149">
        <v>0.69567650000000003</v>
      </c>
      <c r="D24" s="41">
        <f t="shared" ref="D24" si="9">B24/C24</f>
        <v>-7.9065485178815154</v>
      </c>
      <c r="E24" s="149">
        <v>-5.3812530000000001</v>
      </c>
      <c r="F24" s="149">
        <v>0.75940300000000005</v>
      </c>
      <c r="G24" s="41">
        <f t="shared" ref="G24" si="10">E24/F24</f>
        <v>-7.0861624196902033</v>
      </c>
      <c r="H24" s="149">
        <v>-1.8091280000000001</v>
      </c>
      <c r="I24" s="149">
        <v>0.35283540000000002</v>
      </c>
      <c r="J24" s="41">
        <f t="shared" ref="J24" si="11">H24/I24</f>
        <v>-5.1273993482513376</v>
      </c>
      <c r="K24" s="149">
        <v>-1.7421139999999999</v>
      </c>
      <c r="L24" s="149">
        <v>0.37458989999999998</v>
      </c>
      <c r="M24" s="41">
        <f t="shared" ref="M24" si="12">K24/L24</f>
        <v>-4.6507233644046462</v>
      </c>
      <c r="N24" s="149">
        <v>-2.2656000000000001</v>
      </c>
      <c r="O24" s="149">
        <v>0.73780829999999997</v>
      </c>
      <c r="P24" s="41">
        <f t="shared" ref="P24" si="13">N24/O24</f>
        <v>-3.0707163364792724</v>
      </c>
      <c r="Q24" s="149">
        <v>-2.2513969999999999</v>
      </c>
      <c r="R24" s="149">
        <v>0.74664450000000004</v>
      </c>
      <c r="S24" s="41">
        <f t="shared" ref="S24" si="14">Q24/R24</f>
        <v>-3.0153533575885172</v>
      </c>
      <c r="T24" s="14">
        <v>-1.6363529999999999</v>
      </c>
      <c r="U24" s="14">
        <v>0.28662840000000001</v>
      </c>
      <c r="V24" s="41">
        <f t="shared" ref="V24" si="15">T24/U24</f>
        <v>-5.7089702206759689</v>
      </c>
      <c r="W24" s="149">
        <v>-1.498389</v>
      </c>
      <c r="X24" s="149">
        <v>0.32390649999999999</v>
      </c>
      <c r="Y24" s="42">
        <f t="shared" ref="Y24" si="16">W24/X24</f>
        <v>-4.625992377429907</v>
      </c>
    </row>
    <row r="25" spans="1:25" ht="20" thickBot="1">
      <c r="A25" s="157" t="s">
        <v>484</v>
      </c>
      <c r="B25" s="171"/>
      <c r="C25" s="172"/>
      <c r="D25" s="172"/>
      <c r="E25" s="170">
        <v>-1.6472910000000001</v>
      </c>
      <c r="F25" s="170">
        <v>0.49839349999999999</v>
      </c>
      <c r="G25" s="161">
        <f>E25/F25</f>
        <v>-3.3052016127818682</v>
      </c>
      <c r="H25" s="171"/>
      <c r="I25" s="172"/>
      <c r="J25" s="173"/>
      <c r="K25" s="170">
        <v>-2.2025779999999999</v>
      </c>
      <c r="L25" s="170">
        <v>0.6728073</v>
      </c>
      <c r="M25" s="174">
        <f>K25/L25</f>
        <v>-3.2737129933043234</v>
      </c>
      <c r="N25" s="171"/>
      <c r="O25" s="172"/>
      <c r="P25" s="172"/>
      <c r="Q25" s="170">
        <v>-4.104552</v>
      </c>
      <c r="R25" s="170">
        <v>4.3833780000000004</v>
      </c>
      <c r="S25" s="161">
        <f>Q25/R25</f>
        <v>-0.93639015389500968</v>
      </c>
      <c r="T25" s="172"/>
      <c r="U25" s="172"/>
      <c r="V25" s="172"/>
      <c r="W25" s="170">
        <v>-1.3623130000000001</v>
      </c>
      <c r="X25" s="170">
        <v>0.31210260000000001</v>
      </c>
      <c r="Y25" s="161">
        <f>W25/X25</f>
        <v>-4.364952422696895</v>
      </c>
    </row>
    <row r="26" spans="1:25" ht="25" thickBot="1">
      <c r="A26" s="46" t="s">
        <v>33</v>
      </c>
      <c r="B26" s="168"/>
      <c r="C26" s="169"/>
      <c r="D26" s="169"/>
      <c r="E26" s="170">
        <v>0.19257079999999999</v>
      </c>
      <c r="F26" s="170">
        <v>9.5976000000000006E-2</v>
      </c>
      <c r="G26" s="161">
        <f>E26/F26</f>
        <v>2.0064474451946319</v>
      </c>
      <c r="H26" s="169"/>
      <c r="I26" s="169"/>
      <c r="J26" s="169"/>
      <c r="K26" s="170">
        <v>0.1105179</v>
      </c>
      <c r="L26" s="170">
        <v>7.4357199999999998E-2</v>
      </c>
      <c r="M26" s="161">
        <f>K26/L26</f>
        <v>1.4863106733443434</v>
      </c>
      <c r="N26" s="169"/>
      <c r="O26" s="169"/>
      <c r="P26" s="169"/>
      <c r="Q26" s="170">
        <v>1.6497399999999999E-2</v>
      </c>
      <c r="R26" s="170">
        <v>7.2314400000000001E-2</v>
      </c>
      <c r="S26" s="161">
        <f>Q26/R26</f>
        <v>0.22813436881174426</v>
      </c>
      <c r="T26" s="169"/>
      <c r="U26" s="169"/>
      <c r="V26" s="169"/>
      <c r="W26" s="170">
        <v>0.25606770000000001</v>
      </c>
      <c r="X26" s="170">
        <v>7.9919400000000002E-2</v>
      </c>
      <c r="Y26" s="161">
        <f>W26/X26</f>
        <v>3.2040743549125743</v>
      </c>
    </row>
    <row r="27" spans="1:25" ht="20" thickBot="1">
      <c r="A27" s="47" t="s">
        <v>16</v>
      </c>
      <c r="B27" s="175">
        <v>434</v>
      </c>
      <c r="C27" s="159"/>
      <c r="D27" s="160"/>
      <c r="E27" s="10">
        <v>434</v>
      </c>
      <c r="F27" s="20"/>
      <c r="G27" s="54"/>
      <c r="H27" s="10">
        <v>434</v>
      </c>
      <c r="I27" s="53"/>
      <c r="J27" s="54"/>
      <c r="K27" s="10">
        <v>434</v>
      </c>
      <c r="L27" s="20"/>
      <c r="M27" s="54"/>
      <c r="N27" s="10">
        <v>434</v>
      </c>
      <c r="O27" s="53"/>
      <c r="P27" s="54"/>
      <c r="Q27" s="10">
        <v>434</v>
      </c>
      <c r="R27" s="20"/>
      <c r="S27" s="54"/>
      <c r="T27" s="10">
        <v>434</v>
      </c>
      <c r="U27" s="53"/>
      <c r="V27" s="54"/>
      <c r="W27" s="10">
        <v>434</v>
      </c>
      <c r="X27" s="20"/>
      <c r="Y27" s="42"/>
    </row>
    <row r="28" spans="1:25" ht="19">
      <c r="A28" s="48" t="s">
        <v>18</v>
      </c>
      <c r="B28" s="176">
        <v>-669.29669999999999</v>
      </c>
      <c r="C28" s="50"/>
      <c r="D28" s="51"/>
      <c r="E28" s="10">
        <v>-589.81380000000001</v>
      </c>
      <c r="F28" s="20"/>
      <c r="G28" s="51"/>
      <c r="H28" s="10">
        <v>-1210.8030000000001</v>
      </c>
      <c r="I28" s="50"/>
      <c r="J28" s="51"/>
      <c r="K28" s="10">
        <v>-997.29280000000006</v>
      </c>
      <c r="L28" s="20"/>
      <c r="M28" s="51"/>
      <c r="N28" s="10">
        <v>-536.4624</v>
      </c>
      <c r="O28" s="50"/>
      <c r="P28" s="51"/>
      <c r="Q28" s="10">
        <v>-522.24459999999999</v>
      </c>
      <c r="R28" s="20"/>
      <c r="S28" s="51"/>
      <c r="T28" s="10">
        <v>-1544.2449999999999</v>
      </c>
      <c r="U28" s="50"/>
      <c r="V28" s="51"/>
      <c r="W28" s="10">
        <v>-1151.731</v>
      </c>
      <c r="X28" s="20"/>
      <c r="Y28" s="51"/>
    </row>
    <row r="29" spans="1:25" ht="19">
      <c r="A29" s="48" t="s">
        <v>22</v>
      </c>
      <c r="B29" s="176">
        <v>-491.9205</v>
      </c>
      <c r="C29" s="50"/>
      <c r="D29" s="51"/>
      <c r="E29" s="10">
        <v>-489.01889999999997</v>
      </c>
      <c r="F29" s="50"/>
      <c r="G29" s="51"/>
      <c r="H29" s="10">
        <v>-809.92020000000002</v>
      </c>
      <c r="I29" s="50"/>
      <c r="J29" s="51"/>
      <c r="K29" s="10">
        <v>-808.6155</v>
      </c>
      <c r="L29" s="50"/>
      <c r="M29" s="51"/>
      <c r="N29" s="10">
        <v>-465.02319999999997</v>
      </c>
      <c r="O29" s="50"/>
      <c r="P29" s="51"/>
      <c r="Q29" s="10">
        <v>-464.99610000000001</v>
      </c>
      <c r="R29" s="50"/>
      <c r="S29" s="51"/>
      <c r="T29" s="10">
        <v>-932.59109999999998</v>
      </c>
      <c r="U29" s="50"/>
      <c r="V29" s="51"/>
      <c r="W29" s="10">
        <v>-925.22209999999995</v>
      </c>
      <c r="X29" s="20"/>
      <c r="Y29" s="51"/>
    </row>
    <row r="30" spans="1:25" ht="19">
      <c r="A30" s="48" t="s">
        <v>17</v>
      </c>
      <c r="B30" s="176">
        <v>20</v>
      </c>
      <c r="C30" s="53"/>
      <c r="D30" s="54"/>
      <c r="E30" s="10">
        <v>21</v>
      </c>
      <c r="F30" s="53"/>
      <c r="G30" s="54"/>
      <c r="H30" s="10">
        <v>20</v>
      </c>
      <c r="I30" s="53"/>
      <c r="J30" s="54"/>
      <c r="K30" s="10">
        <v>21</v>
      </c>
      <c r="L30" s="53"/>
      <c r="M30" s="54"/>
      <c r="N30" s="10">
        <v>20</v>
      </c>
      <c r="O30" s="53"/>
      <c r="P30" s="54"/>
      <c r="Q30" s="10">
        <v>21</v>
      </c>
      <c r="R30" s="53"/>
      <c r="S30" s="54"/>
      <c r="T30" s="10">
        <v>20</v>
      </c>
      <c r="U30" s="53"/>
      <c r="V30" s="54"/>
      <c r="W30" s="10">
        <v>21</v>
      </c>
      <c r="X30" s="53"/>
      <c r="Y30" s="54"/>
    </row>
    <row r="31" spans="1:25" ht="19">
      <c r="A31" s="48" t="s">
        <v>14</v>
      </c>
      <c r="B31" s="176">
        <v>1023.841</v>
      </c>
      <c r="C31" s="50"/>
      <c r="D31" s="51"/>
      <c r="E31" s="10">
        <v>1020.038</v>
      </c>
      <c r="F31" s="50"/>
      <c r="G31" s="51"/>
      <c r="H31" s="10">
        <v>1659.84</v>
      </c>
      <c r="I31" s="50"/>
      <c r="J31" s="51"/>
      <c r="K31" s="10">
        <v>1659.231</v>
      </c>
      <c r="L31" s="50"/>
      <c r="M31" s="51"/>
      <c r="N31" s="10">
        <v>970.04639999999995</v>
      </c>
      <c r="O31" s="50"/>
      <c r="P31" s="51"/>
      <c r="Q31" s="10">
        <v>971.99220000000003</v>
      </c>
      <c r="R31" s="50"/>
      <c r="S31" s="51"/>
      <c r="T31" s="10">
        <v>1905.182</v>
      </c>
      <c r="U31" s="50"/>
      <c r="V31" s="51"/>
      <c r="W31" s="10">
        <v>1892.444</v>
      </c>
      <c r="X31" s="50"/>
      <c r="Y31" s="51"/>
    </row>
    <row r="32" spans="1:25" ht="19">
      <c r="A32" s="48" t="s">
        <v>15</v>
      </c>
      <c r="B32" s="176">
        <v>1105.3019999999999</v>
      </c>
      <c r="C32" s="50"/>
      <c r="D32" s="51"/>
      <c r="E32" s="10">
        <v>1105.5719999999999</v>
      </c>
      <c r="F32" s="50"/>
      <c r="G32" s="51"/>
      <c r="H32" s="10">
        <v>1741.3009999999999</v>
      </c>
      <c r="I32" s="50"/>
      <c r="J32" s="51"/>
      <c r="K32" s="10">
        <v>1744.7650000000001</v>
      </c>
      <c r="L32" s="50"/>
      <c r="M32" s="51"/>
      <c r="N32" s="10">
        <v>1051.5070000000001</v>
      </c>
      <c r="O32" s="50"/>
      <c r="P32" s="51"/>
      <c r="Q32" s="10">
        <v>1057.5260000000001</v>
      </c>
      <c r="R32" s="50"/>
      <c r="S32" s="51"/>
      <c r="T32" s="10">
        <v>1986.643</v>
      </c>
      <c r="U32" s="50"/>
      <c r="V32" s="51"/>
      <c r="W32" s="10">
        <v>1977.9780000000001</v>
      </c>
      <c r="X32" s="50"/>
      <c r="Y32" s="51"/>
    </row>
    <row r="33" spans="1:25" ht="19">
      <c r="A33" s="48" t="s">
        <v>19</v>
      </c>
      <c r="B33" s="55">
        <f>1-((B29)/B28)</f>
        <v>0.26501878763185294</v>
      </c>
      <c r="C33" s="56"/>
      <c r="D33" s="57"/>
      <c r="E33" s="56">
        <f>1-((E29)/E28)</f>
        <v>0.17089274615141259</v>
      </c>
      <c r="F33" s="56"/>
      <c r="G33" s="57"/>
      <c r="H33" s="63">
        <f>1-((H29)/H28)</f>
        <v>0.33108837688707415</v>
      </c>
      <c r="I33" s="56"/>
      <c r="J33" s="57"/>
      <c r="K33" s="55">
        <f>1-((K29)/K28)</f>
        <v>0.18918947374331796</v>
      </c>
      <c r="L33" s="56"/>
      <c r="M33" s="57"/>
      <c r="N33" s="55">
        <f>1-((N29)/N28)</f>
        <v>0.13316720799071846</v>
      </c>
      <c r="O33" s="56"/>
      <c r="P33" s="57"/>
      <c r="Q33" s="55">
        <f>1-((Q29)/Q28)</f>
        <v>0.10962008989657335</v>
      </c>
      <c r="R33" s="56"/>
      <c r="S33" s="57"/>
      <c r="T33" s="55">
        <f>1-((T29)/T28)</f>
        <v>0.39608604852209328</v>
      </c>
      <c r="U33" s="56"/>
      <c r="V33" s="57"/>
      <c r="W33" s="55">
        <f>1-((W29)/W28)</f>
        <v>0.19666823242580089</v>
      </c>
      <c r="X33" s="56"/>
      <c r="Y33" s="57"/>
    </row>
    <row r="34" spans="1:25" ht="20" thickBot="1">
      <c r="A34" s="49" t="s">
        <v>31</v>
      </c>
      <c r="B34" s="58">
        <f>1-((B29-B30)/B28)</f>
        <v>0.23513667406398386</v>
      </c>
      <c r="C34" s="59"/>
      <c r="D34" s="60"/>
      <c r="E34" s="59">
        <f>1-((E29-E30)/E28)</f>
        <v>0.13528828928722936</v>
      </c>
      <c r="F34" s="59"/>
      <c r="G34" s="60"/>
      <c r="H34" s="64">
        <f>1-((H29-H30)/H28)</f>
        <v>0.31457041318860302</v>
      </c>
      <c r="I34" s="59"/>
      <c r="J34" s="60"/>
      <c r="K34" s="58">
        <f>1-((K29-K30)/K28)</f>
        <v>0.16813246821795969</v>
      </c>
      <c r="L34" s="59"/>
      <c r="M34" s="60"/>
      <c r="N34" s="58">
        <f>1-((N29-N30)/N28)</f>
        <v>9.5885937206410032E-2</v>
      </c>
      <c r="O34" s="59"/>
      <c r="P34" s="60"/>
      <c r="Q34" s="58">
        <f>1-((Q29-Q30)/Q28)</f>
        <v>6.9409047025091319E-2</v>
      </c>
      <c r="R34" s="59"/>
      <c r="S34" s="60"/>
      <c r="T34" s="58">
        <f>1-((T29-T30)/T28)</f>
        <v>0.38313473574465184</v>
      </c>
      <c r="U34" s="59"/>
      <c r="V34" s="60"/>
      <c r="W34" s="58">
        <f>1-((W29-W30)/W28)</f>
        <v>0.17843480812793966</v>
      </c>
      <c r="X34" s="59"/>
      <c r="Y34" s="60"/>
    </row>
    <row r="35" spans="1:25">
      <c r="B35" s="17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252" t="s">
        <v>504</v>
      </c>
      <c r="U35" s="253"/>
      <c r="V35" s="253"/>
      <c r="W35" s="253"/>
      <c r="X35" s="253"/>
      <c r="Y35" s="254"/>
    </row>
    <row r="36" spans="1:25">
      <c r="B36" s="176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176"/>
      <c r="U36" s="20"/>
      <c r="V36" s="20"/>
      <c r="W36" s="20"/>
      <c r="X36" s="20"/>
      <c r="Y36" s="151"/>
    </row>
    <row r="37" spans="1:25" ht="19">
      <c r="A37" s="177" t="s">
        <v>505</v>
      </c>
      <c r="B37" s="178">
        <f>-2*(B29 - E29)</f>
        <v>5.8032000000000608</v>
      </c>
      <c r="C37" s="20"/>
      <c r="D37" s="20"/>
      <c r="E37" s="20"/>
      <c r="F37" s="20"/>
      <c r="G37" s="20"/>
      <c r="H37" s="178">
        <f>-2*(H29 - K29)</f>
        <v>2.6094000000000506</v>
      </c>
      <c r="I37" s="20"/>
      <c r="J37" s="20"/>
      <c r="K37" s="20"/>
      <c r="L37" s="20"/>
      <c r="M37" s="20"/>
      <c r="N37" s="178">
        <f>-2*(N29 - Q29)</f>
        <v>5.4199999999923421E-2</v>
      </c>
      <c r="O37" s="20"/>
      <c r="P37" s="20"/>
      <c r="Q37" s="20"/>
      <c r="R37" s="20"/>
      <c r="S37" s="20"/>
      <c r="T37" s="178">
        <f>-2*(T29 - W29)</f>
        <v>14.738000000000056</v>
      </c>
      <c r="U37" s="20"/>
      <c r="V37" s="20"/>
      <c r="W37" s="20"/>
      <c r="X37" s="20"/>
      <c r="Y37" s="151"/>
    </row>
    <row r="38" spans="1:25" ht="19">
      <c r="A38" s="177" t="s">
        <v>506</v>
      </c>
      <c r="B38" s="179">
        <f>(COUNT(E5:E25)-COUNT(B5:B24))</f>
        <v>1</v>
      </c>
      <c r="C38" s="20"/>
      <c r="D38" s="20"/>
      <c r="E38" s="20"/>
      <c r="F38" s="20"/>
      <c r="G38" s="20"/>
      <c r="H38" s="179">
        <f>(COUNT(K5:K25)-COUNT(H5:H24))</f>
        <v>1</v>
      </c>
      <c r="I38" s="20"/>
      <c r="J38" s="20"/>
      <c r="K38" s="20"/>
      <c r="L38" s="20"/>
      <c r="M38" s="20"/>
      <c r="N38" s="179">
        <f>(COUNT(Q5:Q25)-COUNT(N5:N24))</f>
        <v>1</v>
      </c>
      <c r="O38" s="20"/>
      <c r="P38" s="20"/>
      <c r="Q38" s="20"/>
      <c r="R38" s="20"/>
      <c r="S38" s="20"/>
      <c r="T38" s="179">
        <f>(COUNT(W5:W25)-COUNT(T5:T24))</f>
        <v>1</v>
      </c>
      <c r="U38" s="20"/>
      <c r="V38" s="20"/>
      <c r="W38" s="20"/>
      <c r="X38" s="20"/>
      <c r="Y38" s="151"/>
    </row>
    <row r="39" spans="1:25" ht="19">
      <c r="A39" s="177" t="s">
        <v>507</v>
      </c>
      <c r="B39" s="178">
        <f>1-_xlfn.CHISQ.DIST(B37,B38,TRUE)</f>
        <v>1.5997034867445414E-2</v>
      </c>
      <c r="C39" s="20"/>
      <c r="D39" s="20"/>
      <c r="E39" s="20"/>
      <c r="F39" s="20"/>
      <c r="G39" s="20"/>
      <c r="H39" s="178">
        <f>1-_xlfn.CHISQ.DIST(H37,H38,TRUE)</f>
        <v>0.10623194858647589</v>
      </c>
      <c r="I39" s="20"/>
      <c r="J39" s="20"/>
      <c r="K39" s="20"/>
      <c r="L39" s="20"/>
      <c r="M39" s="20"/>
      <c r="N39" s="178">
        <f>1-_xlfn.CHISQ.DIST(N37,N38,TRUE)</f>
        <v>0.81590977478275717</v>
      </c>
      <c r="O39" s="20"/>
      <c r="P39" s="20"/>
      <c r="Q39" s="20"/>
      <c r="R39" s="20"/>
      <c r="S39" s="20"/>
      <c r="T39" s="178">
        <f>1-_xlfn.CHISQ.DIST(T37,T38,TRUE)</f>
        <v>1.2353125442710056E-4</v>
      </c>
      <c r="U39" s="20"/>
      <c r="V39" s="20"/>
      <c r="W39" s="20"/>
      <c r="X39" s="20"/>
      <c r="Y39" s="151"/>
    </row>
    <row r="40" spans="1:25" ht="19">
      <c r="A40" s="177" t="s">
        <v>508</v>
      </c>
      <c r="B40" s="178">
        <v>0.01</v>
      </c>
      <c r="C40" s="20"/>
      <c r="D40" s="20"/>
      <c r="E40" s="20"/>
      <c r="F40" s="20"/>
      <c r="G40" s="20"/>
      <c r="H40" s="178">
        <v>0.01</v>
      </c>
      <c r="I40" s="20"/>
      <c r="J40" s="20"/>
      <c r="K40" s="20"/>
      <c r="L40" s="20"/>
      <c r="M40" s="20"/>
      <c r="N40" s="178">
        <v>0.01</v>
      </c>
      <c r="O40" s="20"/>
      <c r="P40" s="20"/>
      <c r="Q40" s="20"/>
      <c r="R40" s="20"/>
      <c r="S40" s="20"/>
      <c r="T40" s="178">
        <v>0.01</v>
      </c>
      <c r="U40" s="20"/>
      <c r="V40" s="20"/>
      <c r="W40" s="20"/>
      <c r="X40" s="20"/>
      <c r="Y40" s="151"/>
    </row>
    <row r="41" spans="1:25" ht="19">
      <c r="A41" s="177" t="s">
        <v>509</v>
      </c>
      <c r="B41" s="178">
        <f>CHIINV(B40,B38)</f>
        <v>6.6348966010212118</v>
      </c>
      <c r="C41" s="20"/>
      <c r="D41" s="20"/>
      <c r="E41" s="20"/>
      <c r="F41" s="20"/>
      <c r="G41" s="20"/>
      <c r="H41" s="178">
        <f>CHIINV(H40,H38)</f>
        <v>6.6348966010212118</v>
      </c>
      <c r="I41" s="20"/>
      <c r="J41" s="20"/>
      <c r="K41" s="20"/>
      <c r="L41" s="20"/>
      <c r="M41" s="20"/>
      <c r="N41" s="178">
        <f>CHIINV(N40,N38)</f>
        <v>6.6348966010212118</v>
      </c>
      <c r="O41" s="20"/>
      <c r="P41" s="20"/>
      <c r="Q41" s="20"/>
      <c r="R41" s="20"/>
      <c r="S41" s="20"/>
      <c r="T41" s="178">
        <f>CHIINV(T40,T38)</f>
        <v>6.6348966010212118</v>
      </c>
      <c r="U41" s="20"/>
      <c r="V41" s="20"/>
      <c r="W41" s="20"/>
      <c r="X41" s="20"/>
      <c r="Y41" s="151"/>
    </row>
    <row r="42" spans="1:25" ht="20" thickBot="1">
      <c r="A42" s="177" t="s">
        <v>510</v>
      </c>
      <c r="B42" s="180" t="str">
        <f>IF(B37&gt;B41,"Accept H1","Accept H0")</f>
        <v>Accept H0</v>
      </c>
      <c r="C42" s="152"/>
      <c r="D42" s="152"/>
      <c r="E42" s="152"/>
      <c r="F42" s="152"/>
      <c r="G42" s="152"/>
      <c r="H42" s="180" t="str">
        <f>IF(H37&gt;H41,"Accept H1","Accept H0")</f>
        <v>Accept H0</v>
      </c>
      <c r="I42" s="152"/>
      <c r="J42" s="152"/>
      <c r="K42" s="152"/>
      <c r="L42" s="152"/>
      <c r="M42" s="152"/>
      <c r="N42" s="180" t="str">
        <f>IF(N37&gt;N41,"Accept H1","Accept H0")</f>
        <v>Accept H0</v>
      </c>
      <c r="O42" s="152"/>
      <c r="P42" s="152"/>
      <c r="Q42" s="152"/>
      <c r="R42" s="152"/>
      <c r="S42" s="152"/>
      <c r="T42" s="180" t="str">
        <f>IF(T37&gt;T41,"Accept H1","Accept H0")</f>
        <v>Accept H1</v>
      </c>
      <c r="U42" s="152"/>
      <c r="V42" s="152"/>
      <c r="W42" s="152"/>
      <c r="X42" s="152"/>
      <c r="Y42" s="153"/>
    </row>
    <row r="43" spans="1:25" ht="19">
      <c r="A43" s="177" t="s">
        <v>511</v>
      </c>
    </row>
    <row r="45" spans="1:25">
      <c r="A45" s="177"/>
    </row>
    <row r="46" spans="1:25">
      <c r="U46" s="146"/>
      <c r="V46" s="146"/>
      <c r="W46" s="181"/>
      <c r="X46" s="182"/>
      <c r="Y46" s="181"/>
    </row>
    <row r="47" spans="1:25">
      <c r="U47" s="146"/>
      <c r="V47" s="146"/>
      <c r="W47" s="181"/>
      <c r="X47" s="182"/>
      <c r="Y47" s="181"/>
    </row>
    <row r="48" spans="1:25">
      <c r="U48" s="146"/>
      <c r="V48" s="146"/>
      <c r="W48" s="181"/>
      <c r="X48" s="182"/>
      <c r="Y48" s="181"/>
    </row>
    <row r="49" spans="21:25">
      <c r="U49" s="146"/>
      <c r="V49" s="146"/>
      <c r="W49" s="181"/>
      <c r="X49" s="182"/>
      <c r="Y49" s="181"/>
    </row>
    <row r="50" spans="21:25">
      <c r="U50" s="146"/>
      <c r="V50" s="146"/>
      <c r="W50" s="181"/>
      <c r="X50" s="182"/>
      <c r="Y50" s="181"/>
    </row>
    <row r="51" spans="21:25">
      <c r="U51" s="146"/>
      <c r="V51" s="146"/>
      <c r="W51" s="181"/>
      <c r="X51" s="182"/>
      <c r="Y51" s="181"/>
    </row>
    <row r="52" spans="21:25">
      <c r="U52" s="146"/>
      <c r="V52" s="146"/>
      <c r="W52" s="181"/>
      <c r="X52" s="182"/>
      <c r="Y52" s="181"/>
    </row>
    <row r="53" spans="21:25">
      <c r="U53" s="146"/>
      <c r="V53" s="146"/>
      <c r="W53" s="181"/>
      <c r="X53" s="182"/>
      <c r="Y53" s="181"/>
    </row>
    <row r="54" spans="21:25">
      <c r="U54" s="146"/>
      <c r="V54" s="146"/>
      <c r="W54" s="181"/>
      <c r="X54" s="182"/>
      <c r="Y54" s="181"/>
    </row>
    <row r="55" spans="21:25">
      <c r="U55" s="146"/>
      <c r="V55" s="146"/>
      <c r="W55" s="181"/>
      <c r="X55" s="182"/>
      <c r="Y55" s="181"/>
    </row>
    <row r="56" spans="21:25">
      <c r="U56" s="146"/>
      <c r="V56" s="146"/>
      <c r="W56" s="181"/>
      <c r="X56" s="182"/>
      <c r="Y56" s="181"/>
    </row>
    <row r="57" spans="21:25">
      <c r="U57" s="146"/>
      <c r="V57" s="146"/>
      <c r="W57" s="181"/>
      <c r="X57" s="182"/>
      <c r="Y57" s="181"/>
    </row>
    <row r="58" spans="21:25">
      <c r="U58" s="146"/>
      <c r="V58" s="146"/>
      <c r="W58" s="181"/>
      <c r="X58" s="182"/>
      <c r="Y58" s="181"/>
    </row>
    <row r="59" spans="21:25">
      <c r="U59" s="146"/>
      <c r="V59" s="146"/>
      <c r="W59" s="181"/>
      <c r="X59" s="182"/>
      <c r="Y59" s="181"/>
    </row>
    <row r="60" spans="21:25">
      <c r="U60" s="146"/>
      <c r="V60" s="146"/>
      <c r="W60" s="181"/>
      <c r="X60" s="182"/>
      <c r="Y60" s="181"/>
    </row>
    <row r="61" spans="21:25">
      <c r="U61" s="146"/>
      <c r="V61" s="146"/>
      <c r="W61" s="181"/>
      <c r="X61" s="182"/>
      <c r="Y61" s="181"/>
    </row>
    <row r="62" spans="21:25">
      <c r="U62" s="146"/>
      <c r="V62" s="146"/>
      <c r="W62" s="181"/>
      <c r="X62" s="182"/>
      <c r="Y62" s="181"/>
    </row>
    <row r="63" spans="21:25">
      <c r="U63" s="146"/>
      <c r="V63" s="146"/>
      <c r="W63" s="181"/>
      <c r="X63" s="182"/>
      <c r="Y63" s="181"/>
    </row>
    <row r="64" spans="21:25">
      <c r="U64" s="146"/>
      <c r="V64" s="146"/>
      <c r="W64" s="181"/>
      <c r="X64" s="182"/>
      <c r="Y64" s="181"/>
    </row>
    <row r="65" spans="21:25">
      <c r="U65" s="14"/>
      <c r="Y65" s="181"/>
    </row>
    <row r="66" spans="21:25">
      <c r="U66" s="14"/>
      <c r="Y66" s="181"/>
    </row>
    <row r="67" spans="21:25">
      <c r="U67" s="14"/>
    </row>
    <row r="68" spans="21:25">
      <c r="U68" s="14"/>
    </row>
    <row r="69" spans="21:25">
      <c r="U69" s="14"/>
    </row>
    <row r="70" spans="21:25">
      <c r="U70" s="14"/>
    </row>
    <row r="71" spans="21:25">
      <c r="U71" s="14"/>
    </row>
    <row r="72" spans="21:25">
      <c r="U72" s="14"/>
    </row>
    <row r="73" spans="21:25">
      <c r="U73" s="14"/>
    </row>
    <row r="74" spans="21:25">
      <c r="U74" s="14"/>
    </row>
    <row r="75" spans="21:25">
      <c r="U75" s="14"/>
    </row>
    <row r="76" spans="21:25">
      <c r="U76" s="14"/>
    </row>
    <row r="77" spans="21:25">
      <c r="U77" s="14"/>
    </row>
    <row r="78" spans="21:25">
      <c r="U78" s="14"/>
    </row>
    <row r="79" spans="21:25">
      <c r="U79" s="14"/>
    </row>
    <row r="80" spans="21:25">
      <c r="U80" s="14"/>
    </row>
    <row r="81" spans="21:21">
      <c r="U81" s="14"/>
    </row>
    <row r="82" spans="21:21">
      <c r="U82" s="14"/>
    </row>
    <row r="83" spans="21:21">
      <c r="U83" s="14"/>
    </row>
    <row r="84" spans="21:21">
      <c r="U84" s="14"/>
    </row>
    <row r="85" spans="21:21">
      <c r="U85" s="14"/>
    </row>
    <row r="86" spans="21:21">
      <c r="U86" s="14"/>
    </row>
    <row r="87" spans="21:21">
      <c r="U87" s="14"/>
    </row>
    <row r="88" spans="21:21">
      <c r="U88" s="14"/>
    </row>
    <row r="89" spans="21:21">
      <c r="U89" s="14"/>
    </row>
    <row r="90" spans="21:21">
      <c r="U90" s="14"/>
    </row>
    <row r="91" spans="21:21">
      <c r="U91" s="14"/>
    </row>
    <row r="92" spans="21:21">
      <c r="U92" s="14"/>
    </row>
    <row r="93" spans="21:21">
      <c r="U93" s="14"/>
    </row>
    <row r="94" spans="21:21">
      <c r="U94" s="14"/>
    </row>
    <row r="95" spans="21:21">
      <c r="U95" s="14"/>
    </row>
    <row r="96" spans="21:21">
      <c r="U96" s="14"/>
    </row>
    <row r="97" spans="21:21">
      <c r="U97" s="14"/>
    </row>
    <row r="98" spans="21:21">
      <c r="U98" s="14"/>
    </row>
    <row r="99" spans="21:21">
      <c r="U99" s="14"/>
    </row>
    <row r="100" spans="21:21">
      <c r="U100" s="14"/>
    </row>
    <row r="101" spans="21:21">
      <c r="U101" s="14"/>
    </row>
    <row r="102" spans="21:21">
      <c r="U102" s="14"/>
    </row>
    <row r="103" spans="21:21">
      <c r="U103" s="14"/>
    </row>
    <row r="104" spans="21:21">
      <c r="U104" s="14"/>
    </row>
    <row r="105" spans="21:21">
      <c r="U105" s="14"/>
    </row>
    <row r="106" spans="21:21">
      <c r="U106" s="14"/>
    </row>
    <row r="107" spans="21:21">
      <c r="U107" s="14"/>
    </row>
    <row r="108" spans="21:21">
      <c r="U108" s="14"/>
    </row>
    <row r="109" spans="21:21">
      <c r="U109" s="14"/>
    </row>
    <row r="110" spans="21:21">
      <c r="U110" s="14"/>
    </row>
    <row r="111" spans="21:21">
      <c r="U111" s="14"/>
    </row>
    <row r="112" spans="21:21">
      <c r="U112" s="14"/>
    </row>
    <row r="113" spans="21:21">
      <c r="U113" s="14"/>
    </row>
    <row r="114" spans="21:21">
      <c r="U114" s="14"/>
    </row>
    <row r="115" spans="21:21">
      <c r="U115" s="14"/>
    </row>
    <row r="116" spans="21:21">
      <c r="U116" s="14"/>
    </row>
    <row r="117" spans="21:21">
      <c r="U117" s="14"/>
    </row>
    <row r="118" spans="21:21">
      <c r="U118" s="14"/>
    </row>
    <row r="119" spans="21:21">
      <c r="U119" s="14"/>
    </row>
    <row r="120" spans="21:21">
      <c r="U120" s="14"/>
    </row>
    <row r="121" spans="21:21">
      <c r="U121" s="14"/>
    </row>
    <row r="122" spans="21:21">
      <c r="U122" s="14"/>
    </row>
    <row r="123" spans="21:21">
      <c r="U123" s="14"/>
    </row>
    <row r="124" spans="21:21">
      <c r="U124" s="14"/>
    </row>
    <row r="125" spans="21:21">
      <c r="U125" s="14"/>
    </row>
    <row r="126" spans="21:21">
      <c r="U126" s="14"/>
    </row>
    <row r="127" spans="21:21">
      <c r="U127" s="14"/>
    </row>
    <row r="128" spans="21:21">
      <c r="U128" s="14"/>
    </row>
    <row r="129" spans="21:21">
      <c r="U129" s="14"/>
    </row>
    <row r="130" spans="21:21">
      <c r="U130" s="14"/>
    </row>
    <row r="131" spans="21:21">
      <c r="U131" s="14"/>
    </row>
  </sheetData>
  <mergeCells count="15"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  <mergeCell ref="T35:Y35"/>
    <mergeCell ref="B1:Y1"/>
    <mergeCell ref="T2:Y2"/>
    <mergeCell ref="T3:V3"/>
    <mergeCell ref="W3:Y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DFA7-0EFB-F44A-9C1F-E2B09FFAD9C5}">
  <dimension ref="A1:O71"/>
  <sheetViews>
    <sheetView tabSelected="1" zoomScale="125" zoomScaleNormal="110" workbookViewId="0">
      <pane xSplit="1" ySplit="4" topLeftCell="B16" activePane="bottomRight" state="frozen"/>
      <selection pane="topRight" activeCell="B1" sqref="B1"/>
      <selection pane="bottomLeft" activeCell="A5" sqref="A5"/>
      <selection pane="bottomRight" activeCell="C37" sqref="C37"/>
    </sheetView>
  </sheetViews>
  <sheetFormatPr baseColWidth="10" defaultColWidth="11.5" defaultRowHeight="18"/>
  <cols>
    <col min="1" max="1" width="78.33203125" style="10" customWidth="1"/>
    <col min="2" max="2" width="16.5" style="10" bestFit="1" customWidth="1"/>
    <col min="3" max="3" width="15.6640625" style="10" bestFit="1" customWidth="1"/>
    <col min="4" max="4" width="16.5" style="10" bestFit="1" customWidth="1"/>
    <col min="5" max="5" width="16.6640625" style="10" bestFit="1" customWidth="1"/>
    <col min="6" max="6" width="15.83203125" style="10" bestFit="1" customWidth="1"/>
    <col min="7" max="8" width="16.5" style="10" bestFit="1" customWidth="1"/>
    <col min="9" max="9" width="15.83203125" style="10" bestFit="1" customWidth="1"/>
    <col min="10" max="10" width="16.5" style="10" bestFit="1" customWidth="1"/>
    <col min="11" max="11" width="11.5" style="10"/>
    <col min="12" max="12" width="32.33203125" style="10" bestFit="1" customWidth="1"/>
    <col min="13" max="16384" width="11.5" style="10"/>
  </cols>
  <sheetData>
    <row r="1" spans="1:15" s="11" customFormat="1" ht="41" thickBot="1">
      <c r="A1" s="12"/>
      <c r="B1" s="283" t="s">
        <v>21</v>
      </c>
      <c r="C1" s="284"/>
      <c r="D1" s="284"/>
      <c r="E1" s="284"/>
      <c r="F1" s="284"/>
      <c r="G1" s="284"/>
      <c r="H1" s="284"/>
      <c r="I1" s="284"/>
      <c r="J1" s="285"/>
    </row>
    <row r="2" spans="1:15" ht="19" thickBot="1">
      <c r="A2" s="262" t="s">
        <v>11</v>
      </c>
      <c r="B2" s="286" t="s">
        <v>28</v>
      </c>
      <c r="C2" s="287"/>
      <c r="D2" s="287"/>
      <c r="E2" s="288" t="s">
        <v>29</v>
      </c>
      <c r="F2" s="289"/>
      <c r="G2" s="289"/>
      <c r="H2" s="290" t="s">
        <v>23</v>
      </c>
      <c r="I2" s="291"/>
      <c r="J2" s="292"/>
    </row>
    <row r="3" spans="1:15" ht="19" thickBot="1">
      <c r="A3" s="263"/>
      <c r="B3" s="293" t="s">
        <v>24</v>
      </c>
      <c r="C3" s="294"/>
      <c r="D3" s="294"/>
      <c r="E3" s="295" t="s">
        <v>24</v>
      </c>
      <c r="F3" s="296"/>
      <c r="G3" s="297"/>
      <c r="H3" s="280" t="s">
        <v>24</v>
      </c>
      <c r="I3" s="281"/>
      <c r="J3" s="282"/>
    </row>
    <row r="4" spans="1:15" ht="20" thickBot="1">
      <c r="A4" s="264"/>
      <c r="B4" s="184" t="s">
        <v>20</v>
      </c>
      <c r="C4" s="184" t="s">
        <v>12</v>
      </c>
      <c r="D4" s="185" t="s">
        <v>13</v>
      </c>
      <c r="E4" s="186" t="s">
        <v>20</v>
      </c>
      <c r="F4" s="186" t="s">
        <v>12</v>
      </c>
      <c r="G4" s="187" t="s">
        <v>13</v>
      </c>
      <c r="H4" s="188" t="s">
        <v>20</v>
      </c>
      <c r="I4" s="188" t="s">
        <v>12</v>
      </c>
      <c r="J4" s="189" t="s">
        <v>13</v>
      </c>
    </row>
    <row r="5" spans="1:15">
      <c r="A5" s="99" t="s">
        <v>56</v>
      </c>
      <c r="B5" s="230">
        <v>4.3517912999999998E-2</v>
      </c>
      <c r="C5" s="231">
        <v>0.12834414</v>
      </c>
      <c r="D5" s="226">
        <f t="shared" ref="D5:D24" si="0">B5/C5</f>
        <v>0.33907206826895253</v>
      </c>
      <c r="E5" s="230">
        <v>0.19581530799999999</v>
      </c>
      <c r="F5" s="231">
        <v>7.5993790000000006E-2</v>
      </c>
      <c r="G5" s="226">
        <f t="shared" ref="G5:G24" si="1">E5/F5</f>
        <v>2.5767277563074558</v>
      </c>
      <c r="H5" s="232">
        <v>0.221213939</v>
      </c>
      <c r="I5" s="232">
        <v>0.15820412</v>
      </c>
      <c r="J5" s="227">
        <f t="shared" ref="J5:J24" si="2">H5/I5</f>
        <v>1.3982817830534375</v>
      </c>
      <c r="M5" s="10" t="s">
        <v>3165</v>
      </c>
      <c r="N5" s="10" t="s">
        <v>3166</v>
      </c>
      <c r="O5" s="10" t="s">
        <v>3167</v>
      </c>
    </row>
    <row r="6" spans="1:15" ht="19" thickBot="1">
      <c r="A6" s="99" t="s">
        <v>57</v>
      </c>
      <c r="B6" s="233">
        <v>0.42784512200000002</v>
      </c>
      <c r="C6" s="234">
        <v>0.20158305000000001</v>
      </c>
      <c r="D6" s="227">
        <f t="shared" si="0"/>
        <v>2.1224260769940728</v>
      </c>
      <c r="E6" s="233">
        <v>0.47776368400000002</v>
      </c>
      <c r="F6" s="234">
        <v>0.10445577</v>
      </c>
      <c r="G6" s="227">
        <f t="shared" si="1"/>
        <v>4.5738371752943854</v>
      </c>
      <c r="H6" s="232">
        <v>0.57985593700000004</v>
      </c>
      <c r="I6" s="232">
        <v>0.18419731</v>
      </c>
      <c r="J6" s="227">
        <f t="shared" si="2"/>
        <v>3.1480152288868934</v>
      </c>
      <c r="L6" s="10" t="s">
        <v>3168</v>
      </c>
      <c r="M6" s="10">
        <v>-5.6514707020000001</v>
      </c>
      <c r="N6" s="10">
        <v>0.81267365999999996</v>
      </c>
      <c r="O6" s="10">
        <v>-6.9541698800000002</v>
      </c>
    </row>
    <row r="7" spans="1:15" ht="19" thickBot="1">
      <c r="A7" s="107" t="s">
        <v>475</v>
      </c>
      <c r="B7" s="233">
        <v>0.69283136400000001</v>
      </c>
      <c r="C7" s="234">
        <v>0.17982622000000001</v>
      </c>
      <c r="D7" s="228">
        <f t="shared" si="0"/>
        <v>3.8527827810649637</v>
      </c>
      <c r="E7" s="233">
        <v>0.35196545499999998</v>
      </c>
      <c r="F7" s="234">
        <v>0.10950755</v>
      </c>
      <c r="G7" s="228">
        <f t="shared" si="1"/>
        <v>3.214074782971585</v>
      </c>
      <c r="H7" s="232">
        <v>0.48038688299999999</v>
      </c>
      <c r="I7" s="232">
        <v>0.15503790000000001</v>
      </c>
      <c r="J7" s="228">
        <f t="shared" si="2"/>
        <v>3.098512576602237</v>
      </c>
      <c r="L7" s="10" t="s">
        <v>3169</v>
      </c>
      <c r="M7" s="10">
        <v>4.3517912999999998E-2</v>
      </c>
      <c r="N7" s="10">
        <v>0.12834414</v>
      </c>
      <c r="O7" s="10">
        <v>0.33907206000000001</v>
      </c>
    </row>
    <row r="8" spans="1:15">
      <c r="A8" s="99" t="s">
        <v>476</v>
      </c>
      <c r="B8" s="233">
        <v>0.30777125799999999</v>
      </c>
      <c r="C8" s="234">
        <v>0.14787776</v>
      </c>
      <c r="D8" s="226">
        <f t="shared" si="0"/>
        <v>2.0812545307691974</v>
      </c>
      <c r="E8" s="233">
        <v>0.82048756700000003</v>
      </c>
      <c r="F8" s="234">
        <v>9.3709790000000001E-2</v>
      </c>
      <c r="G8" s="226">
        <f t="shared" si="1"/>
        <v>8.7556227262914579</v>
      </c>
      <c r="H8" s="232">
        <v>0.84494488300000004</v>
      </c>
      <c r="I8" s="232">
        <v>0.16392528000000001</v>
      </c>
      <c r="J8" s="226">
        <f t="shared" si="2"/>
        <v>5.1544513634504696</v>
      </c>
      <c r="L8" s="10" t="s">
        <v>3170</v>
      </c>
      <c r="M8" s="10">
        <v>0.42784512200000002</v>
      </c>
      <c r="N8" s="10">
        <v>0.20158305000000001</v>
      </c>
      <c r="O8" s="10">
        <v>2.1224260400000001</v>
      </c>
    </row>
    <row r="9" spans="1:15">
      <c r="A9" s="99" t="s">
        <v>477</v>
      </c>
      <c r="B9" s="233">
        <v>0.86625388299999995</v>
      </c>
      <c r="C9" s="234">
        <v>0.17086552999999999</v>
      </c>
      <c r="D9" s="227">
        <f t="shared" si="0"/>
        <v>5.069798940722567</v>
      </c>
      <c r="E9" s="233">
        <v>0.74140714100000005</v>
      </c>
      <c r="F9" s="234">
        <v>9.3639449999999999E-2</v>
      </c>
      <c r="G9" s="227">
        <f t="shared" si="1"/>
        <v>7.9176793648403541</v>
      </c>
      <c r="H9" s="232">
        <v>0.85794732299999998</v>
      </c>
      <c r="I9" s="232">
        <v>0.15998814</v>
      </c>
      <c r="J9" s="227">
        <f t="shared" si="2"/>
        <v>5.3625682691229484</v>
      </c>
      <c r="L9" s="10" t="s">
        <v>3171</v>
      </c>
      <c r="M9" s="10">
        <v>0.69283136400000001</v>
      </c>
      <c r="N9" s="10">
        <v>0.17982622000000001</v>
      </c>
      <c r="O9" s="10">
        <v>3.8527828099999999</v>
      </c>
    </row>
    <row r="10" spans="1:15">
      <c r="A10" s="99" t="s">
        <v>453</v>
      </c>
      <c r="B10" s="233">
        <v>0.17233964399999999</v>
      </c>
      <c r="C10" s="234">
        <v>0.13993667000000001</v>
      </c>
      <c r="D10" s="227">
        <f t="shared" si="0"/>
        <v>1.2315545596447306</v>
      </c>
      <c r="E10" s="233">
        <v>0.338566109</v>
      </c>
      <c r="F10" s="234">
        <v>8.2768939999999999E-2</v>
      </c>
      <c r="G10" s="227">
        <f t="shared" si="1"/>
        <v>4.090497099515833</v>
      </c>
      <c r="H10" s="232">
        <v>0.28172267600000001</v>
      </c>
      <c r="I10" s="232">
        <v>0.14395918999999999</v>
      </c>
      <c r="J10" s="227">
        <f t="shared" si="2"/>
        <v>1.9569620807119019</v>
      </c>
      <c r="L10" s="10" t="s">
        <v>3172</v>
      </c>
      <c r="M10" s="10">
        <v>0.30777125799999999</v>
      </c>
      <c r="N10" s="10">
        <v>0.14787776</v>
      </c>
      <c r="O10" s="10">
        <v>2.0812545500000001</v>
      </c>
    </row>
    <row r="11" spans="1:15" ht="19" thickBot="1">
      <c r="A11" s="117" t="s">
        <v>478</v>
      </c>
      <c r="B11" s="233">
        <v>0.51051423500000004</v>
      </c>
      <c r="C11" s="234">
        <v>0.13354812999999999</v>
      </c>
      <c r="D11" s="228">
        <f t="shared" si="0"/>
        <v>3.822698490798786</v>
      </c>
      <c r="E11" s="233">
        <v>0.52052770100000001</v>
      </c>
      <c r="F11" s="234">
        <v>7.5750960000000006E-2</v>
      </c>
      <c r="G11" s="228">
        <f t="shared" si="1"/>
        <v>6.8715657332923561</v>
      </c>
      <c r="H11" s="232">
        <v>0.304562214</v>
      </c>
      <c r="I11" s="232">
        <v>0.13432837</v>
      </c>
      <c r="J11" s="228">
        <f t="shared" si="2"/>
        <v>2.2672962829817704</v>
      </c>
      <c r="L11" s="10" t="s">
        <v>3173</v>
      </c>
      <c r="M11" s="10">
        <v>0.86625388299999995</v>
      </c>
      <c r="N11" s="10">
        <v>0.17086552999999999</v>
      </c>
      <c r="O11" s="10">
        <v>5.0697988799999996</v>
      </c>
    </row>
    <row r="12" spans="1:15">
      <c r="A12" s="107" t="s">
        <v>48</v>
      </c>
      <c r="B12" s="233">
        <v>0.121735632</v>
      </c>
      <c r="C12" s="234">
        <v>4.7159859999999998E-2</v>
      </c>
      <c r="D12" s="226">
        <f t="shared" si="0"/>
        <v>2.5813399785325912</v>
      </c>
      <c r="E12" s="233">
        <v>8.9137213000000007E-2</v>
      </c>
      <c r="F12" s="234">
        <v>2.2735330000000002E-2</v>
      </c>
      <c r="G12" s="226">
        <f t="shared" si="1"/>
        <v>3.9206474240752169</v>
      </c>
      <c r="H12" s="232">
        <v>8.8077748999999997E-2</v>
      </c>
      <c r="I12" s="232">
        <v>3.9289839999999999E-2</v>
      </c>
      <c r="J12" s="226">
        <f t="shared" si="2"/>
        <v>2.2417436416132008</v>
      </c>
      <c r="L12" s="10" t="s">
        <v>3174</v>
      </c>
      <c r="M12" s="10">
        <v>0.17233964399999999</v>
      </c>
      <c r="N12" s="10">
        <v>0.13993667000000001</v>
      </c>
      <c r="O12" s="10">
        <v>1.23155459</v>
      </c>
    </row>
    <row r="13" spans="1:15">
      <c r="A13" s="99" t="s">
        <v>454</v>
      </c>
      <c r="B13" s="233">
        <v>-0.35977133500000003</v>
      </c>
      <c r="C13" s="234">
        <v>0.22041643</v>
      </c>
      <c r="D13" s="227">
        <f t="shared" si="0"/>
        <v>-1.6322346523804965</v>
      </c>
      <c r="E13" s="233">
        <v>-0.330571744</v>
      </c>
      <c r="F13" s="234">
        <v>0.11698728999999999</v>
      </c>
      <c r="G13" s="227">
        <f t="shared" si="1"/>
        <v>-2.8257064848668603</v>
      </c>
      <c r="H13" s="232">
        <v>-0.35449885199999998</v>
      </c>
      <c r="I13" s="232">
        <v>0.19273525999999999</v>
      </c>
      <c r="J13" s="227">
        <f t="shared" si="2"/>
        <v>-1.8393046088193721</v>
      </c>
      <c r="L13" s="10" t="s">
        <v>3175</v>
      </c>
      <c r="M13" s="10">
        <v>0.51051423500000004</v>
      </c>
      <c r="N13" s="10">
        <v>0.13354812999999999</v>
      </c>
      <c r="O13" s="10">
        <v>3.8226984800000001</v>
      </c>
    </row>
    <row r="14" spans="1:15" ht="19" thickBot="1">
      <c r="A14" s="117" t="s">
        <v>470</v>
      </c>
      <c r="B14" s="233">
        <v>0.47117154300000003</v>
      </c>
      <c r="C14" s="234">
        <v>0.19211138999999999</v>
      </c>
      <c r="D14" s="227">
        <f t="shared" si="0"/>
        <v>2.452595564479545</v>
      </c>
      <c r="E14" s="233">
        <v>7.2792599999999999E-2</v>
      </c>
      <c r="F14" s="234">
        <v>5.4818190000000003E-2</v>
      </c>
      <c r="G14" s="227">
        <f t="shared" si="1"/>
        <v>1.3278913440958191</v>
      </c>
      <c r="H14" s="232">
        <v>-0.113394541</v>
      </c>
      <c r="I14" s="232">
        <v>0.13178343000000001</v>
      </c>
      <c r="J14" s="227">
        <f t="shared" si="2"/>
        <v>-0.86046129623428369</v>
      </c>
      <c r="L14" s="10" t="s">
        <v>3176</v>
      </c>
      <c r="M14" s="10">
        <v>0.121735632</v>
      </c>
      <c r="N14" s="10">
        <v>4.7159859999999998E-2</v>
      </c>
      <c r="O14" s="10">
        <v>2.5813398300000001</v>
      </c>
    </row>
    <row r="15" spans="1:15" ht="19" thickBot="1">
      <c r="A15" s="107" t="s">
        <v>469</v>
      </c>
      <c r="B15" s="233">
        <v>-8.7297236E-2</v>
      </c>
      <c r="C15" s="234">
        <v>8.1044439999999995E-2</v>
      </c>
      <c r="D15" s="228">
        <f t="shared" si="0"/>
        <v>-1.0771526831451979</v>
      </c>
      <c r="E15" s="233">
        <v>-3.5898989999999999E-2</v>
      </c>
      <c r="F15" s="234">
        <v>5.0552369999999999E-2</v>
      </c>
      <c r="G15" s="228">
        <f t="shared" si="1"/>
        <v>-0.71013465837506728</v>
      </c>
      <c r="H15" s="232">
        <v>-3.7569090999999999E-2</v>
      </c>
      <c r="I15" s="232">
        <v>9.1002730000000004E-2</v>
      </c>
      <c r="J15" s="228">
        <f t="shared" si="2"/>
        <v>-0.41283476880308972</v>
      </c>
      <c r="L15" s="10" t="s">
        <v>3177</v>
      </c>
      <c r="M15" s="10">
        <v>-0.35977133500000003</v>
      </c>
      <c r="N15" s="10">
        <v>0.22041643</v>
      </c>
      <c r="O15" s="10">
        <v>-1.63223465</v>
      </c>
    </row>
    <row r="16" spans="1:15" ht="19" thickBot="1">
      <c r="A16" s="99" t="s">
        <v>460</v>
      </c>
      <c r="B16" s="233">
        <v>1.1335039760000001</v>
      </c>
      <c r="C16" s="234">
        <v>0.32617665000000001</v>
      </c>
      <c r="D16" s="226">
        <f t="shared" si="0"/>
        <v>3.4751229924030431</v>
      </c>
      <c r="E16" s="233">
        <v>0.49010897599999997</v>
      </c>
      <c r="F16" s="234">
        <v>0.20437052</v>
      </c>
      <c r="G16" s="226">
        <f t="shared" si="1"/>
        <v>2.3981393011085941</v>
      </c>
      <c r="H16" s="232">
        <v>0.18945493399999999</v>
      </c>
      <c r="I16" s="232">
        <v>0.34217768999999998</v>
      </c>
      <c r="J16" s="226">
        <f t="shared" si="2"/>
        <v>0.55367412761480739</v>
      </c>
      <c r="L16" s="10" t="s">
        <v>3178</v>
      </c>
      <c r="M16" s="10">
        <v>0.47117154300000003</v>
      </c>
      <c r="N16" s="10">
        <v>0.19211138999999999</v>
      </c>
      <c r="O16" s="10">
        <v>2.4525955800000001</v>
      </c>
    </row>
    <row r="17" spans="1:15">
      <c r="A17" s="99" t="s">
        <v>461</v>
      </c>
      <c r="B17" s="233">
        <v>-0.54695602099999996</v>
      </c>
      <c r="C17" s="234">
        <v>0.25589028000000003</v>
      </c>
      <c r="D17" s="226">
        <f t="shared" si="0"/>
        <v>-2.1374630603397673</v>
      </c>
      <c r="E17" s="233">
        <v>-0.18010263900000001</v>
      </c>
      <c r="F17" s="234">
        <v>0.13520377</v>
      </c>
      <c r="G17" s="227">
        <f t="shared" si="1"/>
        <v>-1.3320829663255693</v>
      </c>
      <c r="H17" s="232">
        <v>-0.28675439800000002</v>
      </c>
      <c r="I17" s="232">
        <v>0.21587998999999999</v>
      </c>
      <c r="J17" s="227">
        <f t="shared" si="2"/>
        <v>-1.3283046659396271</v>
      </c>
      <c r="L17" s="10" t="s">
        <v>3179</v>
      </c>
      <c r="M17" s="10">
        <v>-8.7297236E-2</v>
      </c>
      <c r="N17" s="10">
        <v>8.1044439999999995E-2</v>
      </c>
      <c r="O17" s="10">
        <v>-1.0771526300000001</v>
      </c>
    </row>
    <row r="18" spans="1:15">
      <c r="A18" s="99" t="s">
        <v>473</v>
      </c>
      <c r="B18" s="233">
        <v>-6.0087300000000003E-2</v>
      </c>
      <c r="C18" s="234">
        <v>0.12219908</v>
      </c>
      <c r="D18" s="227">
        <f t="shared" si="0"/>
        <v>-0.49171646791448842</v>
      </c>
      <c r="E18" s="233">
        <v>-9.001584E-3</v>
      </c>
      <c r="F18" s="234">
        <v>7.1457610000000005E-2</v>
      </c>
      <c r="G18" s="227">
        <f t="shared" si="1"/>
        <v>-0.12597096376439121</v>
      </c>
      <c r="H18" s="232">
        <v>0.32771991900000003</v>
      </c>
      <c r="I18" s="232">
        <v>0.13009190000000001</v>
      </c>
      <c r="J18" s="227">
        <f t="shared" si="2"/>
        <v>2.5191416145048233</v>
      </c>
      <c r="L18" s="10" t="s">
        <v>3180</v>
      </c>
      <c r="M18" s="10">
        <v>1.1335039760000001</v>
      </c>
      <c r="N18" s="10">
        <v>0.32617665000000001</v>
      </c>
      <c r="O18" s="10">
        <v>3.4751230299999998</v>
      </c>
    </row>
    <row r="19" spans="1:15">
      <c r="A19" s="99" t="s">
        <v>479</v>
      </c>
      <c r="B19" s="233">
        <v>-0.29930659900000001</v>
      </c>
      <c r="C19" s="234">
        <v>0.15806617000000001</v>
      </c>
      <c r="D19" s="227">
        <f t="shared" si="0"/>
        <v>-1.8935525482777245</v>
      </c>
      <c r="E19" s="233">
        <v>-0.15853677399999999</v>
      </c>
      <c r="F19" s="234">
        <v>8.7061600000000003E-2</v>
      </c>
      <c r="G19" s="227">
        <f t="shared" si="1"/>
        <v>-1.8209724379060341</v>
      </c>
      <c r="H19" s="232">
        <v>-0.155707279</v>
      </c>
      <c r="I19" s="232">
        <v>0.16301600999999999</v>
      </c>
      <c r="J19" s="227">
        <f t="shared" si="2"/>
        <v>-0.95516556318609447</v>
      </c>
      <c r="L19" s="10" t="s">
        <v>3181</v>
      </c>
      <c r="M19" s="10">
        <v>-0.54695602099999996</v>
      </c>
      <c r="N19" s="10">
        <v>0.25589028000000003</v>
      </c>
      <c r="O19" s="10">
        <v>-2.1374630300000002</v>
      </c>
    </row>
    <row r="20" spans="1:15">
      <c r="A20" s="99" t="s">
        <v>462</v>
      </c>
      <c r="B20" s="233">
        <v>0.13831727899999999</v>
      </c>
      <c r="C20" s="234">
        <v>0.15132202</v>
      </c>
      <c r="D20" s="227">
        <f t="shared" si="0"/>
        <v>0.91405916336564885</v>
      </c>
      <c r="E20" s="233">
        <v>6.9257674000000005E-2</v>
      </c>
      <c r="F20" s="234">
        <v>8.8547689999999998E-2</v>
      </c>
      <c r="G20" s="227">
        <f t="shared" si="1"/>
        <v>0.78215110975791702</v>
      </c>
      <c r="H20" s="232">
        <v>-0.100369417</v>
      </c>
      <c r="I20" s="232">
        <v>0.17054716</v>
      </c>
      <c r="J20" s="227">
        <f t="shared" si="2"/>
        <v>-0.58851415057278</v>
      </c>
      <c r="L20" s="10" t="s">
        <v>3182</v>
      </c>
      <c r="M20" s="10">
        <v>-6.0087300000000003E-2</v>
      </c>
      <c r="N20" s="10">
        <v>0.12219908</v>
      </c>
      <c r="O20" s="10">
        <v>-0.49171646000000002</v>
      </c>
    </row>
    <row r="21" spans="1:15">
      <c r="A21" s="99" t="s">
        <v>463</v>
      </c>
      <c r="B21" s="233">
        <v>-4.8438478E-2</v>
      </c>
      <c r="C21" s="234">
        <v>0.22605774000000001</v>
      </c>
      <c r="D21" s="227">
        <f t="shared" si="0"/>
        <v>-0.21427480430442239</v>
      </c>
      <c r="E21" s="233">
        <v>-0.19906554700000001</v>
      </c>
      <c r="F21" s="234">
        <v>0.12465234</v>
      </c>
      <c r="G21" s="227">
        <f t="shared" si="1"/>
        <v>-1.5969659855563081</v>
      </c>
      <c r="H21" s="232">
        <v>1.2159563999999999E-2</v>
      </c>
      <c r="I21" s="232">
        <v>0.18594642</v>
      </c>
      <c r="J21" s="227">
        <f t="shared" si="2"/>
        <v>6.5392837356051267E-2</v>
      </c>
      <c r="L21" s="10" t="s">
        <v>3183</v>
      </c>
      <c r="M21" s="10">
        <v>-0.29930659900000001</v>
      </c>
      <c r="N21" s="10">
        <v>0.15806617000000001</v>
      </c>
      <c r="O21" s="10">
        <v>-1.89355249</v>
      </c>
    </row>
    <row r="22" spans="1:15">
      <c r="A22" s="99" t="s">
        <v>474</v>
      </c>
      <c r="B22" s="233">
        <v>8.1991307999999999E-2</v>
      </c>
      <c r="C22" s="234">
        <v>0.15876396000000001</v>
      </c>
      <c r="D22" s="227">
        <f t="shared" si="0"/>
        <v>0.51643526654286021</v>
      </c>
      <c r="E22" s="233">
        <v>0.15115030800000001</v>
      </c>
      <c r="F22" s="234">
        <v>9.4179040000000006E-2</v>
      </c>
      <c r="G22" s="227">
        <f t="shared" si="1"/>
        <v>1.6049251298378069</v>
      </c>
      <c r="H22" s="232">
        <v>0.123078927</v>
      </c>
      <c r="I22" s="232">
        <v>0.16655089000000001</v>
      </c>
      <c r="J22" s="227">
        <f t="shared" si="2"/>
        <v>0.73898690664456967</v>
      </c>
      <c r="L22" s="10" t="s">
        <v>3184</v>
      </c>
      <c r="M22" s="10">
        <v>0.13831727899999999</v>
      </c>
      <c r="N22" s="10">
        <v>0.15132202</v>
      </c>
      <c r="O22" s="10">
        <v>0.91405919000000002</v>
      </c>
    </row>
    <row r="23" spans="1:15" ht="19" thickBot="1">
      <c r="A23" s="99" t="s">
        <v>467</v>
      </c>
      <c r="B23" s="233">
        <v>-2.2274885000000001E-2</v>
      </c>
      <c r="C23" s="234">
        <v>0.15258163</v>
      </c>
      <c r="D23" s="227">
        <f t="shared" si="0"/>
        <v>-0.14598667611559793</v>
      </c>
      <c r="E23" s="233">
        <v>0.17890753000000001</v>
      </c>
      <c r="F23" s="234">
        <v>8.9211540000000006E-2</v>
      </c>
      <c r="G23" s="227">
        <f t="shared" si="1"/>
        <v>2.0054303512751823</v>
      </c>
      <c r="H23" s="232">
        <v>0.38843442500000003</v>
      </c>
      <c r="I23" s="232">
        <v>0.14678226999999999</v>
      </c>
      <c r="J23" s="227">
        <f t="shared" si="2"/>
        <v>2.6463306842168337</v>
      </c>
      <c r="L23" s="10" t="s">
        <v>3185</v>
      </c>
      <c r="M23" s="10">
        <v>-4.8438478E-2</v>
      </c>
      <c r="N23" s="10">
        <v>0.22605774000000001</v>
      </c>
      <c r="O23" s="10">
        <v>-0.21427481000000001</v>
      </c>
    </row>
    <row r="24" spans="1:15" ht="19" thickBot="1">
      <c r="A24" s="190" t="s">
        <v>481</v>
      </c>
      <c r="B24" s="235">
        <v>-5.6514707020000001</v>
      </c>
      <c r="C24" s="236">
        <v>0.81267365999999996</v>
      </c>
      <c r="D24" s="229">
        <f t="shared" si="0"/>
        <v>-6.9541698964378895</v>
      </c>
      <c r="E24" s="235">
        <v>-2.1575347090000001</v>
      </c>
      <c r="F24" s="236">
        <v>0.49302131999999999</v>
      </c>
      <c r="G24" s="229">
        <f t="shared" si="1"/>
        <v>-4.376148903662016</v>
      </c>
      <c r="H24" s="236">
        <v>-2.667631299</v>
      </c>
      <c r="I24" s="236">
        <v>0.83600034000000001</v>
      </c>
      <c r="J24" s="229">
        <f t="shared" si="2"/>
        <v>-3.1909452321514604</v>
      </c>
      <c r="L24" s="10" t="s">
        <v>3186</v>
      </c>
      <c r="M24" s="10">
        <v>8.1991307999999999E-2</v>
      </c>
      <c r="N24" s="10">
        <v>0.15876396000000001</v>
      </c>
      <c r="O24" s="10">
        <v>0.51643528000000005</v>
      </c>
    </row>
    <row r="25" spans="1:15" ht="19" thickBot="1">
      <c r="A25" s="191" t="s">
        <v>3196</v>
      </c>
      <c r="B25" s="230">
        <v>0.43521530600000002</v>
      </c>
      <c r="C25" s="231">
        <v>6.6662979999999997E-2</v>
      </c>
      <c r="D25" s="229">
        <f t="shared" ref="D25" si="3">B25/C25</f>
        <v>6.5285906210613458</v>
      </c>
      <c r="E25" s="230"/>
      <c r="F25" s="231"/>
      <c r="G25" s="237"/>
      <c r="H25" s="231"/>
      <c r="I25" s="231"/>
      <c r="J25" s="237"/>
      <c r="L25" s="10" t="s">
        <v>3187</v>
      </c>
      <c r="M25" s="10">
        <v>-2.2274885000000001E-2</v>
      </c>
      <c r="N25" s="10">
        <v>0.15258163</v>
      </c>
      <c r="O25" s="10">
        <v>-0.14598667000000001</v>
      </c>
    </row>
    <row r="26" spans="1:15" ht="19" thickBot="1">
      <c r="A26" s="194" t="s">
        <v>3197</v>
      </c>
      <c r="B26" s="233">
        <v>0.29988032399999998</v>
      </c>
      <c r="C26" s="234">
        <v>6.2135120000000002E-2</v>
      </c>
      <c r="D26" s="229">
        <f t="shared" ref="D26:D27" si="4">B26/C26</f>
        <v>4.8262612834738219</v>
      </c>
      <c r="E26" s="233">
        <v>0.35464079199999998</v>
      </c>
      <c r="F26" s="234">
        <v>8.5130269999999994E-2</v>
      </c>
      <c r="G26" s="229">
        <f t="shared" ref="G26:G27" si="5">E26/F26</f>
        <v>4.1658600636412881</v>
      </c>
      <c r="H26" s="234"/>
      <c r="I26" s="234"/>
      <c r="J26" s="238"/>
      <c r="L26" s="10" t="s">
        <v>3188</v>
      </c>
      <c r="M26" s="10">
        <v>-2.1575347090000001</v>
      </c>
      <c r="N26" s="10">
        <v>0.49302131999999999</v>
      </c>
      <c r="O26" s="10">
        <v>-4.3761489400000002</v>
      </c>
    </row>
    <row r="27" spans="1:15" ht="19" thickBot="1">
      <c r="A27" s="198" t="s">
        <v>3198</v>
      </c>
      <c r="B27" s="239">
        <v>-9.1493006000000002E-2</v>
      </c>
      <c r="C27" s="240">
        <v>0.13119542000000001</v>
      </c>
      <c r="D27" s="229">
        <f t="shared" si="4"/>
        <v>-0.69737957315888011</v>
      </c>
      <c r="E27" s="239">
        <v>1.0163597E-2</v>
      </c>
      <c r="F27" s="240">
        <v>0.12344927999999999</v>
      </c>
      <c r="G27" s="229">
        <f t="shared" si="5"/>
        <v>8.233014400732025E-2</v>
      </c>
      <c r="H27" s="240">
        <v>1.232599E-3</v>
      </c>
      <c r="I27" s="240">
        <v>4.4084020000000002E-2</v>
      </c>
      <c r="J27" s="229">
        <f t="shared" ref="J27" si="6">H27/I27</f>
        <v>2.7960222320922639E-2</v>
      </c>
      <c r="L27" s="10" t="s">
        <v>3169</v>
      </c>
      <c r="M27" s="10">
        <v>0.19581530799999999</v>
      </c>
      <c r="N27" s="10">
        <v>7.5993790000000006E-2</v>
      </c>
      <c r="O27" s="10">
        <v>2.5767277100000001</v>
      </c>
    </row>
    <row r="28" spans="1:15">
      <c r="A28" s="191"/>
      <c r="B28" s="191"/>
      <c r="C28" s="192"/>
      <c r="D28" s="196"/>
      <c r="E28" s="191"/>
      <c r="F28" s="192"/>
      <c r="G28" s="196"/>
      <c r="H28" s="192"/>
      <c r="I28" s="192"/>
      <c r="J28" s="196"/>
      <c r="L28" s="10" t="s">
        <v>3170</v>
      </c>
      <c r="M28" s="10">
        <v>0.47776368400000002</v>
      </c>
      <c r="N28" s="10">
        <v>0.10445577</v>
      </c>
      <c r="O28" s="10">
        <v>4.5738373899999996</v>
      </c>
    </row>
    <row r="29" spans="1:15">
      <c r="A29" s="194"/>
      <c r="B29" s="194"/>
      <c r="C29" s="195"/>
      <c r="D29" s="197"/>
      <c r="E29" s="194"/>
      <c r="F29" s="195"/>
      <c r="G29" s="197"/>
      <c r="H29" s="195"/>
      <c r="I29" s="195"/>
      <c r="J29" s="197"/>
      <c r="L29" s="10" t="s">
        <v>3171</v>
      </c>
      <c r="M29" s="10">
        <v>0.35196545499999998</v>
      </c>
      <c r="N29" s="10">
        <v>0.10950755</v>
      </c>
      <c r="O29" s="10">
        <v>3.2140748600000002</v>
      </c>
    </row>
    <row r="30" spans="1:15">
      <c r="A30" s="194"/>
      <c r="B30" s="194"/>
      <c r="C30" s="195"/>
      <c r="D30" s="197"/>
      <c r="E30" s="194"/>
      <c r="F30" s="195"/>
      <c r="G30" s="197"/>
      <c r="H30" s="195"/>
      <c r="I30" s="195"/>
      <c r="J30" s="197"/>
      <c r="L30" s="10" t="s">
        <v>3172</v>
      </c>
      <c r="M30" s="10">
        <v>0.82048756700000003</v>
      </c>
      <c r="N30" s="10">
        <v>9.3709790000000001E-2</v>
      </c>
      <c r="O30" s="10">
        <v>8.7556224100000009</v>
      </c>
    </row>
    <row r="31" spans="1:15">
      <c r="A31" s="194"/>
      <c r="B31" s="194"/>
      <c r="C31" s="195"/>
      <c r="D31" s="197"/>
      <c r="E31" s="194"/>
      <c r="F31" s="195"/>
      <c r="G31" s="197"/>
      <c r="H31" s="195"/>
      <c r="I31" s="195"/>
      <c r="J31" s="197"/>
      <c r="L31" s="10" t="s">
        <v>3173</v>
      </c>
      <c r="M31" s="10">
        <v>0.74140714100000005</v>
      </c>
      <c r="N31" s="10">
        <v>9.3639449999999999E-2</v>
      </c>
      <c r="O31" s="10">
        <v>7.91767953</v>
      </c>
    </row>
    <row r="32" spans="1:15" ht="19" thickBot="1">
      <c r="A32" s="198"/>
      <c r="B32" s="198"/>
      <c r="C32" s="199"/>
      <c r="D32" s="200"/>
      <c r="E32" s="198"/>
      <c r="F32" s="199"/>
      <c r="G32" s="200"/>
      <c r="H32" s="199"/>
      <c r="I32" s="199"/>
      <c r="J32" s="200"/>
      <c r="L32" s="10" t="s">
        <v>3174</v>
      </c>
      <c r="M32" s="10">
        <v>0.338566109</v>
      </c>
      <c r="N32" s="10">
        <v>8.2768939999999999E-2</v>
      </c>
      <c r="O32" s="10">
        <v>4.0904973299999998</v>
      </c>
    </row>
    <row r="33" spans="1:15">
      <c r="A33" s="201" t="s">
        <v>16</v>
      </c>
      <c r="B33" s="202">
        <v>434</v>
      </c>
      <c r="C33" s="203"/>
      <c r="D33" s="204"/>
      <c r="E33" s="205"/>
      <c r="F33" s="203"/>
      <c r="G33" s="204"/>
      <c r="H33" s="205"/>
      <c r="I33" s="206"/>
      <c r="J33" s="207"/>
      <c r="L33" s="10" t="s">
        <v>3175</v>
      </c>
      <c r="M33" s="10">
        <v>0.52052770100000001</v>
      </c>
      <c r="N33" s="10">
        <v>7.5750960000000006E-2</v>
      </c>
      <c r="O33" s="10">
        <v>6.8715660500000002</v>
      </c>
    </row>
    <row r="34" spans="1:15">
      <c r="A34" s="208" t="s">
        <v>3214</v>
      </c>
      <c r="B34" s="194">
        <v>-1958.6594358233599</v>
      </c>
      <c r="C34" s="209"/>
      <c r="D34" s="210"/>
      <c r="E34" s="193"/>
      <c r="F34" s="209"/>
      <c r="G34" s="210"/>
      <c r="H34" s="193"/>
      <c r="I34" s="209"/>
      <c r="J34" s="210"/>
      <c r="L34" s="10" t="s">
        <v>3176</v>
      </c>
      <c r="M34" s="10">
        <v>8.9137213000000007E-2</v>
      </c>
      <c r="N34" s="10">
        <v>2.2735330000000002E-2</v>
      </c>
      <c r="O34" s="10">
        <v>3.92064726</v>
      </c>
    </row>
    <row r="35" spans="1:15">
      <c r="A35" s="208" t="s">
        <v>22</v>
      </c>
      <c r="B35" s="194">
        <v>-1682.8253895288101</v>
      </c>
      <c r="C35" s="209"/>
      <c r="D35" s="210"/>
      <c r="E35" s="193"/>
      <c r="F35" s="209"/>
      <c r="G35" s="210"/>
      <c r="H35" s="193"/>
      <c r="I35" s="209"/>
      <c r="J35" s="210"/>
      <c r="L35" s="10" t="s">
        <v>3177</v>
      </c>
      <c r="M35" s="10">
        <v>-0.330571744</v>
      </c>
      <c r="N35" s="10">
        <v>0.11698728999999999</v>
      </c>
      <c r="O35" s="10">
        <v>-2.8257065200000002</v>
      </c>
    </row>
    <row r="36" spans="1:15">
      <c r="A36" s="208" t="s">
        <v>17</v>
      </c>
      <c r="B36" s="194">
        <v>66</v>
      </c>
      <c r="C36" s="206"/>
      <c r="D36" s="207"/>
      <c r="E36" s="193"/>
      <c r="F36" s="206"/>
      <c r="G36" s="207"/>
      <c r="H36" s="193"/>
      <c r="I36" s="206"/>
      <c r="J36" s="207"/>
      <c r="L36" s="10" t="s">
        <v>3178</v>
      </c>
      <c r="M36" s="10">
        <v>7.2792599999999999E-2</v>
      </c>
      <c r="N36" s="10">
        <v>5.4818190000000003E-2</v>
      </c>
      <c r="O36" s="10">
        <v>1.3278914399999999</v>
      </c>
    </row>
    <row r="37" spans="1:15">
      <c r="A37" s="208" t="s">
        <v>14</v>
      </c>
      <c r="B37" s="194">
        <v>3497.6507790576202</v>
      </c>
      <c r="C37" s="209"/>
      <c r="D37" s="210"/>
      <c r="E37" s="193"/>
      <c r="F37" s="209"/>
      <c r="G37" s="210"/>
      <c r="H37" s="193"/>
      <c r="I37" s="209"/>
      <c r="J37" s="210"/>
      <c r="L37" s="10" t="s">
        <v>3179</v>
      </c>
      <c r="M37" s="10">
        <v>-3.5898989999999999E-2</v>
      </c>
      <c r="N37" s="10">
        <v>5.0552369999999999E-2</v>
      </c>
      <c r="O37" s="10">
        <v>-0.71013462999999999</v>
      </c>
    </row>
    <row r="38" spans="1:15">
      <c r="A38" s="208" t="s">
        <v>15</v>
      </c>
      <c r="B38" s="194">
        <v>3431.6507790576202</v>
      </c>
      <c r="C38" s="209"/>
      <c r="D38" s="210"/>
      <c r="E38" s="193"/>
      <c r="F38" s="209"/>
      <c r="G38" s="210"/>
      <c r="H38" s="193"/>
      <c r="I38" s="209"/>
      <c r="J38" s="210"/>
      <c r="L38" s="10" t="s">
        <v>3180</v>
      </c>
      <c r="M38" s="10">
        <v>0.49010897599999997</v>
      </c>
      <c r="N38" s="10">
        <v>0.20437052</v>
      </c>
      <c r="O38" s="10">
        <v>2.3981393299999998</v>
      </c>
    </row>
    <row r="39" spans="1:15" ht="19">
      <c r="A39" s="208" t="s">
        <v>19</v>
      </c>
      <c r="B39" s="55">
        <f>1-((B35)/B34)</f>
        <v>0.14082797716112283</v>
      </c>
      <c r="C39" s="212"/>
      <c r="D39" s="213"/>
      <c r="E39" s="214"/>
      <c r="F39" s="212"/>
      <c r="G39" s="213"/>
      <c r="H39" s="211"/>
      <c r="I39" s="212"/>
      <c r="J39" s="213"/>
      <c r="L39" s="10" t="s">
        <v>3181</v>
      </c>
      <c r="M39" s="10">
        <v>-0.18010263900000001</v>
      </c>
      <c r="N39" s="10">
        <v>0.13520377</v>
      </c>
      <c r="O39" s="10">
        <v>-1.3320829999999999</v>
      </c>
    </row>
    <row r="40" spans="1:15" ht="20" thickBot="1">
      <c r="A40" s="215" t="s">
        <v>31</v>
      </c>
      <c r="B40" s="58">
        <f>1-((B35-B36)/B34)</f>
        <v>0.10713146065964352</v>
      </c>
      <c r="C40" s="217"/>
      <c r="D40" s="218"/>
      <c r="E40" s="219"/>
      <c r="F40" s="217"/>
      <c r="G40" s="218"/>
      <c r="H40" s="216"/>
      <c r="I40" s="217"/>
      <c r="J40" s="218"/>
      <c r="L40" s="10" t="s">
        <v>3182</v>
      </c>
      <c r="M40" s="10">
        <v>-9.001584E-3</v>
      </c>
      <c r="N40" s="10">
        <v>7.1457610000000005E-2</v>
      </c>
      <c r="O40" s="10">
        <v>-0.12597095999999999</v>
      </c>
    </row>
    <row r="41" spans="1:15">
      <c r="A41" s="220" t="s">
        <v>505</v>
      </c>
      <c r="B41" s="202"/>
      <c r="C41" s="195"/>
      <c r="D41" s="197"/>
      <c r="E41" s="202"/>
      <c r="F41" s="195"/>
      <c r="G41" s="197"/>
      <c r="H41" s="203"/>
      <c r="I41" s="195"/>
      <c r="J41" s="197"/>
      <c r="L41" s="10" t="s">
        <v>3183</v>
      </c>
      <c r="M41" s="10">
        <v>-0.15853677399999999</v>
      </c>
      <c r="N41" s="10">
        <v>8.7061600000000003E-2</v>
      </c>
      <c r="O41" s="10">
        <v>-1.82097245</v>
      </c>
    </row>
    <row r="42" spans="1:15">
      <c r="A42" s="220" t="s">
        <v>506</v>
      </c>
      <c r="B42" s="221"/>
      <c r="C42" s="195"/>
      <c r="D42" s="197"/>
      <c r="E42" s="221"/>
      <c r="F42" s="195"/>
      <c r="G42" s="197"/>
      <c r="H42" s="222"/>
      <c r="I42" s="195"/>
      <c r="J42" s="197"/>
      <c r="L42" s="10" t="s">
        <v>3184</v>
      </c>
      <c r="M42" s="10">
        <v>6.9257674000000005E-2</v>
      </c>
      <c r="N42" s="10">
        <v>8.8547689999999998E-2</v>
      </c>
      <c r="O42" s="10">
        <v>0.78215109000000005</v>
      </c>
    </row>
    <row r="43" spans="1:15">
      <c r="A43" s="220" t="s">
        <v>507</v>
      </c>
      <c r="B43" s="202"/>
      <c r="C43" s="195"/>
      <c r="D43" s="197"/>
      <c r="E43" s="202"/>
      <c r="F43" s="195"/>
      <c r="G43" s="197"/>
      <c r="H43" s="203"/>
      <c r="I43" s="195"/>
      <c r="J43" s="197"/>
      <c r="L43" s="10" t="s">
        <v>3185</v>
      </c>
      <c r="M43" s="10">
        <v>-0.19906554700000001</v>
      </c>
      <c r="N43" s="10">
        <v>0.12465234</v>
      </c>
      <c r="O43" s="10">
        <v>-1.5969660400000001</v>
      </c>
    </row>
    <row r="44" spans="1:15">
      <c r="A44" s="220" t="s">
        <v>508</v>
      </c>
      <c r="B44" s="202"/>
      <c r="C44" s="195"/>
      <c r="D44" s="197"/>
      <c r="E44" s="202"/>
      <c r="F44" s="195"/>
      <c r="G44" s="197"/>
      <c r="H44" s="203"/>
      <c r="I44" s="195"/>
      <c r="J44" s="197"/>
      <c r="L44" s="10" t="s">
        <v>3186</v>
      </c>
      <c r="M44" s="10">
        <v>0.15115030800000001</v>
      </c>
      <c r="N44" s="10">
        <v>9.4179040000000006E-2</v>
      </c>
      <c r="O44" s="10">
        <v>1.6049251899999999</v>
      </c>
    </row>
    <row r="45" spans="1:15">
      <c r="A45" s="220" t="s">
        <v>509</v>
      </c>
      <c r="B45" s="202"/>
      <c r="C45" s="195"/>
      <c r="D45" s="197"/>
      <c r="E45" s="202"/>
      <c r="F45" s="195"/>
      <c r="G45" s="197"/>
      <c r="H45" s="203"/>
      <c r="I45" s="195"/>
      <c r="J45" s="197"/>
      <c r="L45" s="10" t="s">
        <v>3187</v>
      </c>
      <c r="M45" s="10">
        <v>0.17890753000000001</v>
      </c>
      <c r="N45" s="10">
        <v>8.9211540000000006E-2</v>
      </c>
      <c r="O45" s="10">
        <v>2.0054302900000001</v>
      </c>
    </row>
    <row r="46" spans="1:15" ht="19" thickBot="1">
      <c r="A46" s="223" t="s">
        <v>510</v>
      </c>
      <c r="B46" s="224"/>
      <c r="C46" s="199"/>
      <c r="D46" s="200"/>
      <c r="E46" s="224"/>
      <c r="F46" s="199"/>
      <c r="G46" s="200"/>
      <c r="H46" s="225"/>
      <c r="I46" s="199"/>
      <c r="J46" s="200"/>
      <c r="L46" s="10" t="s">
        <v>3189</v>
      </c>
      <c r="M46" s="10">
        <v>-2.667631299</v>
      </c>
      <c r="N46" s="10">
        <v>0.83600034000000001</v>
      </c>
      <c r="O46" s="10">
        <v>-3.19094525</v>
      </c>
    </row>
    <row r="47" spans="1:15">
      <c r="L47" s="10" t="s">
        <v>3169</v>
      </c>
      <c r="M47" s="10">
        <v>0.221213939</v>
      </c>
      <c r="N47" s="10">
        <v>0.15820412</v>
      </c>
      <c r="O47" s="10">
        <v>1.39828182</v>
      </c>
    </row>
    <row r="48" spans="1:15">
      <c r="L48" s="10" t="s">
        <v>3170</v>
      </c>
      <c r="M48" s="10">
        <v>0.57985593700000004</v>
      </c>
      <c r="N48" s="10">
        <v>0.18419731</v>
      </c>
      <c r="O48" s="10">
        <v>3.1480152100000001</v>
      </c>
    </row>
    <row r="49" spans="12:15">
      <c r="L49" s="10" t="s">
        <v>3171</v>
      </c>
      <c r="M49" s="10">
        <v>0.48038688299999999</v>
      </c>
      <c r="N49" s="10">
        <v>0.15503790000000001</v>
      </c>
      <c r="O49" s="10">
        <v>3.0985126099999998</v>
      </c>
    </row>
    <row r="50" spans="12:15">
      <c r="L50" s="10" t="s">
        <v>3172</v>
      </c>
      <c r="M50" s="10">
        <v>0.84494488300000004</v>
      </c>
      <c r="N50" s="10">
        <v>0.16392528000000001</v>
      </c>
      <c r="O50" s="10">
        <v>5.1544514499999998</v>
      </c>
    </row>
    <row r="51" spans="12:15">
      <c r="L51" s="10" t="s">
        <v>3173</v>
      </c>
      <c r="M51" s="10">
        <v>0.85794732299999998</v>
      </c>
      <c r="N51" s="10">
        <v>0.15998814</v>
      </c>
      <c r="O51" s="10">
        <v>5.3625683400000002</v>
      </c>
    </row>
    <row r="52" spans="12:15">
      <c r="L52" s="10" t="s">
        <v>3174</v>
      </c>
      <c r="M52" s="10">
        <v>0.28172267600000001</v>
      </c>
      <c r="N52" s="10">
        <v>0.14395918999999999</v>
      </c>
      <c r="O52" s="10">
        <v>1.95696202</v>
      </c>
    </row>
    <row r="53" spans="12:15">
      <c r="L53" s="10" t="s">
        <v>3175</v>
      </c>
      <c r="M53" s="10">
        <v>0.304562214</v>
      </c>
      <c r="N53" s="10">
        <v>0.13432837</v>
      </c>
      <c r="O53" s="10">
        <v>2.2672962700000001</v>
      </c>
    </row>
    <row r="54" spans="12:15">
      <c r="L54" s="10" t="s">
        <v>3176</v>
      </c>
      <c r="M54" s="10">
        <v>8.8077748999999997E-2</v>
      </c>
      <c r="N54" s="10">
        <v>3.9289839999999999E-2</v>
      </c>
      <c r="O54" s="10">
        <v>2.2417435800000001</v>
      </c>
    </row>
    <row r="55" spans="12:15">
      <c r="L55" s="10" t="s">
        <v>3177</v>
      </c>
      <c r="M55" s="10">
        <v>-0.35449885199999998</v>
      </c>
      <c r="N55" s="10">
        <v>0.19273525999999999</v>
      </c>
      <c r="O55" s="10">
        <v>-1.8393046200000001</v>
      </c>
    </row>
    <row r="56" spans="12:15">
      <c r="L56" s="10" t="s">
        <v>3178</v>
      </c>
      <c r="M56" s="10">
        <v>-0.113394541</v>
      </c>
      <c r="N56" s="10">
        <v>0.13178343000000001</v>
      </c>
      <c r="O56" s="10">
        <v>-0.86046129999999998</v>
      </c>
    </row>
    <row r="57" spans="12:15">
      <c r="L57" s="10" t="s">
        <v>3179</v>
      </c>
      <c r="M57" s="10">
        <v>-3.7569090999999999E-2</v>
      </c>
      <c r="N57" s="10">
        <v>9.1002730000000004E-2</v>
      </c>
      <c r="O57" s="10">
        <v>-0.41283478000000001</v>
      </c>
    </row>
    <row r="58" spans="12:15">
      <c r="L58" s="10" t="s">
        <v>3180</v>
      </c>
      <c r="M58" s="10">
        <v>0.18945493399999999</v>
      </c>
      <c r="N58" s="10">
        <v>0.34217768999999998</v>
      </c>
      <c r="O58" s="10">
        <v>0.55367412000000005</v>
      </c>
    </row>
    <row r="59" spans="12:15">
      <c r="L59" s="10" t="s">
        <v>3181</v>
      </c>
      <c r="M59" s="10">
        <v>-0.28675439800000002</v>
      </c>
      <c r="N59" s="10">
        <v>0.21587998999999999</v>
      </c>
      <c r="O59" s="10">
        <v>-1.3283046700000001</v>
      </c>
    </row>
    <row r="60" spans="12:15">
      <c r="L60" s="10" t="s">
        <v>3182</v>
      </c>
      <c r="M60" s="10">
        <v>0.32771991900000003</v>
      </c>
      <c r="N60" s="10">
        <v>0.13009190000000001</v>
      </c>
      <c r="O60" s="10">
        <v>2.5191415400000001</v>
      </c>
    </row>
    <row r="61" spans="12:15">
      <c r="L61" s="10" t="s">
        <v>3183</v>
      </c>
      <c r="M61" s="10">
        <v>-0.155707279</v>
      </c>
      <c r="N61" s="10">
        <v>0.16301600999999999</v>
      </c>
      <c r="O61" s="10">
        <v>-0.95516555000000003</v>
      </c>
    </row>
    <row r="62" spans="12:15">
      <c r="L62" s="10" t="s">
        <v>3184</v>
      </c>
      <c r="M62" s="10">
        <v>-0.100369417</v>
      </c>
      <c r="N62" s="10">
        <v>0.17054716</v>
      </c>
      <c r="O62" s="10">
        <v>-0.58851414999999996</v>
      </c>
    </row>
    <row r="63" spans="12:15">
      <c r="L63" s="10" t="s">
        <v>3185</v>
      </c>
      <c r="M63" s="10">
        <v>1.2159563999999999E-2</v>
      </c>
      <c r="N63" s="10">
        <v>0.18594642</v>
      </c>
      <c r="O63" s="10">
        <v>6.5392839999999994E-2</v>
      </c>
    </row>
    <row r="64" spans="12:15">
      <c r="L64" s="10" t="s">
        <v>3186</v>
      </c>
      <c r="M64" s="10">
        <v>0.123078927</v>
      </c>
      <c r="N64" s="10">
        <v>0.16655089000000001</v>
      </c>
      <c r="O64" s="10">
        <v>0.73898691999999999</v>
      </c>
    </row>
    <row r="65" spans="12:15">
      <c r="L65" s="10" t="s">
        <v>3187</v>
      </c>
      <c r="M65" s="10">
        <v>0.38843442500000003</v>
      </c>
      <c r="N65" s="10">
        <v>0.14678226999999999</v>
      </c>
      <c r="O65" s="10">
        <v>2.64633064</v>
      </c>
    </row>
    <row r="66" spans="12:15">
      <c r="L66" s="10" t="s">
        <v>3190</v>
      </c>
      <c r="M66" s="10">
        <v>0.43521530600000002</v>
      </c>
      <c r="N66" s="10">
        <v>6.6662979999999997E-2</v>
      </c>
      <c r="O66" s="10">
        <v>6.5285905099999999</v>
      </c>
    </row>
    <row r="67" spans="12:15">
      <c r="L67" s="10" t="s">
        <v>3191</v>
      </c>
      <c r="M67" s="10">
        <v>0.29988032399999998</v>
      </c>
      <c r="N67" s="10">
        <v>6.2135120000000002E-2</v>
      </c>
      <c r="O67" s="10">
        <v>4.8262613300000003</v>
      </c>
    </row>
    <row r="68" spans="12:15">
      <c r="L68" s="10" t="s">
        <v>3192</v>
      </c>
      <c r="M68" s="10">
        <v>-9.1493006000000002E-2</v>
      </c>
      <c r="N68" s="10">
        <v>0.13119542000000001</v>
      </c>
      <c r="O68" s="10">
        <v>-0.69737959999999999</v>
      </c>
    </row>
    <row r="69" spans="12:15">
      <c r="L69" s="10" t="s">
        <v>3193</v>
      </c>
      <c r="M69" s="10">
        <v>0.35464079199999998</v>
      </c>
      <c r="N69" s="10">
        <v>8.5130269999999994E-2</v>
      </c>
      <c r="O69" s="10">
        <v>4.16585991</v>
      </c>
    </row>
    <row r="70" spans="12:15">
      <c r="L70" s="10" t="s">
        <v>3194</v>
      </c>
      <c r="M70" s="10">
        <v>1.0163597E-2</v>
      </c>
      <c r="N70" s="10">
        <v>0.12344927999999999</v>
      </c>
      <c r="O70" s="10">
        <v>8.2330150000000005E-2</v>
      </c>
    </row>
    <row r="71" spans="12:15">
      <c r="L71" s="10" t="s">
        <v>3195</v>
      </c>
      <c r="M71" s="10">
        <v>1.232599E-3</v>
      </c>
      <c r="N71" s="10">
        <v>4.4084020000000002E-2</v>
      </c>
      <c r="O71" s="10">
        <v>2.7960209999999999E-2</v>
      </c>
    </row>
  </sheetData>
  <mergeCells count="8">
    <mergeCell ref="H3:J3"/>
    <mergeCell ref="B1:J1"/>
    <mergeCell ref="A2:A4"/>
    <mergeCell ref="B2:D2"/>
    <mergeCell ref="E2:G2"/>
    <mergeCell ref="H2:J2"/>
    <mergeCell ref="B3:D3"/>
    <mergeCell ref="E3:G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61" operator="between" id="{E6E2A8CC-806F-BF47-B1C1-0979F30A5B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54B3546B-B747-E245-95E4-B8CFA2300A6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BD692C3C-F592-0843-8FAB-8028D96C2D6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7FBE0D5E-724F-5242-8BFC-EBBC5FEF6DF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0D908351-B2E2-BE4D-8A91-721BDA635B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A9A7FD33-8BD3-C94C-BBD1-E32B4F81FD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9B68F4A7-BD7A-8E40-A718-B7A33B6B809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434FE6B8-7030-8143-9936-3C020FC6828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92002EB3-7654-114C-9AB8-1C861CBC1F3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7839134E-978F-7A4F-891C-AB4CF6A12FE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541" operator="between" id="{A52DA91F-D846-0649-87FF-4B76616ED1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363833CD-7736-B545-844B-1C433697C65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F9D269C7-F619-0741-9009-AD61BA5984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639B4E7C-2579-0448-9F9D-8E3B67A70D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045F8937-7397-2A4C-8475-626D354751B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E30D9417-051A-7F4A-85E0-1AA555C904C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B4C103E4-A922-3F4D-984B-E81386EC368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7155F74F-168F-D040-932A-BF1AE3FADB7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5AE82804-B1AA-C742-AC88-EA144374B6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F4C1B027-0DB2-504E-9ED6-6007EBFE20F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531" operator="between" id="{A7C388D8-6B61-1A41-A920-41C52DD6991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78F8ECAC-15EA-144E-9438-B902B8404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449DC2E4-9F64-0E40-87F9-7E8CA904301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AD5D5F24-3099-E147-831F-F315D345180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3973968F-DE63-904D-B619-E89822F4F1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BB1E767-1A96-7346-A14F-CF770E66A19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986E5910-F73E-9D41-B30B-9B32BC3B755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0F109C63-E5EB-D04B-AF89-DC97D4E972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18076A73-564F-5F4E-89CA-132A3BDFC06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976A115A-53C5-9848-BF1E-76380AFFC3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521" operator="between" id="{241A649C-F203-A243-AE02-D16F5D1FDE5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1A4693B0-8D1C-E94B-8F89-E42FD260A0E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91E17956-AAA5-C446-96A8-0DBBD6FAF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B9F84DB9-0E52-AF4A-9B88-07906791247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048B53A9-2EB0-5C42-B683-1FD3E910723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1C1ADCDC-1E6C-DF4A-8C82-DE87A516F4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57C3B4EB-A24D-FD47-9FE2-DBD8B93A9C7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2F79FF4D-D878-334D-9E65-AB460411E9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5505E781-82B3-2E46-9EC2-E8F41653AAE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AE3AEC1F-899A-684A-AE60-8295F5B31FB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91" operator="between" id="{C3991210-89A3-D943-A395-C6E778AB9F5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3828C421-CE20-B748-83F6-1F53D14D8B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738A6C35-2D2F-EE40-85EA-C0DB786AD04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0DB429E-9B70-994F-8C55-FB1A98348EE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B9569FA3-B98E-5948-AE7B-9128C554478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4FBFE477-21AF-ED44-8946-303DE501C5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72989979-A365-F94E-9E38-6E186F6876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B756B17C-2FC9-664C-859D-08FB3BA78A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DC668A0A-D013-BF4B-81A9-44946AD1638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0DE9B938-CCEC-5141-A970-78B737AC35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381" operator="between" id="{5AC1A037-8438-144A-A9CE-56EF200F76F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9CE4D9EB-6D63-8840-9B28-EB1839F1572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B47D209D-D2E1-5040-88B5-750A296C05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BB85ADB1-FA84-5349-B206-DA6E4D2444D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AFEE49DE-EC8D-7B40-9452-206849B1AF4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E3371B3E-734E-8E44-8EF0-F26AC91618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A25E9375-2F41-3E40-B8F3-B561CF6D1A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0A4108E1-4C05-514F-9061-80E3062CE4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B5C47940-4D73-5D4F-AB75-E5312FA3E73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389092CC-89BB-7047-B86D-C10C9D8A22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371" operator="between" id="{2179653F-5B16-C240-AE1A-50A4F7440D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0BD7AE76-8D96-DA4D-97DB-297B6EBBB8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65443A3D-2B9F-1A4F-9554-CBD5B4F48C1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F2B55E09-10A0-864A-BFB6-8EA12782DA7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0689FD7D-6418-224B-98F5-C1A68F1B684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6D3E8F9B-1E21-6546-86B8-F4279EDAA6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9881B221-59C8-A54E-A8F9-98A2E3974EC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23565298-C69B-134E-8C11-D1EC1FBA237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F6E15B43-C4BA-584E-BC46-D74378CC8A9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732AA4EF-52FB-944C-96AA-543045B77F6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471" operator="between" id="{CAB6781F-B6DD-5442-B0BF-548E6672CE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9D51C4FE-E533-0644-8232-6D49BEBE1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B464CD07-0433-6B40-833A-4AD96CF58E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7A08864-B0DD-B74C-8DDB-83615F80E7F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544716B6-49CF-1943-BC39-0526C682E05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894CBF60-18A1-F04E-8493-11871C1026C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479DD758-5352-EB4F-A334-943C29E2784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D5DA1D17-BBCB-8B43-8699-31D484EF1B8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CDF164FF-0313-0C46-BE99-DFBBA01119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C9B874CD-A0EC-7445-90F0-061E74DFDD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G5:G7 G9:G11</xm:sqref>
        </x14:conditionalFormatting>
        <x14:conditionalFormatting xmlns:xm="http://schemas.microsoft.com/office/excel/2006/main">
          <x14:cfRule type="cellIs" priority="461" operator="between" id="{D78CF96C-556A-A147-98D0-600A6500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34A14AD3-57F8-704B-9116-9209689903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4C20ECB9-BA39-9941-8400-24BA7E1AF1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C1102BF9-79F1-AC44-AC41-D6CBBE56BAC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8BA51096-4F4C-CC4F-B835-4764F0A792F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0B3B4F8E-A021-0445-B1C7-54458A6F454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70BD102-4FAC-2549-AE91-9C28FBA5856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18B55A02-D8AC-B64F-9D01-044C307F651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F687E010-0BB4-0542-85B5-41387466A8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721A5C4D-3367-874E-ADB8-D8ECBC7F127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451" operator="between" id="{C2B3B1A3-4CB3-2145-921A-0FCF888F20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582FD889-2C12-9A45-8AB0-B679A58DA2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20845604-18E1-2B4F-BD9D-1C413E4802E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2A7DBDA9-B59A-7148-A523-0238285E78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1FE43E41-117E-A444-8717-15AC0C50F48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C2F5632A-222F-964B-A5EC-E635C71F48C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140C776A-B25C-9D49-8EEA-6B2C9AA6CC2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157055F4-36A6-E64E-BA93-AEBEC375A81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BAFF7F89-95A4-4A48-AEEF-2CE5BC3B5B3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7FC34793-87FD-3C48-8B12-67DF3BAAD90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441" operator="between" id="{405526C9-FC34-394B-8DA4-55DDEAD85AE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226D537E-8436-D141-9ACC-31AC898975D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ADA9E9C4-B2C0-244F-8B8C-C52212602CA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8C4C46CA-844B-304E-B711-264407506A6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76757E66-BB18-6547-A45C-6B99F81351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2A3D3A86-989C-754C-8414-42FAE54943F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6DDB244D-B978-B142-99D9-1D91E00D40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2043C87A-C620-6245-AA3A-EB7E918C10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8AF74C3C-5CEC-924F-A2B7-768DFED7E5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6430F2A2-9522-B747-8A41-4C990B05A7E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31" operator="between" id="{35801DF9-AEFF-A84B-8A57-510E8F28233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F3E5FCAB-15EF-2F4A-80CE-A15805E4543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854E223-29C2-DB49-ADB8-2566B982BB3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79BDE1D4-B914-FE4A-8288-DC606D09C8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4AE76DA6-4B2C-314F-B77B-7FFA6E0926E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8295EFBA-6D4E-8F4C-AB17-32B72A67C87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BBD83BF2-5FA3-B24B-A30F-A31040D1EB4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B223FDF5-D56D-8D44-845A-7FA1C89B829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126A4D9A-C7B7-0A49-8030-26DEFC79F48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7E0D8D4A-1C0D-1A41-87C9-250F5A9134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21" operator="between" id="{3BC60A7B-ABCE-D246-998C-DF23965C1D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9BFD4AE7-A327-AF4D-AFBD-A3E6084397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D42FD120-024A-B84E-A1FE-0E9F3DE3B43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8BC5F0AC-E0AD-824C-94AF-D6DE2E22185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0E0A188-B65D-2046-AC6F-7CBD714A186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75835E3D-6474-4345-94D6-9883689A20F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7097B222-3210-494C-9DF7-ED62A1C801D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6E39F4EC-A1BE-E645-9E32-FEA26BAB00F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99C5D079-9088-0443-9BC3-9CD0589060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F5911C2E-FC42-B547-9F3C-16BBD43C6D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11" operator="between" id="{ABBBD3D3-55E3-8449-B2AB-B6C795CFA95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BEF9CC4D-F43D-0C4F-A839-70EA007BB03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CA2D4215-6C84-BA4D-BC53-2FF5FFEA8C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289AC3FB-EA93-0D44-AD60-10F77DFAB2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892F5B7-9A71-ED49-B41E-C4B3B50B3DA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48BF7DAE-F89E-C344-BC50-5886DDDE4A1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304EF72E-EC21-934C-9EAC-BDC268F3B7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47B0A87E-5EF8-3D42-85A1-B41151020E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EB87D49-6CFF-524D-B2D9-AEC3861EF0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42889CE-E417-2F4D-AAC9-9A2D594735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201" operator="between" id="{9CBA94FE-A20D-5742-8F12-FE8E3EC838E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B1994D3E-6BC1-3B44-9713-5E98935EC81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BBD46CB9-3D8B-5A48-9631-23D8B8523CC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2FC17177-D74C-044B-9B4D-0D0EAF586D5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B3047343-E89F-3144-8A99-62789D8CB0C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F6BD5FC6-D579-7F4C-964F-D1D0B228B33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D795F4FA-E79B-8F44-8084-46AF69E086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CCDA937C-58F3-F849-BA24-3C637D03318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65E48D18-AD0C-234A-9EDE-05C67B01A8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71573673-DBFA-914C-BA2B-C912A0FB7F9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161" operator="between" id="{8C295E5D-B37A-B845-81F5-0265DF4CC7F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0F718455-9FBB-9F4B-A3EF-F43EFA0448B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F9F597CA-B084-A645-8AE2-8973D0A312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0A1E68B2-9F0C-8543-ACD7-2A76F4A82D5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8C24132-6B25-B242-B6A9-132FD27F49A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1D064813-B6D8-D645-9ABD-0D751B3DC54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FF8E719-61CF-6842-9E46-2A3BD5B1873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5B9BCD3D-EA30-8248-A2FD-CF852398E47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A2B74A81-1A3D-EE47-A456-C8B500D01A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DDF22078-2DCE-2D43-BC22-61BD42CE1C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191" operator="between" id="{17842041-5A69-EF4C-A42F-7CE6B98BE8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625964DA-060B-9146-BA8E-E6B01FCA05D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8461DFC8-ADCE-F44C-B68B-75E9D47AA6D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F00516C0-FA5A-2344-AA6D-F3493F50B9C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02F28F5F-DDE9-414F-9ADA-94CEDB6C52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04D6EE91-C524-F64F-8A71-1318E54DDC9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E862270-AE5E-3048-A62D-5A879A2ECA6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A5DCECE1-04FD-A94D-BCF6-D56FFBA278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72807C94-FEA0-A241-B87D-44A4DB3FDFE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F5AD6F4-42C3-B24B-94D1-86BCC836197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81" operator="between" id="{B3DDBA9C-9601-E645-B5E2-0196266C7B2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9C97668A-2473-DC4B-A0B7-177FE1B8E3D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998D527A-9CA5-0142-9559-8C5F6A86F4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8248600C-B8AF-2642-A0C5-59A3BE807E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C29CA642-E1A6-C04B-AECE-322DF5A5DF5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3DC8F75-4A74-E540-9F8C-BC176E76F9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CD78D56-8062-D749-A6CC-60B317B594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A60FCB03-ED0B-7945-A281-A9AAEEB5E72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84B8A6B2-285D-B947-95E3-AC4121CE0A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DC982338-A2B9-8E41-803B-56FB2679FCE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71" operator="between" id="{5929C2B4-AD8B-3740-8042-7E04F00D794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FF6A71FF-3C1B-2A43-ADAD-723DAA5433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AE11FD30-D2BC-DB4F-88FF-BA79E05C4A5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034A38C5-264C-B34D-A730-57F651F3584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C22946E-0EE2-9949-87C7-41CEBA3F77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E745E910-82AC-DB44-A209-5B4426C4B79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435A7753-53F2-6042-83A1-DBB8D9614F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CCF40108-20D6-F94E-8290-C9E4EEF914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3A85A8D-A645-1545-B865-FD6B0006650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28150AAB-041C-A445-8F33-67CDE2BEF80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31" operator="between" id="{82839ECF-CA6D-3345-8B54-E80DA89552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2672A7CE-04A8-6D4C-B2F9-417361C4C6A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A44EC6A8-A41D-004C-9042-407E19A2BD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346E1001-1FD2-5E40-8001-2574FDD5524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D633A6DB-198F-3143-9A76-4461BF0637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6C4C7EC7-4AD3-A548-9882-888DF51399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14E872BD-E0A2-8E41-87E1-471357EFFE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0F83A552-8943-6A47-8A91-11EB61353D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9C5A4B84-6BDE-F14E-A03F-0D301527A31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69B65B2F-DC07-A340-A36E-F1C23BB27FB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21" operator="between" id="{91C9CB2E-2850-F940-92F4-7E7EF3A66EA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361AC347-AE63-F343-B312-0EDFCE6CF5C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537F991A-BE10-E64F-B2CC-C142A4463F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A2834BAE-DD5F-EE45-A845-D0E2D9B6686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0A989874-8AD3-B446-85B7-81B13F598D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CEE1F06-9D31-9647-AAC6-1A65AC317DA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901D530B-EBB0-704C-8672-96E7A56E857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9713E559-1CA4-1340-8A14-79445A32CD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BCE83CD0-6C56-0A4F-97F8-33FE32E7B25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C286A478-ADB6-464B-960C-1AC7EDBF57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11" operator="between" id="{5E9BD9D6-1FFC-514D-AD7E-C9A3D4293FC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1F60AF6-C9D8-3F49-95EC-41E6A5A94B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2DC2729-5A2C-E54D-914D-232350F5E0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C93A8320-7A24-5B46-9B35-9A1D521CCD2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DCE5B979-61A5-734A-AA31-D7CCBB0432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C9254A49-7969-F546-B7FF-E9B2A5B10F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BF65DB36-1E6D-FD4D-96E8-2EECD14795C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BCCA0F63-9287-6E44-93B7-795E1F671CD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318A9C8-A87D-C24D-A08C-88F9AA7621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11DA9E44-A364-A343-A7BF-1BDD30ABEB2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" operator="between" id="{04887B29-D0C4-694B-8A42-2D9DD324843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F61AA098-33DA-D048-BADF-F79C4FF5DD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0031355E-6100-8E49-8127-F9F23BB75E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03F0D53E-20E0-B24C-A923-F06A740AB19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6172DAA9-370C-4B47-A34A-B29319E3D9D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5BA7F2A6-2F24-7C40-BC8B-1067C2FDAC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EEB78E58-5022-2546-AE2E-ABC9A178DF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1EAFC4C4-24F7-BC45-854C-82DE64E0079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97649B7A-B82A-9641-903F-C369DA6F0E0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B6E75DA-B849-914E-A943-9EBFF956DB0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11" operator="between" id="{7E88CD87-ED3A-BB42-8D78-490240DB617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C42CB201-70BA-CC45-8393-D7C22F0F78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CC4D8AF2-3552-5848-88AA-12BB7397E8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88D67D3-BEBE-444C-8202-759D4ED3888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2675FF08-21B9-514E-A7AE-AB5096D126B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3A0E6D8-7970-6945-8FEC-0120740B23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8EEF93E8-C02D-F24F-850D-977CC35DEFF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C782F643-F0EE-C040-A95B-8DA8FB38EA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E4E21FF4-E902-7E4E-B035-005537AEE18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440DA659-23EC-2E47-B6BF-688545F8F0F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01" operator="between" id="{522BEB7E-F7E7-9142-AD50-FD38914D59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613EC13-6326-D046-B047-3597D79A00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EF0459DA-AFEA-834E-BF02-88516F80B48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76C85C-052B-6C4B-92A8-6161BC276F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DC116F7-D3EC-E345-A6AC-D988C238308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D0619A2D-8656-FF49-8DAC-9DB22616F9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6A5A081-DC76-5D4A-95A7-6893A7D30B0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E8662923-822B-0043-BB78-BE5C0FCE56D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7FCA831E-3D70-CE4E-B9AF-F5531B79C17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AB1CE44B-E4C6-DF4C-B469-888E112EB35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91" operator="between" id="{77C3ECBA-4DC4-8845-B947-52ADD81C0B6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EA7237E0-6FBD-3045-8CDE-E8EDDFB2A2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3CB00ADF-047C-E14A-B466-D576AF362B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1D0F332F-A035-F44A-ADDB-1BEA85CEBB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45B61274-6070-494F-AD0D-BC789C6F243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6C5B9F19-00AA-9646-AA00-51A2D2AE0C0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33FB085E-E472-3B42-839A-D3BA6CD2788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DA42CE49-72AB-CC4B-9BFC-93209BD8D29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1A177A3-37F0-5B4E-9120-129F3B6FB5F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EA502A2A-A9F1-E344-842B-19287C2B88A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81" operator="between" id="{1714C4E1-5709-9045-95D9-5175A6EFA05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E652353-7015-D34D-B300-2CE8F5E1C0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C11720E7-9B8B-7540-80A9-FCE712EC47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45F93640-99C7-5343-86C4-31AFD7FD1CF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2CF0F5E8-7B4E-E84E-9209-CE32D3243C9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881E5DB-FFEA-D74B-97B6-DF7A09E6CE8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B99F20B1-9DDA-7243-BEB3-C8A87252D0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0F32B54D-889A-254F-A8F6-C6A680C5D6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62D41843-4506-3248-B7AF-7D4332AB9AF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84F63372-E550-4B4E-8C65-E32F4C8A7A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71" operator="between" id="{F41B7170-AFDC-034A-A1CA-E33399BF67F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F87E5A6B-4D82-F941-87B1-FFBB120F2D8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704D4010-A86A-684D-8D5F-88ACB6F0C2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61721CB0-620D-D74E-BE77-46D121595E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38E982E1-829C-3A48-AA04-654364E4DEF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680A44C-1347-624F-A583-08AC71BDABB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4D640F2C-6230-C645-8608-3944F77EBD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881C55D1-6790-1A4F-BAC7-B0808D7FEB8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CFD650E3-332C-504C-A669-94F09CC455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106034BE-19CE-4B4E-958C-145F1655A30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61" operator="between" id="{690B0F9F-D5C0-5B4B-B6CD-8C5BFD6D58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1E4833F5-93ED-3E4C-AF16-55BB3E86C4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BBFD0679-922E-0746-BE2B-B19444E4380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47644DC-FE0F-E947-8CDA-D54C1474AD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6C65CAB-19AB-AE41-9440-165568209C7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2BAD7A38-4ED6-F941-9840-DF92BCC6938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BAAC236-8A2A-C446-8945-4A8BBC3B5A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96EE04A6-46B8-EE49-8A91-DAE84630F9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0EA83436-242E-D24E-A061-38349E9CDE2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A980D4D2-18FC-184E-B68E-A846F9C42B6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51" operator="between" id="{BB12C4FA-C156-2248-A262-3DF9B27C43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4CAF0B72-356A-F84B-8A0E-ADF398F37B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1AF1E932-E421-3543-9BAF-B8B7E01DA9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D8154F5-EE9B-A74B-8F2E-46BEF99A90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5760A68-340C-0B4F-942A-FFC3FE33015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2090474F-FEDD-904B-AAFE-444C000B90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DE4C948E-471B-9444-BF9B-DE7C1E9F7DD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1B87A1E-E4F1-E948-B77A-3B60D67A585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3926424E-B308-0E4B-97B4-AFB65C66784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E6CCBDD0-62EB-494B-A242-603D789FBFA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41" operator="between" id="{76EAC2EF-75DC-FC45-A8E2-B67A1478F30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9B392426-2A5E-054C-A06D-82F2F8D172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38115938-A9D1-5F43-A22E-213AFA57597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33CECE34-9D68-0E44-B442-62B865897F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5D75BD1F-2939-A347-A283-97057B5C70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366349F7-48E1-7646-A73D-EF23404D62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33ADD8A1-CAA4-1445-9325-0257A77A12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4A631FA5-B55A-0C47-8E9A-F2B822C905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7766D9F8-C237-AE4E-A30C-A064BFD0CDF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FEC7207E-6114-774E-9764-BEBF345E29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8C1D-E526-8343-9318-2EB0D88B7E01}">
  <dimension ref="A1:S2856"/>
  <sheetViews>
    <sheetView topLeftCell="A48" workbookViewId="0">
      <selection activeCell="O74" sqref="O74"/>
    </sheetView>
  </sheetViews>
  <sheetFormatPr baseColWidth="10" defaultRowHeight="18"/>
  <cols>
    <col min="14" max="14" width="31.83203125" bestFit="1" customWidth="1"/>
    <col min="15" max="15" width="14" bestFit="1" customWidth="1"/>
    <col min="16" max="17" width="12.83203125" bestFit="1" customWidth="1"/>
  </cols>
  <sheetData>
    <row r="1" spans="1:17">
      <c r="A1" t="s">
        <v>512</v>
      </c>
      <c r="O1" t="s">
        <v>3165</v>
      </c>
      <c r="P1" t="s">
        <v>3166</v>
      </c>
      <c r="Q1" t="s">
        <v>3167</v>
      </c>
    </row>
    <row r="2" spans="1:17">
      <c r="A2" t="s">
        <v>513</v>
      </c>
      <c r="N2" t="s">
        <v>3168</v>
      </c>
      <c r="O2">
        <v>-5.6514707020000001</v>
      </c>
      <c r="P2">
        <v>0.81267365999999996</v>
      </c>
      <c r="Q2">
        <v>-6.9541698800000002</v>
      </c>
    </row>
    <row r="3" spans="1:17">
      <c r="A3" t="s">
        <v>514</v>
      </c>
      <c r="N3" t="s">
        <v>3169</v>
      </c>
      <c r="O3">
        <v>4.3517912999999998E-2</v>
      </c>
      <c r="P3">
        <v>0.12834414</v>
      </c>
      <c r="Q3">
        <v>0.33907206000000001</v>
      </c>
    </row>
    <row r="4" spans="1:17">
      <c r="N4" t="s">
        <v>3170</v>
      </c>
      <c r="O4">
        <v>0.42784512200000002</v>
      </c>
      <c r="P4">
        <v>0.20158305000000001</v>
      </c>
      <c r="Q4">
        <v>2.1224260400000001</v>
      </c>
    </row>
    <row r="5" spans="1:17">
      <c r="A5" t="s">
        <v>515</v>
      </c>
      <c r="N5" t="s">
        <v>3171</v>
      </c>
      <c r="O5">
        <v>0.69283136400000001</v>
      </c>
      <c r="P5">
        <v>0.17982622000000001</v>
      </c>
      <c r="Q5">
        <v>3.8527828099999999</v>
      </c>
    </row>
    <row r="6" spans="1:17">
      <c r="A6" t="s">
        <v>516</v>
      </c>
      <c r="N6" t="s">
        <v>3172</v>
      </c>
      <c r="O6">
        <v>0.30777125799999999</v>
      </c>
      <c r="P6">
        <v>0.14787776</v>
      </c>
      <c r="Q6">
        <v>2.0812545500000001</v>
      </c>
    </row>
    <row r="7" spans="1:17">
      <c r="A7" t="s">
        <v>517</v>
      </c>
      <c r="N7" t="s">
        <v>3173</v>
      </c>
      <c r="O7">
        <v>0.86625388299999995</v>
      </c>
      <c r="P7">
        <v>0.17086552999999999</v>
      </c>
      <c r="Q7">
        <v>5.0697988799999996</v>
      </c>
    </row>
    <row r="8" spans="1:17">
      <c r="N8" t="s">
        <v>3174</v>
      </c>
      <c r="O8">
        <v>0.17233964399999999</v>
      </c>
      <c r="P8">
        <v>0.13993667000000001</v>
      </c>
      <c r="Q8">
        <v>1.23155459</v>
      </c>
    </row>
    <row r="9" spans="1:17">
      <c r="A9" t="s">
        <v>518</v>
      </c>
      <c r="N9" t="s">
        <v>3175</v>
      </c>
      <c r="O9">
        <v>0.51051423500000004</v>
      </c>
      <c r="P9">
        <v>0.13354812999999999</v>
      </c>
      <c r="Q9">
        <v>3.8226984800000001</v>
      </c>
    </row>
    <row r="10" spans="1:17">
      <c r="N10" t="s">
        <v>3176</v>
      </c>
      <c r="O10">
        <v>0.121735632</v>
      </c>
      <c r="P10">
        <v>4.7159859999999998E-2</v>
      </c>
      <c r="Q10">
        <v>2.5813398300000001</v>
      </c>
    </row>
    <row r="11" spans="1:17">
      <c r="A11" t="s">
        <v>519</v>
      </c>
      <c r="N11" t="s">
        <v>3177</v>
      </c>
      <c r="O11">
        <v>-0.35977133500000003</v>
      </c>
      <c r="P11">
        <v>0.22041643</v>
      </c>
      <c r="Q11">
        <v>-1.63223465</v>
      </c>
    </row>
    <row r="12" spans="1:17">
      <c r="A12" t="s">
        <v>520</v>
      </c>
      <c r="N12" t="s">
        <v>3178</v>
      </c>
      <c r="O12">
        <v>0.47117154300000003</v>
      </c>
      <c r="P12">
        <v>0.19211138999999999</v>
      </c>
      <c r="Q12">
        <v>2.4525955800000001</v>
      </c>
    </row>
    <row r="13" spans="1:17">
      <c r="A13" t="s">
        <v>521</v>
      </c>
      <c r="N13" t="s">
        <v>3179</v>
      </c>
      <c r="O13">
        <v>-8.7297236E-2</v>
      </c>
      <c r="P13">
        <v>8.1044439999999995E-2</v>
      </c>
      <c r="Q13">
        <v>-1.0771526300000001</v>
      </c>
    </row>
    <row r="14" spans="1:17">
      <c r="N14" t="s">
        <v>3180</v>
      </c>
      <c r="O14">
        <v>1.1335039760000001</v>
      </c>
      <c r="P14">
        <v>0.32617665000000001</v>
      </c>
      <c r="Q14">
        <v>3.4751230299999998</v>
      </c>
    </row>
    <row r="15" spans="1:17">
      <c r="A15" t="s">
        <v>522</v>
      </c>
      <c r="N15" t="s">
        <v>3181</v>
      </c>
      <c r="O15">
        <v>-0.54695602099999996</v>
      </c>
      <c r="P15">
        <v>0.25589028000000003</v>
      </c>
      <c r="Q15">
        <v>-2.1374630300000002</v>
      </c>
    </row>
    <row r="16" spans="1:17">
      <c r="A16" t="s">
        <v>523</v>
      </c>
      <c r="N16" t="s">
        <v>3182</v>
      </c>
      <c r="O16">
        <v>-6.0087300000000003E-2</v>
      </c>
      <c r="P16">
        <v>0.12219908</v>
      </c>
      <c r="Q16">
        <v>-0.49171646000000002</v>
      </c>
    </row>
    <row r="17" spans="1:17">
      <c r="A17" t="s">
        <v>524</v>
      </c>
      <c r="N17" t="s">
        <v>3183</v>
      </c>
      <c r="O17">
        <v>-0.29930659900000001</v>
      </c>
      <c r="P17">
        <v>0.15806617000000001</v>
      </c>
      <c r="Q17">
        <v>-1.89355249</v>
      </c>
    </row>
    <row r="18" spans="1:17">
      <c r="A18" t="s">
        <v>525</v>
      </c>
      <c r="N18" t="s">
        <v>3184</v>
      </c>
      <c r="O18">
        <v>0.13831727899999999</v>
      </c>
      <c r="P18">
        <v>0.15132202</v>
      </c>
      <c r="Q18">
        <v>0.91405919000000002</v>
      </c>
    </row>
    <row r="19" spans="1:17">
      <c r="N19" t="s">
        <v>3185</v>
      </c>
      <c r="O19">
        <v>-4.8438478E-2</v>
      </c>
      <c r="P19">
        <v>0.22605774000000001</v>
      </c>
      <c r="Q19">
        <v>-0.21427481000000001</v>
      </c>
    </row>
    <row r="20" spans="1:17">
      <c r="A20" t="s">
        <v>526</v>
      </c>
      <c r="N20" t="s">
        <v>3186</v>
      </c>
      <c r="O20">
        <v>8.1991307999999999E-2</v>
      </c>
      <c r="P20">
        <v>0.15876396000000001</v>
      </c>
      <c r="Q20">
        <v>0.51643528000000005</v>
      </c>
    </row>
    <row r="21" spans="1:17">
      <c r="A21" t="s">
        <v>527</v>
      </c>
      <c r="N21" t="s">
        <v>3187</v>
      </c>
      <c r="O21">
        <v>-2.2274885000000001E-2</v>
      </c>
      <c r="P21">
        <v>0.15258163</v>
      </c>
      <c r="Q21">
        <v>-0.14598667000000001</v>
      </c>
    </row>
    <row r="22" spans="1:17">
      <c r="A22" t="s">
        <v>528</v>
      </c>
      <c r="N22" t="s">
        <v>3188</v>
      </c>
      <c r="O22">
        <v>-2.1575347090000001</v>
      </c>
      <c r="P22">
        <v>0.49302131999999999</v>
      </c>
      <c r="Q22">
        <v>-4.3761489400000002</v>
      </c>
    </row>
    <row r="23" spans="1:17">
      <c r="A23" t="s">
        <v>529</v>
      </c>
      <c r="N23" t="s">
        <v>3169</v>
      </c>
      <c r="O23">
        <v>0.19581530799999999</v>
      </c>
      <c r="P23">
        <v>7.5993790000000006E-2</v>
      </c>
      <c r="Q23">
        <v>2.5767277100000001</v>
      </c>
    </row>
    <row r="24" spans="1:17">
      <c r="A24" t="s">
        <v>530</v>
      </c>
      <c r="N24" t="s">
        <v>3170</v>
      </c>
      <c r="O24">
        <v>0.47776368400000002</v>
      </c>
      <c r="P24">
        <v>0.10445577</v>
      </c>
      <c r="Q24">
        <v>4.5738373899999996</v>
      </c>
    </row>
    <row r="25" spans="1:17">
      <c r="A25" t="s">
        <v>531</v>
      </c>
      <c r="N25" t="s">
        <v>3171</v>
      </c>
      <c r="O25">
        <v>0.35196545499999998</v>
      </c>
      <c r="P25">
        <v>0.10950755</v>
      </c>
      <c r="Q25">
        <v>3.2140748600000002</v>
      </c>
    </row>
    <row r="26" spans="1:17">
      <c r="A26" t="s">
        <v>532</v>
      </c>
      <c r="N26" t="s">
        <v>3172</v>
      </c>
      <c r="O26">
        <v>0.82048756700000003</v>
      </c>
      <c r="P26">
        <v>9.3709790000000001E-2</v>
      </c>
      <c r="Q26">
        <v>8.7556224100000009</v>
      </c>
    </row>
    <row r="27" spans="1:17">
      <c r="A27" t="s">
        <v>533</v>
      </c>
      <c r="N27" t="s">
        <v>3173</v>
      </c>
      <c r="O27">
        <v>0.74140714100000005</v>
      </c>
      <c r="P27">
        <v>9.3639449999999999E-2</v>
      </c>
      <c r="Q27">
        <v>7.91767953</v>
      </c>
    </row>
    <row r="28" spans="1:17">
      <c r="A28" t="s">
        <v>534</v>
      </c>
      <c r="N28" t="s">
        <v>3174</v>
      </c>
      <c r="O28">
        <v>0.338566109</v>
      </c>
      <c r="P28">
        <v>8.2768939999999999E-2</v>
      </c>
      <c r="Q28">
        <v>4.0904973299999998</v>
      </c>
    </row>
    <row r="29" spans="1:17">
      <c r="A29" t="s">
        <v>535</v>
      </c>
      <c r="N29" t="s">
        <v>3175</v>
      </c>
      <c r="O29">
        <v>0.52052770100000001</v>
      </c>
      <c r="P29">
        <v>7.5750960000000006E-2</v>
      </c>
      <c r="Q29">
        <v>6.8715660500000002</v>
      </c>
    </row>
    <row r="30" spans="1:17">
      <c r="A30" t="s">
        <v>536</v>
      </c>
      <c r="N30" t="s">
        <v>3176</v>
      </c>
      <c r="O30">
        <v>8.9137213000000007E-2</v>
      </c>
      <c r="P30">
        <v>2.2735330000000002E-2</v>
      </c>
      <c r="Q30">
        <v>3.92064726</v>
      </c>
    </row>
    <row r="31" spans="1:17">
      <c r="A31" t="s">
        <v>537</v>
      </c>
      <c r="N31" t="s">
        <v>3177</v>
      </c>
      <c r="O31">
        <v>-0.330571744</v>
      </c>
      <c r="P31">
        <v>0.11698728999999999</v>
      </c>
      <c r="Q31">
        <v>-2.8257065200000002</v>
      </c>
    </row>
    <row r="32" spans="1:17">
      <c r="A32" t="s">
        <v>538</v>
      </c>
      <c r="N32" t="s">
        <v>3178</v>
      </c>
      <c r="O32">
        <v>7.2792599999999999E-2</v>
      </c>
      <c r="P32">
        <v>5.4818190000000003E-2</v>
      </c>
      <c r="Q32">
        <v>1.3278914399999999</v>
      </c>
    </row>
    <row r="33" spans="1:17">
      <c r="A33" t="s">
        <v>539</v>
      </c>
      <c r="N33" t="s">
        <v>3179</v>
      </c>
      <c r="O33">
        <v>-3.5898989999999999E-2</v>
      </c>
      <c r="P33">
        <v>5.0552369999999999E-2</v>
      </c>
      <c r="Q33">
        <v>-0.71013462999999999</v>
      </c>
    </row>
    <row r="34" spans="1:17">
      <c r="A34" t="s">
        <v>540</v>
      </c>
      <c r="N34" t="s">
        <v>3180</v>
      </c>
      <c r="O34">
        <v>0.49010897599999997</v>
      </c>
      <c r="P34">
        <v>0.20437052</v>
      </c>
      <c r="Q34">
        <v>2.3981393299999998</v>
      </c>
    </row>
    <row r="35" spans="1:17">
      <c r="A35" t="s">
        <v>541</v>
      </c>
      <c r="N35" t="s">
        <v>3181</v>
      </c>
      <c r="O35">
        <v>-0.18010263900000001</v>
      </c>
      <c r="P35">
        <v>0.13520377</v>
      </c>
      <c r="Q35">
        <v>-1.3320829999999999</v>
      </c>
    </row>
    <row r="36" spans="1:17">
      <c r="A36" t="s">
        <v>542</v>
      </c>
      <c r="N36" t="s">
        <v>3182</v>
      </c>
      <c r="O36">
        <v>-9.001584E-3</v>
      </c>
      <c r="P36">
        <v>7.1457610000000005E-2</v>
      </c>
      <c r="Q36">
        <v>-0.12597095999999999</v>
      </c>
    </row>
    <row r="37" spans="1:17">
      <c r="A37" t="s">
        <v>543</v>
      </c>
      <c r="N37" t="s">
        <v>3183</v>
      </c>
      <c r="O37">
        <v>-0.15853677399999999</v>
      </c>
      <c r="P37">
        <v>8.7061600000000003E-2</v>
      </c>
      <c r="Q37">
        <v>-1.82097245</v>
      </c>
    </row>
    <row r="38" spans="1:17">
      <c r="A38" t="s">
        <v>542</v>
      </c>
      <c r="N38" t="s">
        <v>3184</v>
      </c>
      <c r="O38">
        <v>6.9257674000000005E-2</v>
      </c>
      <c r="P38">
        <v>8.8547689999999998E-2</v>
      </c>
      <c r="Q38">
        <v>0.78215109000000005</v>
      </c>
    </row>
    <row r="39" spans="1:17">
      <c r="A39" t="s">
        <v>544</v>
      </c>
      <c r="N39" t="s">
        <v>3185</v>
      </c>
      <c r="O39">
        <v>-0.19906554700000001</v>
      </c>
      <c r="P39">
        <v>0.12465234</v>
      </c>
      <c r="Q39">
        <v>-1.5969660400000001</v>
      </c>
    </row>
    <row r="40" spans="1:17">
      <c r="A40" t="s">
        <v>545</v>
      </c>
      <c r="N40" t="s">
        <v>3186</v>
      </c>
      <c r="O40">
        <v>0.15115030800000001</v>
      </c>
      <c r="P40">
        <v>9.4179040000000006E-2</v>
      </c>
      <c r="Q40">
        <v>1.6049251899999999</v>
      </c>
    </row>
    <row r="41" spans="1:17">
      <c r="A41" t="s">
        <v>546</v>
      </c>
      <c r="N41" t="s">
        <v>3187</v>
      </c>
      <c r="O41">
        <v>0.17890753000000001</v>
      </c>
      <c r="P41">
        <v>8.9211540000000006E-2</v>
      </c>
      <c r="Q41">
        <v>2.0054302900000001</v>
      </c>
    </row>
    <row r="42" spans="1:17">
      <c r="A42" t="s">
        <v>547</v>
      </c>
      <c r="N42" t="s">
        <v>3189</v>
      </c>
      <c r="O42">
        <v>-2.667631299</v>
      </c>
      <c r="P42">
        <v>0.83600034000000001</v>
      </c>
      <c r="Q42">
        <v>-3.19094525</v>
      </c>
    </row>
    <row r="43" spans="1:17">
      <c r="N43" t="s">
        <v>3169</v>
      </c>
      <c r="O43">
        <v>0.221213939</v>
      </c>
      <c r="P43">
        <v>0.15820412</v>
      </c>
      <c r="Q43">
        <v>1.39828182</v>
      </c>
    </row>
    <row r="44" spans="1:17">
      <c r="A44" t="s">
        <v>548</v>
      </c>
      <c r="N44" t="s">
        <v>3170</v>
      </c>
      <c r="O44">
        <v>0.57985593700000004</v>
      </c>
      <c r="P44">
        <v>0.18419731</v>
      </c>
      <c r="Q44">
        <v>3.1480152100000001</v>
      </c>
    </row>
    <row r="45" spans="1:17">
      <c r="A45" t="s">
        <v>549</v>
      </c>
      <c r="N45" t="s">
        <v>3171</v>
      </c>
      <c r="O45">
        <v>0.48038688299999999</v>
      </c>
      <c r="P45">
        <v>0.15503790000000001</v>
      </c>
      <c r="Q45">
        <v>3.0985126099999998</v>
      </c>
    </row>
    <row r="46" spans="1:17">
      <c r="A46" t="s">
        <v>542</v>
      </c>
      <c r="N46" t="s">
        <v>3172</v>
      </c>
      <c r="O46">
        <v>0.84494488300000004</v>
      </c>
      <c r="P46">
        <v>0.16392528000000001</v>
      </c>
      <c r="Q46">
        <v>5.1544514499999998</v>
      </c>
    </row>
    <row r="47" spans="1:17">
      <c r="A47" t="s">
        <v>550</v>
      </c>
      <c r="N47" t="s">
        <v>3173</v>
      </c>
      <c r="O47">
        <v>0.85794732299999998</v>
      </c>
      <c r="P47">
        <v>0.15998814</v>
      </c>
      <c r="Q47">
        <v>5.3625683400000002</v>
      </c>
    </row>
    <row r="48" spans="1:17">
      <c r="A48" t="s">
        <v>542</v>
      </c>
      <c r="N48" t="s">
        <v>3174</v>
      </c>
      <c r="O48">
        <v>0.28172267600000001</v>
      </c>
      <c r="P48">
        <v>0.14395918999999999</v>
      </c>
      <c r="Q48">
        <v>1.95696202</v>
      </c>
    </row>
    <row r="49" spans="1:17">
      <c r="A49" t="s">
        <v>549</v>
      </c>
      <c r="N49" t="s">
        <v>3175</v>
      </c>
      <c r="O49">
        <v>0.304562214</v>
      </c>
      <c r="P49">
        <v>0.13432837</v>
      </c>
      <c r="Q49">
        <v>2.2672962700000001</v>
      </c>
    </row>
    <row r="50" spans="1:17">
      <c r="A50" t="s">
        <v>551</v>
      </c>
      <c r="N50" t="s">
        <v>3176</v>
      </c>
      <c r="O50">
        <v>8.8077748999999997E-2</v>
      </c>
      <c r="P50">
        <v>3.9289839999999999E-2</v>
      </c>
      <c r="Q50">
        <v>2.2417435800000001</v>
      </c>
    </row>
    <row r="51" spans="1:17">
      <c r="A51" t="s">
        <v>552</v>
      </c>
      <c r="N51" t="s">
        <v>3177</v>
      </c>
      <c r="O51">
        <v>-0.35449885199999998</v>
      </c>
      <c r="P51">
        <v>0.19273525999999999</v>
      </c>
      <c r="Q51">
        <v>-1.8393046200000001</v>
      </c>
    </row>
    <row r="52" spans="1:17">
      <c r="A52" t="s">
        <v>553</v>
      </c>
      <c r="N52" t="s">
        <v>3178</v>
      </c>
      <c r="O52">
        <v>-0.113394541</v>
      </c>
      <c r="P52">
        <v>0.13178343000000001</v>
      </c>
      <c r="Q52">
        <v>-0.86046129999999998</v>
      </c>
    </row>
    <row r="53" spans="1:17">
      <c r="A53" t="s">
        <v>554</v>
      </c>
      <c r="N53" t="s">
        <v>3179</v>
      </c>
      <c r="O53">
        <v>-3.7569090999999999E-2</v>
      </c>
      <c r="P53">
        <v>9.1002730000000004E-2</v>
      </c>
      <c r="Q53">
        <v>-0.41283478000000001</v>
      </c>
    </row>
    <row r="54" spans="1:17">
      <c r="A54" t="s">
        <v>555</v>
      </c>
      <c r="N54" t="s">
        <v>3180</v>
      </c>
      <c r="O54">
        <v>0.18945493399999999</v>
      </c>
      <c r="P54">
        <v>0.34217768999999998</v>
      </c>
      <c r="Q54">
        <v>0.55367412000000005</v>
      </c>
    </row>
    <row r="55" spans="1:17">
      <c r="A55" t="s">
        <v>549</v>
      </c>
      <c r="N55" t="s">
        <v>3181</v>
      </c>
      <c r="O55">
        <v>-0.28675439800000002</v>
      </c>
      <c r="P55">
        <v>0.21587998999999999</v>
      </c>
      <c r="Q55">
        <v>-1.3283046700000001</v>
      </c>
    </row>
    <row r="56" spans="1:17">
      <c r="A56" t="s">
        <v>556</v>
      </c>
      <c r="N56" t="s">
        <v>3182</v>
      </c>
      <c r="O56">
        <v>0.32771991900000003</v>
      </c>
      <c r="P56">
        <v>0.13009190000000001</v>
      </c>
      <c r="Q56">
        <v>2.5191415400000001</v>
      </c>
    </row>
    <row r="57" spans="1:17">
      <c r="A57" t="s">
        <v>557</v>
      </c>
      <c r="N57" t="s">
        <v>3183</v>
      </c>
      <c r="O57">
        <v>-0.155707279</v>
      </c>
      <c r="P57">
        <v>0.16301600999999999</v>
      </c>
      <c r="Q57">
        <v>-0.95516555000000003</v>
      </c>
    </row>
    <row r="58" spans="1:17">
      <c r="A58" t="s">
        <v>558</v>
      </c>
      <c r="N58" t="s">
        <v>3184</v>
      </c>
      <c r="O58">
        <v>-0.100369417</v>
      </c>
      <c r="P58">
        <v>0.17054716</v>
      </c>
      <c r="Q58">
        <v>-0.58851414999999996</v>
      </c>
    </row>
    <row r="59" spans="1:17">
      <c r="A59" t="s">
        <v>559</v>
      </c>
      <c r="N59" t="s">
        <v>3185</v>
      </c>
      <c r="O59">
        <v>1.2159563999999999E-2</v>
      </c>
      <c r="P59">
        <v>0.18594642</v>
      </c>
      <c r="Q59">
        <v>6.5392839999999994E-2</v>
      </c>
    </row>
    <row r="60" spans="1:17">
      <c r="A60" t="s">
        <v>560</v>
      </c>
      <c r="N60" t="s">
        <v>3186</v>
      </c>
      <c r="O60">
        <v>0.123078927</v>
      </c>
      <c r="P60">
        <v>0.16655089000000001</v>
      </c>
      <c r="Q60">
        <v>0.73898691999999999</v>
      </c>
    </row>
    <row r="61" spans="1:17">
      <c r="A61" t="s">
        <v>561</v>
      </c>
      <c r="N61" t="s">
        <v>3187</v>
      </c>
      <c r="O61">
        <v>0.38843442500000003</v>
      </c>
      <c r="P61">
        <v>0.14678226999999999</v>
      </c>
      <c r="Q61">
        <v>2.64633064</v>
      </c>
    </row>
    <row r="62" spans="1:17">
      <c r="A62" t="s">
        <v>560</v>
      </c>
      <c r="N62" t="s">
        <v>3190</v>
      </c>
      <c r="O62">
        <v>0.43521530600000002</v>
      </c>
      <c r="P62">
        <v>6.6662979999999997E-2</v>
      </c>
      <c r="Q62">
        <v>6.5285905099999999</v>
      </c>
    </row>
    <row r="63" spans="1:17">
      <c r="A63" t="s">
        <v>562</v>
      </c>
      <c r="N63" t="s">
        <v>3191</v>
      </c>
      <c r="O63">
        <v>0.29988032399999998</v>
      </c>
      <c r="P63">
        <v>6.2135120000000002E-2</v>
      </c>
      <c r="Q63">
        <v>4.8262613300000003</v>
      </c>
    </row>
    <row r="64" spans="1:17">
      <c r="A64" t="s">
        <v>563</v>
      </c>
      <c r="N64" t="s">
        <v>3192</v>
      </c>
      <c r="O64">
        <v>-9.1493006000000002E-2</v>
      </c>
      <c r="P64">
        <v>0.13119542000000001</v>
      </c>
      <c r="Q64">
        <v>-0.69737959999999999</v>
      </c>
    </row>
    <row r="65" spans="1:19">
      <c r="A65" t="s">
        <v>564</v>
      </c>
      <c r="N65" t="s">
        <v>3193</v>
      </c>
      <c r="O65">
        <v>0.35464079199999998</v>
      </c>
      <c r="P65">
        <v>8.5130269999999994E-2</v>
      </c>
      <c r="Q65">
        <v>4.16585991</v>
      </c>
    </row>
    <row r="66" spans="1:19">
      <c r="A66" t="s">
        <v>565</v>
      </c>
      <c r="N66" t="s">
        <v>3194</v>
      </c>
      <c r="O66">
        <v>1.0163597E-2</v>
      </c>
      <c r="P66">
        <v>0.12344927999999999</v>
      </c>
      <c r="Q66">
        <v>8.2330150000000005E-2</v>
      </c>
    </row>
    <row r="67" spans="1:19">
      <c r="A67" t="s">
        <v>566</v>
      </c>
      <c r="N67" t="s">
        <v>3195</v>
      </c>
      <c r="O67">
        <v>1.232599E-3</v>
      </c>
      <c r="P67">
        <v>4.4084020000000002E-2</v>
      </c>
      <c r="Q67">
        <v>2.7960209999999999E-2</v>
      </c>
    </row>
    <row r="68" spans="1:19">
      <c r="A68" t="s">
        <v>567</v>
      </c>
    </row>
    <row r="69" spans="1:19">
      <c r="A69" t="s">
        <v>568</v>
      </c>
      <c r="N69" t="s">
        <v>374</v>
      </c>
      <c r="O69" t="s">
        <v>3199</v>
      </c>
      <c r="P69" t="s">
        <v>3200</v>
      </c>
      <c r="Q69" t="s">
        <v>3201</v>
      </c>
      <c r="R69" t="s">
        <v>368</v>
      </c>
      <c r="S69" t="s">
        <v>3202</v>
      </c>
    </row>
    <row r="70" spans="1:19">
      <c r="A70" t="s">
        <v>569</v>
      </c>
      <c r="N70" t="s">
        <v>3203</v>
      </c>
      <c r="O70" t="s">
        <v>3211</v>
      </c>
    </row>
    <row r="71" spans="1:19">
      <c r="A71" t="s">
        <v>570</v>
      </c>
      <c r="N71" t="s">
        <v>374</v>
      </c>
      <c r="O71" t="s">
        <v>3204</v>
      </c>
      <c r="P71" t="s">
        <v>368</v>
      </c>
      <c r="Q71" t="s">
        <v>3205</v>
      </c>
    </row>
    <row r="72" spans="1:19">
      <c r="A72" t="s">
        <v>571</v>
      </c>
      <c r="N72" t="s">
        <v>3203</v>
      </c>
      <c r="O72" t="s">
        <v>3212</v>
      </c>
    </row>
    <row r="73" spans="1:19">
      <c r="A73" t="s">
        <v>572</v>
      </c>
      <c r="N73" t="s">
        <v>374</v>
      </c>
      <c r="O73" t="s">
        <v>3206</v>
      </c>
      <c r="P73" t="s">
        <v>368</v>
      </c>
      <c r="Q73" t="s">
        <v>3207</v>
      </c>
    </row>
    <row r="74" spans="1:19">
      <c r="A74" t="s">
        <v>573</v>
      </c>
      <c r="N74" t="s">
        <v>3203</v>
      </c>
      <c r="O74" t="s">
        <v>3213</v>
      </c>
    </row>
    <row r="75" spans="1:19">
      <c r="A75" t="s">
        <v>574</v>
      </c>
      <c r="N75" t="s">
        <v>374</v>
      </c>
      <c r="O75" t="s">
        <v>3208</v>
      </c>
      <c r="P75" t="s">
        <v>368</v>
      </c>
      <c r="Q75" t="s">
        <v>3209</v>
      </c>
    </row>
    <row r="76" spans="1:19">
      <c r="A76" t="s">
        <v>575</v>
      </c>
      <c r="N76" t="s">
        <v>3203</v>
      </c>
      <c r="O76" t="s">
        <v>3210</v>
      </c>
    </row>
    <row r="77" spans="1:19">
      <c r="A77" t="s">
        <v>576</v>
      </c>
    </row>
    <row r="78" spans="1:19">
      <c r="A78" t="s">
        <v>577</v>
      </c>
    </row>
    <row r="79" spans="1:19">
      <c r="A79" t="s">
        <v>578</v>
      </c>
    </row>
    <row r="80" spans="1:19">
      <c r="A80" t="s">
        <v>579</v>
      </c>
    </row>
    <row r="81" spans="1:1">
      <c r="A81" t="s">
        <v>580</v>
      </c>
    </row>
    <row r="82" spans="1:1">
      <c r="A82" t="s">
        <v>549</v>
      </c>
    </row>
    <row r="83" spans="1:1">
      <c r="A83" t="s">
        <v>560</v>
      </c>
    </row>
    <row r="84" spans="1:1">
      <c r="A84" t="s">
        <v>581</v>
      </c>
    </row>
    <row r="85" spans="1:1">
      <c r="A85" t="s">
        <v>560</v>
      </c>
    </row>
    <row r="86" spans="1:1">
      <c r="A86" t="s">
        <v>582</v>
      </c>
    </row>
    <row r="87" spans="1:1">
      <c r="A87" t="s">
        <v>583</v>
      </c>
    </row>
    <row r="88" spans="1:1">
      <c r="A88" t="s">
        <v>584</v>
      </c>
    </row>
    <row r="89" spans="1:1">
      <c r="A89" t="s">
        <v>585</v>
      </c>
    </row>
    <row r="90" spans="1:1">
      <c r="A90" t="s">
        <v>586</v>
      </c>
    </row>
    <row r="91" spans="1:1">
      <c r="A91" t="s">
        <v>587</v>
      </c>
    </row>
    <row r="92" spans="1:1">
      <c r="A92" t="s">
        <v>588</v>
      </c>
    </row>
    <row r="93" spans="1:1">
      <c r="A93" t="s">
        <v>589</v>
      </c>
    </row>
    <row r="94" spans="1:1">
      <c r="A94" t="s">
        <v>590</v>
      </c>
    </row>
    <row r="95" spans="1:1">
      <c r="A95" t="s">
        <v>549</v>
      </c>
    </row>
    <row r="96" spans="1:1">
      <c r="A96" t="s">
        <v>591</v>
      </c>
    </row>
    <row r="97" spans="1:1">
      <c r="A97" t="s">
        <v>592</v>
      </c>
    </row>
    <row r="98" spans="1:1">
      <c r="A98" t="s">
        <v>591</v>
      </c>
    </row>
    <row r="99" spans="1:1">
      <c r="A99" t="s">
        <v>593</v>
      </c>
    </row>
    <row r="100" spans="1:1">
      <c r="A100" t="s">
        <v>594</v>
      </c>
    </row>
    <row r="101" spans="1:1">
      <c r="A101" t="s">
        <v>595</v>
      </c>
    </row>
    <row r="103" spans="1:1">
      <c r="A103" t="s">
        <v>596</v>
      </c>
    </row>
    <row r="104" spans="1:1">
      <c r="A104" t="s">
        <v>597</v>
      </c>
    </row>
    <row r="106" spans="1:1">
      <c r="A106" t="s">
        <v>598</v>
      </c>
    </row>
    <row r="107" spans="1:1">
      <c r="A107" t="s">
        <v>599</v>
      </c>
    </row>
    <row r="108" spans="1:1">
      <c r="A108" t="s">
        <v>600</v>
      </c>
    </row>
    <row r="109" spans="1:1">
      <c r="A109" t="s">
        <v>601</v>
      </c>
    </row>
    <row r="110" spans="1:1">
      <c r="A110" t="s">
        <v>602</v>
      </c>
    </row>
    <row r="111" spans="1:1">
      <c r="A111" t="s">
        <v>603</v>
      </c>
    </row>
    <row r="112" spans="1:1">
      <c r="A112" t="s">
        <v>604</v>
      </c>
    </row>
    <row r="113" spans="1:1">
      <c r="A113" t="s">
        <v>605</v>
      </c>
    </row>
    <row r="114" spans="1:1">
      <c r="A114" t="s">
        <v>606</v>
      </c>
    </row>
    <row r="115" spans="1:1">
      <c r="A115" t="s">
        <v>607</v>
      </c>
    </row>
    <row r="116" spans="1:1">
      <c r="A116" t="s">
        <v>549</v>
      </c>
    </row>
    <row r="117" spans="1:1">
      <c r="A117" t="s">
        <v>608</v>
      </c>
    </row>
    <row r="118" spans="1:1">
      <c r="A118" t="s">
        <v>609</v>
      </c>
    </row>
    <row r="119" spans="1:1">
      <c r="A119" t="s">
        <v>610</v>
      </c>
    </row>
    <row r="120" spans="1:1">
      <c r="A120" t="s">
        <v>611</v>
      </c>
    </row>
    <row r="121" spans="1:1">
      <c r="A121" t="s">
        <v>612</v>
      </c>
    </row>
    <row r="122" spans="1:1">
      <c r="A122" t="s">
        <v>613</v>
      </c>
    </row>
    <row r="123" spans="1:1">
      <c r="A123" t="s">
        <v>614</v>
      </c>
    </row>
    <row r="124" spans="1:1">
      <c r="A124" t="s">
        <v>615</v>
      </c>
    </row>
    <row r="125" spans="1:1">
      <c r="A125" t="s">
        <v>616</v>
      </c>
    </row>
    <row r="126" spans="1:1">
      <c r="A126" t="s">
        <v>617</v>
      </c>
    </row>
    <row r="127" spans="1:1">
      <c r="A127" t="s">
        <v>618</v>
      </c>
    </row>
    <row r="128" spans="1:1">
      <c r="A128" t="s">
        <v>619</v>
      </c>
    </row>
    <row r="129" spans="1:1">
      <c r="A129" t="s">
        <v>620</v>
      </c>
    </row>
    <row r="130" spans="1:1">
      <c r="A130" t="s">
        <v>621</v>
      </c>
    </row>
    <row r="131" spans="1:1">
      <c r="A131" t="s">
        <v>622</v>
      </c>
    </row>
    <row r="132" spans="1:1">
      <c r="A132" t="s">
        <v>623</v>
      </c>
    </row>
    <row r="133" spans="1:1">
      <c r="A133" t="s">
        <v>624</v>
      </c>
    </row>
    <row r="134" spans="1:1">
      <c r="A134" t="s">
        <v>625</v>
      </c>
    </row>
    <row r="135" spans="1:1">
      <c r="A135" t="s">
        <v>626</v>
      </c>
    </row>
    <row r="136" spans="1:1">
      <c r="A136" t="s">
        <v>627</v>
      </c>
    </row>
    <row r="137" spans="1:1">
      <c r="A137" t="s">
        <v>549</v>
      </c>
    </row>
    <row r="138" spans="1:1">
      <c r="A138" t="s">
        <v>628</v>
      </c>
    </row>
    <row r="139" spans="1:1">
      <c r="A139" t="s">
        <v>629</v>
      </c>
    </row>
    <row r="140" spans="1:1">
      <c r="A140" t="s">
        <v>630</v>
      </c>
    </row>
    <row r="141" spans="1:1">
      <c r="A141" t="s">
        <v>631</v>
      </c>
    </row>
    <row r="142" spans="1:1">
      <c r="A142" t="s">
        <v>632</v>
      </c>
    </row>
    <row r="143" spans="1:1">
      <c r="A143" t="s">
        <v>633</v>
      </c>
    </row>
    <row r="144" spans="1:1">
      <c r="A144" t="s">
        <v>634</v>
      </c>
    </row>
    <row r="145" spans="1:1">
      <c r="A145" t="s">
        <v>635</v>
      </c>
    </row>
    <row r="146" spans="1:1">
      <c r="A146" t="s">
        <v>636</v>
      </c>
    </row>
    <row r="147" spans="1:1">
      <c r="A147" t="s">
        <v>637</v>
      </c>
    </row>
    <row r="148" spans="1:1">
      <c r="A148" t="s">
        <v>638</v>
      </c>
    </row>
    <row r="149" spans="1:1">
      <c r="A149" t="s">
        <v>639</v>
      </c>
    </row>
    <row r="150" spans="1:1">
      <c r="A150" t="s">
        <v>640</v>
      </c>
    </row>
    <row r="151" spans="1:1">
      <c r="A151" t="s">
        <v>641</v>
      </c>
    </row>
    <row r="153" spans="1:1">
      <c r="A153" t="s">
        <v>642</v>
      </c>
    </row>
    <row r="154" spans="1:1">
      <c r="A154" t="s">
        <v>643</v>
      </c>
    </row>
    <row r="156" spans="1:1">
      <c r="A156" t="s">
        <v>644</v>
      </c>
    </row>
    <row r="157" spans="1:1">
      <c r="A157" t="s">
        <v>645</v>
      </c>
    </row>
    <row r="158" spans="1:1">
      <c r="A158" t="s">
        <v>646</v>
      </c>
    </row>
    <row r="160" spans="1:1">
      <c r="A160" t="s">
        <v>647</v>
      </c>
    </row>
    <row r="161" spans="1:1">
      <c r="A161" t="s">
        <v>648</v>
      </c>
    </row>
    <row r="162" spans="1:1">
      <c r="A162" t="s">
        <v>649</v>
      </c>
    </row>
    <row r="163" spans="1:1">
      <c r="A163" t="s">
        <v>650</v>
      </c>
    </row>
    <row r="164" spans="1:1">
      <c r="A164" t="s">
        <v>651</v>
      </c>
    </row>
    <row r="165" spans="1:1">
      <c r="A165" t="s">
        <v>652</v>
      </c>
    </row>
    <row r="166" spans="1:1">
      <c r="A166" t="s">
        <v>653</v>
      </c>
    </row>
    <row r="167" spans="1:1">
      <c r="A167" t="s">
        <v>654</v>
      </c>
    </row>
    <row r="168" spans="1:1">
      <c r="A168" t="s">
        <v>655</v>
      </c>
    </row>
    <row r="169" spans="1:1">
      <c r="A169" t="s">
        <v>656</v>
      </c>
    </row>
    <row r="170" spans="1:1">
      <c r="A170" t="s">
        <v>657</v>
      </c>
    </row>
    <row r="171" spans="1:1">
      <c r="A171" t="s">
        <v>658</v>
      </c>
    </row>
    <row r="172" spans="1:1">
      <c r="A172" t="s">
        <v>659</v>
      </c>
    </row>
    <row r="173" spans="1:1">
      <c r="A173" t="s">
        <v>660</v>
      </c>
    </row>
    <row r="174" spans="1:1">
      <c r="A174" t="s">
        <v>661</v>
      </c>
    </row>
    <row r="175" spans="1:1">
      <c r="A175" t="s">
        <v>662</v>
      </c>
    </row>
    <row r="176" spans="1:1">
      <c r="A176" t="s">
        <v>663</v>
      </c>
    </row>
    <row r="177" spans="1:1">
      <c r="A177" t="s">
        <v>664</v>
      </c>
    </row>
    <row r="178" spans="1:1">
      <c r="A178" t="s">
        <v>665</v>
      </c>
    </row>
    <row r="179" spans="1:1">
      <c r="A179" t="s">
        <v>666</v>
      </c>
    </row>
    <row r="180" spans="1:1">
      <c r="A180" t="s">
        <v>667</v>
      </c>
    </row>
    <row r="181" spans="1:1">
      <c r="A181" t="s">
        <v>668</v>
      </c>
    </row>
    <row r="182" spans="1:1">
      <c r="A182" t="s">
        <v>669</v>
      </c>
    </row>
    <row r="183" spans="1:1">
      <c r="A183" t="s">
        <v>670</v>
      </c>
    </row>
    <row r="185" spans="1:1">
      <c r="A185" t="s">
        <v>671</v>
      </c>
    </row>
    <row r="187" spans="1:1">
      <c r="A187" t="s">
        <v>672</v>
      </c>
    </row>
    <row r="188" spans="1:1">
      <c r="A188" t="s">
        <v>673</v>
      </c>
    </row>
    <row r="189" spans="1:1">
      <c r="A189" t="s">
        <v>674</v>
      </c>
    </row>
    <row r="191" spans="1:1">
      <c r="A191" t="s">
        <v>675</v>
      </c>
    </row>
    <row r="194" spans="1:1">
      <c r="A194" t="s">
        <v>676</v>
      </c>
    </row>
    <row r="195" spans="1:1">
      <c r="A195" t="s">
        <v>677</v>
      </c>
    </row>
    <row r="197" spans="1:1">
      <c r="A197" t="s">
        <v>678</v>
      </c>
    </row>
    <row r="198" spans="1:1">
      <c r="A198" t="s">
        <v>549</v>
      </c>
    </row>
    <row r="199" spans="1:1">
      <c r="A199" t="s">
        <v>679</v>
      </c>
    </row>
    <row r="200" spans="1:1">
      <c r="A200" t="s">
        <v>680</v>
      </c>
    </row>
    <row r="201" spans="1:1">
      <c r="A201" t="s">
        <v>681</v>
      </c>
    </row>
    <row r="202" spans="1:1">
      <c r="A202" t="s">
        <v>682</v>
      </c>
    </row>
    <row r="203" spans="1:1">
      <c r="A203" t="s">
        <v>683</v>
      </c>
    </row>
    <row r="204" spans="1:1">
      <c r="A204" t="s">
        <v>684</v>
      </c>
    </row>
    <row r="205" spans="1:1">
      <c r="A205" t="s">
        <v>685</v>
      </c>
    </row>
    <row r="206" spans="1:1">
      <c r="A206" t="s">
        <v>628</v>
      </c>
    </row>
    <row r="207" spans="1:1">
      <c r="A207" t="s">
        <v>686</v>
      </c>
    </row>
    <row r="208" spans="1:1">
      <c r="A208" t="s">
        <v>630</v>
      </c>
    </row>
    <row r="209" spans="1:1">
      <c r="A209" t="s">
        <v>687</v>
      </c>
    </row>
    <row r="210" spans="1:1">
      <c r="A210" t="s">
        <v>688</v>
      </c>
    </row>
    <row r="211" spans="1:1">
      <c r="A211" t="s">
        <v>633</v>
      </c>
    </row>
    <row r="212" spans="1:1">
      <c r="A212" t="s">
        <v>634</v>
      </c>
    </row>
    <row r="213" spans="1:1">
      <c r="A213" t="s">
        <v>635</v>
      </c>
    </row>
    <row r="214" spans="1:1">
      <c r="A214" t="s">
        <v>636</v>
      </c>
    </row>
    <row r="215" spans="1:1">
      <c r="A215" t="s">
        <v>637</v>
      </c>
    </row>
    <row r="216" spans="1:1">
      <c r="A216" t="s">
        <v>638</v>
      </c>
    </row>
    <row r="217" spans="1:1">
      <c r="A217" t="s">
        <v>689</v>
      </c>
    </row>
    <row r="218" spans="1:1">
      <c r="A218" t="s">
        <v>640</v>
      </c>
    </row>
    <row r="219" spans="1:1">
      <c r="A219" t="s">
        <v>690</v>
      </c>
    </row>
    <row r="221" spans="1:1">
      <c r="A221" t="s">
        <v>642</v>
      </c>
    </row>
    <row r="222" spans="1:1">
      <c r="A222" t="s">
        <v>691</v>
      </c>
    </row>
    <row r="224" spans="1:1">
      <c r="A224" t="s">
        <v>644</v>
      </c>
    </row>
    <row r="225" spans="1:1">
      <c r="A225" t="s">
        <v>645</v>
      </c>
    </row>
    <row r="226" spans="1:1">
      <c r="A226" t="s">
        <v>692</v>
      </c>
    </row>
    <row r="228" spans="1:1">
      <c r="A228" t="s">
        <v>647</v>
      </c>
    </row>
    <row r="229" spans="1:1">
      <c r="A229" t="s">
        <v>648</v>
      </c>
    </row>
    <row r="230" spans="1:1">
      <c r="A230" t="s">
        <v>693</v>
      </c>
    </row>
    <row r="231" spans="1:1">
      <c r="A231" t="s">
        <v>694</v>
      </c>
    </row>
    <row r="232" spans="1:1">
      <c r="A232" t="s">
        <v>695</v>
      </c>
    </row>
    <row r="233" spans="1:1">
      <c r="A233" t="s">
        <v>696</v>
      </c>
    </row>
    <row r="234" spans="1:1">
      <c r="A234" t="s">
        <v>697</v>
      </c>
    </row>
    <row r="235" spans="1:1">
      <c r="A235" t="s">
        <v>698</v>
      </c>
    </row>
    <row r="236" spans="1:1">
      <c r="A236" t="s">
        <v>699</v>
      </c>
    </row>
    <row r="237" spans="1:1">
      <c r="A237" t="s">
        <v>700</v>
      </c>
    </row>
    <row r="238" spans="1:1">
      <c r="A238" t="s">
        <v>701</v>
      </c>
    </row>
    <row r="239" spans="1:1">
      <c r="A239" t="s">
        <v>702</v>
      </c>
    </row>
    <row r="240" spans="1:1">
      <c r="A240" t="s">
        <v>703</v>
      </c>
    </row>
    <row r="241" spans="1:1">
      <c r="A241" t="s">
        <v>704</v>
      </c>
    </row>
    <row r="242" spans="1:1">
      <c r="A242" t="s">
        <v>705</v>
      </c>
    </row>
    <row r="243" spans="1:1">
      <c r="A243" t="s">
        <v>706</v>
      </c>
    </row>
    <row r="244" spans="1:1">
      <c r="A244" t="s">
        <v>707</v>
      </c>
    </row>
    <row r="245" spans="1:1">
      <c r="A245" t="s">
        <v>708</v>
      </c>
    </row>
    <row r="246" spans="1:1">
      <c r="A246" t="s">
        <v>709</v>
      </c>
    </row>
    <row r="247" spans="1:1">
      <c r="A247" t="s">
        <v>710</v>
      </c>
    </row>
    <row r="248" spans="1:1">
      <c r="A248" t="s">
        <v>711</v>
      </c>
    </row>
    <row r="249" spans="1:1">
      <c r="A249" t="s">
        <v>712</v>
      </c>
    </row>
    <row r="250" spans="1:1">
      <c r="A250" t="s">
        <v>669</v>
      </c>
    </row>
    <row r="251" spans="1:1">
      <c r="A251" t="s">
        <v>670</v>
      </c>
    </row>
    <row r="253" spans="1:1">
      <c r="A253" t="s">
        <v>713</v>
      </c>
    </row>
    <row r="255" spans="1:1">
      <c r="A255" t="s">
        <v>714</v>
      </c>
    </row>
    <row r="256" spans="1:1">
      <c r="A256" t="s">
        <v>715</v>
      </c>
    </row>
    <row r="257" spans="1:1">
      <c r="A257" t="s">
        <v>716</v>
      </c>
    </row>
    <row r="259" spans="1:1">
      <c r="A259" t="s">
        <v>675</v>
      </c>
    </row>
    <row r="262" spans="1:1">
      <c r="A262" t="s">
        <v>717</v>
      </c>
    </row>
    <row r="263" spans="1:1">
      <c r="A263" t="s">
        <v>718</v>
      </c>
    </row>
    <row r="265" spans="1:1">
      <c r="A265" t="s">
        <v>719</v>
      </c>
    </row>
    <row r="266" spans="1:1">
      <c r="A266" t="s">
        <v>720</v>
      </c>
    </row>
    <row r="267" spans="1:1">
      <c r="A267" t="s">
        <v>679</v>
      </c>
    </row>
    <row r="268" spans="1:1">
      <c r="A268" t="s">
        <v>721</v>
      </c>
    </row>
    <row r="269" spans="1:1">
      <c r="A269" t="s">
        <v>681</v>
      </c>
    </row>
    <row r="270" spans="1:1">
      <c r="A270" t="s">
        <v>682</v>
      </c>
    </row>
    <row r="271" spans="1:1">
      <c r="A271" t="s">
        <v>722</v>
      </c>
    </row>
    <row r="272" spans="1:1">
      <c r="A272" t="s">
        <v>720</v>
      </c>
    </row>
    <row r="273" spans="1:1">
      <c r="A273" t="s">
        <v>723</v>
      </c>
    </row>
    <row r="274" spans="1:1">
      <c r="A274" t="s">
        <v>724</v>
      </c>
    </row>
    <row r="275" spans="1:1">
      <c r="A275" t="s">
        <v>685</v>
      </c>
    </row>
    <row r="276" spans="1:1">
      <c r="A276" t="s">
        <v>628</v>
      </c>
    </row>
    <row r="277" spans="1:1">
      <c r="A277" t="s">
        <v>725</v>
      </c>
    </row>
    <row r="278" spans="1:1">
      <c r="A278" t="s">
        <v>630</v>
      </c>
    </row>
    <row r="279" spans="1:1">
      <c r="A279" t="s">
        <v>726</v>
      </c>
    </row>
    <row r="280" spans="1:1">
      <c r="A280" t="s">
        <v>727</v>
      </c>
    </row>
    <row r="281" spans="1:1">
      <c r="A281" t="s">
        <v>633</v>
      </c>
    </row>
    <row r="282" spans="1:1">
      <c r="A282" t="s">
        <v>634</v>
      </c>
    </row>
    <row r="283" spans="1:1">
      <c r="A283" t="s">
        <v>635</v>
      </c>
    </row>
    <row r="284" spans="1:1">
      <c r="A284" t="s">
        <v>636</v>
      </c>
    </row>
    <row r="285" spans="1:1">
      <c r="A285" t="s">
        <v>637</v>
      </c>
    </row>
    <row r="286" spans="1:1">
      <c r="A286" t="s">
        <v>638</v>
      </c>
    </row>
    <row r="287" spans="1:1">
      <c r="A287" t="s">
        <v>728</v>
      </c>
    </row>
    <row r="288" spans="1:1">
      <c r="A288" t="s">
        <v>640</v>
      </c>
    </row>
    <row r="289" spans="1:1">
      <c r="A289" t="s">
        <v>729</v>
      </c>
    </row>
    <row r="291" spans="1:1">
      <c r="A291" t="s">
        <v>642</v>
      </c>
    </row>
    <row r="292" spans="1:1">
      <c r="A292" t="s">
        <v>730</v>
      </c>
    </row>
    <row r="294" spans="1:1">
      <c r="A294" t="s">
        <v>644</v>
      </c>
    </row>
    <row r="295" spans="1:1">
      <c r="A295" t="s">
        <v>645</v>
      </c>
    </row>
    <row r="296" spans="1:1">
      <c r="A296" t="s">
        <v>731</v>
      </c>
    </row>
    <row r="298" spans="1:1">
      <c r="A298" t="s">
        <v>647</v>
      </c>
    </row>
    <row r="299" spans="1:1">
      <c r="A299" t="s">
        <v>732</v>
      </c>
    </row>
    <row r="300" spans="1:1">
      <c r="A300" t="s">
        <v>733</v>
      </c>
    </row>
    <row r="301" spans="1:1">
      <c r="A301" t="s">
        <v>734</v>
      </c>
    </row>
    <row r="302" spans="1:1">
      <c r="A302" t="s">
        <v>735</v>
      </c>
    </row>
    <row r="303" spans="1:1">
      <c r="A303" t="s">
        <v>736</v>
      </c>
    </row>
    <row r="304" spans="1:1">
      <c r="A304" t="s">
        <v>737</v>
      </c>
    </row>
    <row r="305" spans="1:1">
      <c r="A305" t="s">
        <v>738</v>
      </c>
    </row>
    <row r="306" spans="1:1">
      <c r="A306" t="s">
        <v>739</v>
      </c>
    </row>
    <row r="307" spans="1:1">
      <c r="A307" t="s">
        <v>740</v>
      </c>
    </row>
    <row r="308" spans="1:1">
      <c r="A308" t="s">
        <v>741</v>
      </c>
    </row>
    <row r="309" spans="1:1">
      <c r="A309" t="s">
        <v>742</v>
      </c>
    </row>
    <row r="310" spans="1:1">
      <c r="A310" t="s">
        <v>743</v>
      </c>
    </row>
    <row r="311" spans="1:1">
      <c r="A311" t="s">
        <v>744</v>
      </c>
    </row>
    <row r="312" spans="1:1">
      <c r="A312" t="s">
        <v>745</v>
      </c>
    </row>
    <row r="313" spans="1:1">
      <c r="A313" t="s">
        <v>746</v>
      </c>
    </row>
    <row r="314" spans="1:1">
      <c r="A314" t="s">
        <v>747</v>
      </c>
    </row>
    <row r="315" spans="1:1">
      <c r="A315" t="s">
        <v>748</v>
      </c>
    </row>
    <row r="316" spans="1:1">
      <c r="A316" t="s">
        <v>749</v>
      </c>
    </row>
    <row r="317" spans="1:1">
      <c r="A317" t="s">
        <v>750</v>
      </c>
    </row>
    <row r="318" spans="1:1">
      <c r="A318" t="s">
        <v>751</v>
      </c>
    </row>
    <row r="319" spans="1:1">
      <c r="A319" t="s">
        <v>752</v>
      </c>
    </row>
    <row r="320" spans="1:1">
      <c r="A320" t="s">
        <v>669</v>
      </c>
    </row>
    <row r="321" spans="1:1">
      <c r="A321" t="s">
        <v>670</v>
      </c>
    </row>
    <row r="323" spans="1:1">
      <c r="A323" t="s">
        <v>753</v>
      </c>
    </row>
    <row r="325" spans="1:1">
      <c r="A325" t="s">
        <v>754</v>
      </c>
    </row>
    <row r="326" spans="1:1">
      <c r="A326" t="s">
        <v>755</v>
      </c>
    </row>
    <row r="327" spans="1:1">
      <c r="A327" t="s">
        <v>756</v>
      </c>
    </row>
    <row r="329" spans="1:1">
      <c r="A329" t="s">
        <v>675</v>
      </c>
    </row>
    <row r="332" spans="1:1">
      <c r="A332" t="s">
        <v>757</v>
      </c>
    </row>
    <row r="333" spans="1:1">
      <c r="A333" t="s">
        <v>758</v>
      </c>
    </row>
    <row r="335" spans="1:1">
      <c r="A335" t="s">
        <v>759</v>
      </c>
    </row>
    <row r="336" spans="1:1">
      <c r="A336" t="s">
        <v>760</v>
      </c>
    </row>
    <row r="337" spans="1:1">
      <c r="A337" t="s">
        <v>679</v>
      </c>
    </row>
    <row r="338" spans="1:1">
      <c r="A338" t="s">
        <v>721</v>
      </c>
    </row>
    <row r="339" spans="1:1">
      <c r="A339" t="s">
        <v>681</v>
      </c>
    </row>
    <row r="340" spans="1:1">
      <c r="A340" t="s">
        <v>682</v>
      </c>
    </row>
    <row r="341" spans="1:1">
      <c r="A341" t="s">
        <v>761</v>
      </c>
    </row>
    <row r="342" spans="1:1">
      <c r="A342" t="s">
        <v>762</v>
      </c>
    </row>
    <row r="343" spans="1:1">
      <c r="A343" t="s">
        <v>763</v>
      </c>
    </row>
    <row r="344" spans="1:1">
      <c r="A344" t="s">
        <v>685</v>
      </c>
    </row>
    <row r="345" spans="1:1">
      <c r="A345" t="s">
        <v>628</v>
      </c>
    </row>
    <row r="346" spans="1:1">
      <c r="A346" t="s">
        <v>764</v>
      </c>
    </row>
    <row r="347" spans="1:1">
      <c r="A347" t="s">
        <v>630</v>
      </c>
    </row>
    <row r="348" spans="1:1">
      <c r="A348" t="s">
        <v>765</v>
      </c>
    </row>
    <row r="349" spans="1:1">
      <c r="A349" t="s">
        <v>766</v>
      </c>
    </row>
    <row r="350" spans="1:1">
      <c r="A350" t="s">
        <v>633</v>
      </c>
    </row>
    <row r="351" spans="1:1">
      <c r="A351" t="s">
        <v>634</v>
      </c>
    </row>
    <row r="352" spans="1:1">
      <c r="A352" t="s">
        <v>635</v>
      </c>
    </row>
    <row r="353" spans="1:1">
      <c r="A353" t="s">
        <v>636</v>
      </c>
    </row>
    <row r="354" spans="1:1">
      <c r="A354" t="s">
        <v>637</v>
      </c>
    </row>
    <row r="355" spans="1:1">
      <c r="A355" t="s">
        <v>638</v>
      </c>
    </row>
    <row r="356" spans="1:1">
      <c r="A356" t="s">
        <v>767</v>
      </c>
    </row>
    <row r="357" spans="1:1">
      <c r="A357" t="s">
        <v>640</v>
      </c>
    </row>
    <row r="358" spans="1:1">
      <c r="A358" t="s">
        <v>768</v>
      </c>
    </row>
    <row r="360" spans="1:1">
      <c r="A360" t="s">
        <v>642</v>
      </c>
    </row>
    <row r="361" spans="1:1">
      <c r="A361" t="s">
        <v>769</v>
      </c>
    </row>
    <row r="363" spans="1:1">
      <c r="A363" t="s">
        <v>644</v>
      </c>
    </row>
    <row r="364" spans="1:1">
      <c r="A364" t="s">
        <v>645</v>
      </c>
    </row>
    <row r="365" spans="1:1">
      <c r="A365" t="s">
        <v>770</v>
      </c>
    </row>
    <row r="367" spans="1:1">
      <c r="A367" t="s">
        <v>647</v>
      </c>
    </row>
    <row r="368" spans="1:1">
      <c r="A368" t="s">
        <v>648</v>
      </c>
    </row>
    <row r="369" spans="1:1">
      <c r="A369" t="s">
        <v>771</v>
      </c>
    </row>
    <row r="370" spans="1:1">
      <c r="A370" t="s">
        <v>772</v>
      </c>
    </row>
    <row r="371" spans="1:1">
      <c r="A371" t="s">
        <v>773</v>
      </c>
    </row>
    <row r="372" spans="1:1">
      <c r="A372" t="s">
        <v>774</v>
      </c>
    </row>
    <row r="373" spans="1:1">
      <c r="A373" t="s">
        <v>775</v>
      </c>
    </row>
    <row r="374" spans="1:1">
      <c r="A374" t="s">
        <v>776</v>
      </c>
    </row>
    <row r="375" spans="1:1">
      <c r="A375" t="s">
        <v>777</v>
      </c>
    </row>
    <row r="376" spans="1:1">
      <c r="A376" t="s">
        <v>778</v>
      </c>
    </row>
    <row r="377" spans="1:1">
      <c r="A377" t="s">
        <v>779</v>
      </c>
    </row>
    <row r="378" spans="1:1">
      <c r="A378" t="s">
        <v>780</v>
      </c>
    </row>
    <row r="379" spans="1:1">
      <c r="A379" t="s">
        <v>781</v>
      </c>
    </row>
    <row r="380" spans="1:1">
      <c r="A380" t="s">
        <v>782</v>
      </c>
    </row>
    <row r="381" spans="1:1">
      <c r="A381" t="s">
        <v>783</v>
      </c>
    </row>
    <row r="382" spans="1:1">
      <c r="A382" t="s">
        <v>784</v>
      </c>
    </row>
    <row r="383" spans="1:1">
      <c r="A383" t="s">
        <v>785</v>
      </c>
    </row>
    <row r="384" spans="1:1">
      <c r="A384" t="s">
        <v>786</v>
      </c>
    </row>
    <row r="385" spans="1:1">
      <c r="A385" t="s">
        <v>787</v>
      </c>
    </row>
    <row r="386" spans="1:1">
      <c r="A386" t="s">
        <v>788</v>
      </c>
    </row>
    <row r="387" spans="1:1">
      <c r="A387" t="s">
        <v>789</v>
      </c>
    </row>
    <row r="388" spans="1:1">
      <c r="A388" t="s">
        <v>790</v>
      </c>
    </row>
    <row r="389" spans="1:1">
      <c r="A389" t="s">
        <v>669</v>
      </c>
    </row>
    <row r="390" spans="1:1">
      <c r="A390" t="s">
        <v>670</v>
      </c>
    </row>
    <row r="392" spans="1:1">
      <c r="A392" t="s">
        <v>791</v>
      </c>
    </row>
    <row r="394" spans="1:1">
      <c r="A394" t="s">
        <v>792</v>
      </c>
    </row>
    <row r="395" spans="1:1">
      <c r="A395" t="s">
        <v>793</v>
      </c>
    </row>
    <row r="396" spans="1:1">
      <c r="A396" t="s">
        <v>794</v>
      </c>
    </row>
    <row r="398" spans="1:1">
      <c r="A398" t="s">
        <v>795</v>
      </c>
    </row>
    <row r="400" spans="1:1">
      <c r="A400" t="s">
        <v>796</v>
      </c>
    </row>
    <row r="401" spans="1:1">
      <c r="A401" t="s">
        <v>679</v>
      </c>
    </row>
    <row r="402" spans="1:1">
      <c r="A402" t="s">
        <v>721</v>
      </c>
    </row>
    <row r="403" spans="1:1">
      <c r="A403" t="s">
        <v>681</v>
      </c>
    </row>
    <row r="404" spans="1:1">
      <c r="A404" t="s">
        <v>682</v>
      </c>
    </row>
    <row r="405" spans="1:1">
      <c r="A405" t="s">
        <v>797</v>
      </c>
    </row>
    <row r="406" spans="1:1">
      <c r="A406" t="s">
        <v>798</v>
      </c>
    </row>
    <row r="407" spans="1:1">
      <c r="A407" t="s">
        <v>799</v>
      </c>
    </row>
    <row r="408" spans="1:1">
      <c r="A408" t="s">
        <v>800</v>
      </c>
    </row>
    <row r="409" spans="1:1">
      <c r="A409" t="s">
        <v>801</v>
      </c>
    </row>
    <row r="410" spans="1:1">
      <c r="A410" t="s">
        <v>802</v>
      </c>
    </row>
    <row r="411" spans="1:1">
      <c r="A411" t="s">
        <v>549</v>
      </c>
    </row>
    <row r="412" spans="1:1">
      <c r="A412" t="s">
        <v>803</v>
      </c>
    </row>
    <row r="413" spans="1:1">
      <c r="A413" t="s">
        <v>549</v>
      </c>
    </row>
    <row r="414" spans="1:1">
      <c r="A414" t="s">
        <v>804</v>
      </c>
    </row>
    <row r="415" spans="1:1">
      <c r="A415" t="s">
        <v>805</v>
      </c>
    </row>
    <row r="416" spans="1:1">
      <c r="A416" t="s">
        <v>806</v>
      </c>
    </row>
    <row r="417" spans="1:1">
      <c r="A417" t="s">
        <v>804</v>
      </c>
    </row>
    <row r="418" spans="1:1">
      <c r="A418" t="s">
        <v>807</v>
      </c>
    </row>
    <row r="419" spans="1:1">
      <c r="A419" t="s">
        <v>808</v>
      </c>
    </row>
    <row r="420" spans="1:1">
      <c r="A420" t="s">
        <v>549</v>
      </c>
    </row>
    <row r="421" spans="1:1">
      <c r="A421" t="s">
        <v>809</v>
      </c>
    </row>
    <row r="422" spans="1:1">
      <c r="A422" t="s">
        <v>810</v>
      </c>
    </row>
    <row r="423" spans="1:1">
      <c r="A423" t="e">
        <f>+   Y1 &lt;- Young</f>
        <v>#NAME?</v>
      </c>
    </row>
    <row r="424" spans="1:1">
      <c r="A424" t="e">
        <f>+   Y2 &lt;- Middle_age</f>
        <v>#NAME?</v>
      </c>
    </row>
    <row r="425" spans="1:1">
      <c r="A425" t="e">
        <f>+   Y3 &lt;- Senior</f>
        <v>#NAME?</v>
      </c>
    </row>
    <row r="426" spans="1:1">
      <c r="A426" t="s">
        <v>811</v>
      </c>
    </row>
    <row r="427" spans="1:1">
      <c r="A427" t="s">
        <v>812</v>
      </c>
    </row>
    <row r="428" spans="1:1">
      <c r="A428" t="s">
        <v>813</v>
      </c>
    </row>
    <row r="429" spans="1:1">
      <c r="A429" t="s">
        <v>814</v>
      </c>
    </row>
    <row r="430" spans="1:1">
      <c r="A430" t="s">
        <v>815</v>
      </c>
    </row>
    <row r="431" spans="1:1">
      <c r="A431" t="s">
        <v>816</v>
      </c>
    </row>
    <row r="432" spans="1:1">
      <c r="A432" t="s">
        <v>817</v>
      </c>
    </row>
    <row r="433" spans="1:1">
      <c r="A433" t="s">
        <v>818</v>
      </c>
    </row>
    <row r="434" spans="1:1">
      <c r="A434" t="s">
        <v>819</v>
      </c>
    </row>
    <row r="435" spans="1:1">
      <c r="A435" t="s">
        <v>820</v>
      </c>
    </row>
    <row r="436" spans="1:1">
      <c r="A436" t="s">
        <v>821</v>
      </c>
    </row>
    <row r="437" spans="1:1">
      <c r="A437" t="s">
        <v>810</v>
      </c>
    </row>
    <row r="438" spans="1:1">
      <c r="A438" t="s">
        <v>822</v>
      </c>
    </row>
    <row r="439" spans="1:1">
      <c r="A439" t="s">
        <v>823</v>
      </c>
    </row>
    <row r="440" spans="1:1">
      <c r="A440" t="s">
        <v>824</v>
      </c>
    </row>
    <row r="441" spans="1:1">
      <c r="A441" t="s">
        <v>825</v>
      </c>
    </row>
    <row r="442" spans="1:1">
      <c r="A442" t="s">
        <v>826</v>
      </c>
    </row>
    <row r="443" spans="1:1">
      <c r="A443" t="s">
        <v>827</v>
      </c>
    </row>
    <row r="444" spans="1:1">
      <c r="A444" t="s">
        <v>828</v>
      </c>
    </row>
    <row r="445" spans="1:1">
      <c r="A445" t="s">
        <v>829</v>
      </c>
    </row>
    <row r="446" spans="1:1">
      <c r="A446" t="s">
        <v>830</v>
      </c>
    </row>
    <row r="447" spans="1:1">
      <c r="A447" t="s">
        <v>831</v>
      </c>
    </row>
    <row r="448" spans="1:1">
      <c r="A448" t="s">
        <v>832</v>
      </c>
    </row>
    <row r="449" spans="1:1">
      <c r="A449" t="s">
        <v>833</v>
      </c>
    </row>
    <row r="450" spans="1:1">
      <c r="A450" t="s">
        <v>834</v>
      </c>
    </row>
    <row r="451" spans="1:1">
      <c r="A451" t="s">
        <v>835</v>
      </c>
    </row>
    <row r="452" spans="1:1">
      <c r="A452" t="s">
        <v>836</v>
      </c>
    </row>
    <row r="453" spans="1:1">
      <c r="A453" t="s">
        <v>837</v>
      </c>
    </row>
    <row r="454" spans="1:1">
      <c r="A454" t="s">
        <v>838</v>
      </c>
    </row>
    <row r="455" spans="1:1">
      <c r="A455" t="s">
        <v>839</v>
      </c>
    </row>
    <row r="456" spans="1:1">
      <c r="A456" t="s">
        <v>840</v>
      </c>
    </row>
    <row r="457" spans="1:1">
      <c r="A457" t="s">
        <v>841</v>
      </c>
    </row>
    <row r="458" spans="1:1">
      <c r="A458" t="s">
        <v>842</v>
      </c>
    </row>
    <row r="459" spans="1:1">
      <c r="A459" t="s">
        <v>843</v>
      </c>
    </row>
    <row r="460" spans="1:1">
      <c r="A460" t="s">
        <v>844</v>
      </c>
    </row>
    <row r="461" spans="1:1">
      <c r="A461" t="s">
        <v>845</v>
      </c>
    </row>
    <row r="462" spans="1:1">
      <c r="A462" t="s">
        <v>846</v>
      </c>
    </row>
    <row r="463" spans="1:1">
      <c r="A463" t="s">
        <v>847</v>
      </c>
    </row>
    <row r="464" spans="1:1">
      <c r="A464" t="s">
        <v>848</v>
      </c>
    </row>
    <row r="465" spans="1:1">
      <c r="A465" t="s">
        <v>849</v>
      </c>
    </row>
    <row r="466" spans="1:1">
      <c r="A466" t="s">
        <v>850</v>
      </c>
    </row>
    <row r="467" spans="1:1">
      <c r="A467" t="s">
        <v>851</v>
      </c>
    </row>
    <row r="468" spans="1:1">
      <c r="A468" t="s">
        <v>852</v>
      </c>
    </row>
    <row r="469" spans="1:1">
      <c r="A469" t="s">
        <v>853</v>
      </c>
    </row>
    <row r="470" spans="1:1">
      <c r="A470" t="s">
        <v>854</v>
      </c>
    </row>
    <row r="471" spans="1:1">
      <c r="A471" t="s">
        <v>855</v>
      </c>
    </row>
    <row r="472" spans="1:1">
      <c r="A472" t="s">
        <v>856</v>
      </c>
    </row>
    <row r="473" spans="1:1">
      <c r="A473" t="s">
        <v>857</v>
      </c>
    </row>
    <row r="474" spans="1:1">
      <c r="A474" t="s">
        <v>858</v>
      </c>
    </row>
    <row r="475" spans="1:1">
      <c r="A475" t="s">
        <v>859</v>
      </c>
    </row>
    <row r="476" spans="1:1">
      <c r="A476" t="s">
        <v>860</v>
      </c>
    </row>
    <row r="477" spans="1:1">
      <c r="A477" t="s">
        <v>861</v>
      </c>
    </row>
    <row r="478" spans="1:1">
      <c r="A478" t="s">
        <v>862</v>
      </c>
    </row>
    <row r="479" spans="1:1">
      <c r="A479" t="s">
        <v>863</v>
      </c>
    </row>
    <row r="480" spans="1:1">
      <c r="A480" t="s">
        <v>864</v>
      </c>
    </row>
    <row r="481" spans="1:1">
      <c r="A481" t="s">
        <v>865</v>
      </c>
    </row>
    <row r="482" spans="1:1">
      <c r="A482" t="s">
        <v>866</v>
      </c>
    </row>
    <row r="483" spans="1:1">
      <c r="A483" t="s">
        <v>867</v>
      </c>
    </row>
    <row r="484" spans="1:1">
      <c r="A484" t="s">
        <v>868</v>
      </c>
    </row>
    <row r="485" spans="1:1">
      <c r="A485" t="s">
        <v>869</v>
      </c>
    </row>
    <row r="486" spans="1:1">
      <c r="A486" t="s">
        <v>870</v>
      </c>
    </row>
    <row r="487" spans="1:1">
      <c r="A487" t="s">
        <v>871</v>
      </c>
    </row>
    <row r="488" spans="1:1">
      <c r="A488" t="s">
        <v>872</v>
      </c>
    </row>
    <row r="489" spans="1:1">
      <c r="A489" t="s">
        <v>873</v>
      </c>
    </row>
    <row r="490" spans="1:1">
      <c r="A490" t="s">
        <v>874</v>
      </c>
    </row>
    <row r="491" spans="1:1">
      <c r="A491" t="s">
        <v>875</v>
      </c>
    </row>
    <row r="492" spans="1:1">
      <c r="A492" t="s">
        <v>876</v>
      </c>
    </row>
    <row r="493" spans="1:1">
      <c r="A493" t="s">
        <v>877</v>
      </c>
    </row>
    <row r="494" spans="1:1">
      <c r="A494" t="s">
        <v>878</v>
      </c>
    </row>
    <row r="495" spans="1:1">
      <c r="A495" t="s">
        <v>879</v>
      </c>
    </row>
    <row r="496" spans="1:1">
      <c r="A496" t="s">
        <v>880</v>
      </c>
    </row>
    <row r="497" spans="1:1">
      <c r="A497" t="s">
        <v>881</v>
      </c>
    </row>
    <row r="498" spans="1:1">
      <c r="A498" t="s">
        <v>810</v>
      </c>
    </row>
    <row r="499" spans="1:1">
      <c r="A499" t="s">
        <v>882</v>
      </c>
    </row>
    <row r="500" spans="1:1">
      <c r="A500" t="s">
        <v>883</v>
      </c>
    </row>
    <row r="501" spans="1:1">
      <c r="A501" t="s">
        <v>884</v>
      </c>
    </row>
    <row r="502" spans="1:1">
      <c r="A502" t="s">
        <v>885</v>
      </c>
    </row>
    <row r="503" spans="1:1">
      <c r="A503" t="s">
        <v>886</v>
      </c>
    </row>
    <row r="504" spans="1:1">
      <c r="A504" t="s">
        <v>887</v>
      </c>
    </row>
    <row r="505" spans="1:1">
      <c r="A505" t="s">
        <v>810</v>
      </c>
    </row>
    <row r="506" spans="1:1">
      <c r="A506" t="s">
        <v>888</v>
      </c>
    </row>
    <row r="507" spans="1:1">
      <c r="A507" t="s">
        <v>889</v>
      </c>
    </row>
    <row r="508" spans="1:1">
      <c r="A508" t="s">
        <v>890</v>
      </c>
    </row>
    <row r="509" spans="1:1">
      <c r="A509" t="s">
        <v>891</v>
      </c>
    </row>
    <row r="510" spans="1:1">
      <c r="A510" t="s">
        <v>892</v>
      </c>
    </row>
    <row r="511" spans="1:1">
      <c r="A511" t="s">
        <v>893</v>
      </c>
    </row>
    <row r="512" spans="1:1">
      <c r="A512" t="s">
        <v>894</v>
      </c>
    </row>
    <row r="513" spans="1:1">
      <c r="A513" t="s">
        <v>895</v>
      </c>
    </row>
    <row r="514" spans="1:1">
      <c r="A514" t="s">
        <v>896</v>
      </c>
    </row>
    <row r="515" spans="1:1">
      <c r="A515" t="s">
        <v>897</v>
      </c>
    </row>
    <row r="516" spans="1:1">
      <c r="A516" t="s">
        <v>898</v>
      </c>
    </row>
    <row r="517" spans="1:1">
      <c r="A517" t="s">
        <v>899</v>
      </c>
    </row>
    <row r="518" spans="1:1">
      <c r="A518" t="s">
        <v>900</v>
      </c>
    </row>
    <row r="519" spans="1:1">
      <c r="A519" t="s">
        <v>901</v>
      </c>
    </row>
    <row r="520" spans="1:1">
      <c r="A520" t="s">
        <v>902</v>
      </c>
    </row>
    <row r="521" spans="1:1">
      <c r="A521" t="s">
        <v>903</v>
      </c>
    </row>
    <row r="522" spans="1:1">
      <c r="A522" t="s">
        <v>904</v>
      </c>
    </row>
    <row r="523" spans="1:1">
      <c r="A523" t="s">
        <v>905</v>
      </c>
    </row>
    <row r="524" spans="1:1">
      <c r="A524" t="s">
        <v>906</v>
      </c>
    </row>
    <row r="525" spans="1:1">
      <c r="A525" t="s">
        <v>907</v>
      </c>
    </row>
    <row r="526" spans="1:1">
      <c r="A526" t="s">
        <v>908</v>
      </c>
    </row>
    <row r="527" spans="1:1">
      <c r="A527" t="s">
        <v>909</v>
      </c>
    </row>
    <row r="528" spans="1:1">
      <c r="A528" t="s">
        <v>910</v>
      </c>
    </row>
    <row r="529" spans="1:1">
      <c r="A529" t="s">
        <v>911</v>
      </c>
    </row>
    <row r="530" spans="1:1">
      <c r="A530" t="s">
        <v>810</v>
      </c>
    </row>
    <row r="531" spans="1:1">
      <c r="A531" t="s">
        <v>912</v>
      </c>
    </row>
    <row r="532" spans="1:1">
      <c r="A532" t="s">
        <v>913</v>
      </c>
    </row>
    <row r="533" spans="1:1">
      <c r="A533" t="s">
        <v>914</v>
      </c>
    </row>
    <row r="534" spans="1:1">
      <c r="A534" t="s">
        <v>915</v>
      </c>
    </row>
    <row r="535" spans="1:1">
      <c r="A535" t="s">
        <v>916</v>
      </c>
    </row>
    <row r="536" spans="1:1">
      <c r="A536" t="s">
        <v>917</v>
      </c>
    </row>
    <row r="537" spans="1:1">
      <c r="A537" t="s">
        <v>918</v>
      </c>
    </row>
    <row r="538" spans="1:1">
      <c r="A538" t="s">
        <v>919</v>
      </c>
    </row>
    <row r="539" spans="1:1">
      <c r="A539" t="s">
        <v>920</v>
      </c>
    </row>
    <row r="540" spans="1:1">
      <c r="A540" t="s">
        <v>921</v>
      </c>
    </row>
    <row r="541" spans="1:1">
      <c r="A541" t="s">
        <v>922</v>
      </c>
    </row>
    <row r="542" spans="1:1">
      <c r="A542" t="s">
        <v>923</v>
      </c>
    </row>
    <row r="543" spans="1:1">
      <c r="A543" t="s">
        <v>924</v>
      </c>
    </row>
    <row r="544" spans="1:1">
      <c r="A544" t="s">
        <v>925</v>
      </c>
    </row>
    <row r="545" spans="1:1">
      <c r="A545" t="s">
        <v>926</v>
      </c>
    </row>
    <row r="546" spans="1:1">
      <c r="A546" t="s">
        <v>927</v>
      </c>
    </row>
    <row r="547" spans="1:1">
      <c r="A547" t="s">
        <v>928</v>
      </c>
    </row>
    <row r="548" spans="1:1">
      <c r="A548" t="s">
        <v>929</v>
      </c>
    </row>
    <row r="549" spans="1:1">
      <c r="A549" t="s">
        <v>930</v>
      </c>
    </row>
    <row r="550" spans="1:1">
      <c r="A550" t="s">
        <v>931</v>
      </c>
    </row>
    <row r="551" spans="1:1">
      <c r="A551" t="s">
        <v>932</v>
      </c>
    </row>
    <row r="552" spans="1:1">
      <c r="A552" t="s">
        <v>933</v>
      </c>
    </row>
    <row r="553" spans="1:1">
      <c r="A553" t="s">
        <v>810</v>
      </c>
    </row>
    <row r="554" spans="1:1">
      <c r="A554" t="s">
        <v>934</v>
      </c>
    </row>
    <row r="555" spans="1:1">
      <c r="A555" t="s">
        <v>935</v>
      </c>
    </row>
    <row r="556" spans="1:1">
      <c r="A556" t="s">
        <v>936</v>
      </c>
    </row>
    <row r="557" spans="1:1">
      <c r="A557" t="s">
        <v>937</v>
      </c>
    </row>
    <row r="558" spans="1:1">
      <c r="A558" t="s">
        <v>938</v>
      </c>
    </row>
    <row r="559" spans="1:1">
      <c r="A559" t="s">
        <v>939</v>
      </c>
    </row>
    <row r="560" spans="1:1">
      <c r="A560" t="s">
        <v>940</v>
      </c>
    </row>
    <row r="561" spans="1:1">
      <c r="A561" t="s">
        <v>941</v>
      </c>
    </row>
    <row r="562" spans="1:1">
      <c r="A562" t="s">
        <v>942</v>
      </c>
    </row>
    <row r="563" spans="1:1">
      <c r="A563" t="s">
        <v>943</v>
      </c>
    </row>
    <row r="564" spans="1:1">
      <c r="A564" t="s">
        <v>944</v>
      </c>
    </row>
    <row r="565" spans="1:1">
      <c r="A565" t="s">
        <v>945</v>
      </c>
    </row>
    <row r="566" spans="1:1">
      <c r="A566" t="s">
        <v>946</v>
      </c>
    </row>
    <row r="567" spans="1:1">
      <c r="A567" t="s">
        <v>947</v>
      </c>
    </row>
    <row r="568" spans="1:1">
      <c r="A568" t="s">
        <v>948</v>
      </c>
    </row>
    <row r="569" spans="1:1">
      <c r="A569" t="s">
        <v>949</v>
      </c>
    </row>
    <row r="570" spans="1:1">
      <c r="A570" t="s">
        <v>950</v>
      </c>
    </row>
    <row r="571" spans="1:1">
      <c r="A571" t="s">
        <v>951</v>
      </c>
    </row>
    <row r="572" spans="1:1">
      <c r="A572" t="s">
        <v>952</v>
      </c>
    </row>
    <row r="573" spans="1:1">
      <c r="A573" t="s">
        <v>953</v>
      </c>
    </row>
    <row r="574" spans="1:1">
      <c r="A574" t="s">
        <v>954</v>
      </c>
    </row>
    <row r="575" spans="1:1">
      <c r="A575" t="s">
        <v>955</v>
      </c>
    </row>
    <row r="576" spans="1:1">
      <c r="A576" t="s">
        <v>956</v>
      </c>
    </row>
    <row r="577" spans="1:1">
      <c r="A577" t="s">
        <v>810</v>
      </c>
    </row>
    <row r="578" spans="1:1">
      <c r="A578" t="s">
        <v>957</v>
      </c>
    </row>
    <row r="579" spans="1:1">
      <c r="A579" t="s">
        <v>810</v>
      </c>
    </row>
    <row r="580" spans="1:1">
      <c r="A580" t="s">
        <v>958</v>
      </c>
    </row>
    <row r="581" spans="1:1">
      <c r="A581" t="s">
        <v>959</v>
      </c>
    </row>
    <row r="582" spans="1:1">
      <c r="A582" t="s">
        <v>960</v>
      </c>
    </row>
    <row r="583" spans="1:1">
      <c r="A583" t="s">
        <v>810</v>
      </c>
    </row>
    <row r="584" spans="1:1">
      <c r="A584" t="s">
        <v>961</v>
      </c>
    </row>
    <row r="585" spans="1:1">
      <c r="A585" t="s">
        <v>962</v>
      </c>
    </row>
    <row r="586" spans="1:1">
      <c r="A586" t="s">
        <v>963</v>
      </c>
    </row>
    <row r="587" spans="1:1">
      <c r="A587" t="s">
        <v>964</v>
      </c>
    </row>
    <row r="588" spans="1:1">
      <c r="A588" t="s">
        <v>965</v>
      </c>
    </row>
    <row r="589" spans="1:1">
      <c r="A589" t="s">
        <v>966</v>
      </c>
    </row>
    <row r="590" spans="1:1">
      <c r="A590" t="s">
        <v>967</v>
      </c>
    </row>
    <row r="591" spans="1:1">
      <c r="A591" t="s">
        <v>968</v>
      </c>
    </row>
    <row r="592" spans="1:1">
      <c r="A592" t="s">
        <v>969</v>
      </c>
    </row>
    <row r="593" spans="1:1">
      <c r="A593" t="s">
        <v>970</v>
      </c>
    </row>
    <row r="594" spans="1:1">
      <c r="A594" t="s">
        <v>971</v>
      </c>
    </row>
    <row r="595" spans="1:1">
      <c r="A595" t="s">
        <v>972</v>
      </c>
    </row>
    <row r="596" spans="1:1">
      <c r="A596" t="s">
        <v>973</v>
      </c>
    </row>
    <row r="597" spans="1:1">
      <c r="A597" t="s">
        <v>974</v>
      </c>
    </row>
    <row r="598" spans="1:1">
      <c r="A598" t="s">
        <v>975</v>
      </c>
    </row>
    <row r="599" spans="1:1">
      <c r="A599" t="s">
        <v>549</v>
      </c>
    </row>
    <row r="600" spans="1:1">
      <c r="A600" t="s">
        <v>549</v>
      </c>
    </row>
    <row r="601" spans="1:1">
      <c r="A601" t="s">
        <v>976</v>
      </c>
    </row>
    <row r="602" spans="1:1">
      <c r="A602" t="s">
        <v>977</v>
      </c>
    </row>
    <row r="603" spans="1:1">
      <c r="A603" t="s">
        <v>978</v>
      </c>
    </row>
    <row r="604" spans="1:1">
      <c r="A604" t="s">
        <v>979</v>
      </c>
    </row>
    <row r="605" spans="1:1">
      <c r="A605" t="s">
        <v>980</v>
      </c>
    </row>
    <row r="606" spans="1:1">
      <c r="A606" t="s">
        <v>981</v>
      </c>
    </row>
    <row r="607" spans="1:1">
      <c r="A607" t="s">
        <v>982</v>
      </c>
    </row>
    <row r="608" spans="1:1">
      <c r="A608" t="s">
        <v>983</v>
      </c>
    </row>
    <row r="609" spans="1:1">
      <c r="A609" t="s">
        <v>984</v>
      </c>
    </row>
    <row r="610" spans="1:1">
      <c r="A610" t="s">
        <v>985</v>
      </c>
    </row>
    <row r="611" spans="1:1">
      <c r="A611" t="s">
        <v>986</v>
      </c>
    </row>
    <row r="612" spans="1:1">
      <c r="A612" t="s">
        <v>987</v>
      </c>
    </row>
    <row r="613" spans="1:1">
      <c r="A613" t="s">
        <v>988</v>
      </c>
    </row>
    <row r="614" spans="1:1">
      <c r="A614" t="s">
        <v>989</v>
      </c>
    </row>
    <row r="615" spans="1:1">
      <c r="A615" t="s">
        <v>990</v>
      </c>
    </row>
    <row r="616" spans="1:1">
      <c r="A616" t="s">
        <v>991</v>
      </c>
    </row>
    <row r="617" spans="1:1">
      <c r="A617" t="s">
        <v>992</v>
      </c>
    </row>
    <row r="618" spans="1:1">
      <c r="A618" t="s">
        <v>993</v>
      </c>
    </row>
    <row r="619" spans="1:1">
      <c r="A619" t="s">
        <v>994</v>
      </c>
    </row>
    <row r="620" spans="1:1">
      <c r="A620" t="s">
        <v>995</v>
      </c>
    </row>
    <row r="621" spans="1:1">
      <c r="A621" t="s">
        <v>996</v>
      </c>
    </row>
    <row r="622" spans="1:1">
      <c r="A622" t="s">
        <v>997</v>
      </c>
    </row>
    <row r="623" spans="1:1">
      <c r="A623" t="s">
        <v>998</v>
      </c>
    </row>
    <row r="624" spans="1:1">
      <c r="A624" t="s">
        <v>999</v>
      </c>
    </row>
    <row r="625" spans="1:1">
      <c r="A625" t="s">
        <v>1000</v>
      </c>
    </row>
    <row r="626" spans="1:1">
      <c r="A626" t="s">
        <v>1001</v>
      </c>
    </row>
    <row r="627" spans="1:1">
      <c r="A627" t="s">
        <v>1002</v>
      </c>
    </row>
    <row r="628" spans="1:1">
      <c r="A628" t="s">
        <v>1003</v>
      </c>
    </row>
    <row r="629" spans="1:1">
      <c r="A629" t="s">
        <v>1004</v>
      </c>
    </row>
    <row r="630" spans="1:1">
      <c r="A630" t="s">
        <v>1005</v>
      </c>
    </row>
    <row r="631" spans="1:1">
      <c r="A631" t="s">
        <v>1006</v>
      </c>
    </row>
    <row r="632" spans="1:1">
      <c r="A632" t="s">
        <v>1007</v>
      </c>
    </row>
    <row r="633" spans="1:1">
      <c r="A633" t="s">
        <v>1008</v>
      </c>
    </row>
    <row r="634" spans="1:1">
      <c r="A634" t="s">
        <v>1009</v>
      </c>
    </row>
    <row r="635" spans="1:1">
      <c r="A635" t="s">
        <v>1010</v>
      </c>
    </row>
    <row r="636" spans="1:1">
      <c r="A636" t="s">
        <v>1011</v>
      </c>
    </row>
    <row r="637" spans="1:1">
      <c r="A637" t="s">
        <v>1012</v>
      </c>
    </row>
    <row r="638" spans="1:1">
      <c r="A638" t="s">
        <v>1013</v>
      </c>
    </row>
    <row r="639" spans="1:1">
      <c r="A639" t="s">
        <v>1014</v>
      </c>
    </row>
    <row r="640" spans="1:1">
      <c r="A640" t="s">
        <v>1015</v>
      </c>
    </row>
    <row r="641" spans="1:1">
      <c r="A641" t="s">
        <v>1016</v>
      </c>
    </row>
    <row r="642" spans="1:1">
      <c r="A642" t="s">
        <v>1017</v>
      </c>
    </row>
    <row r="643" spans="1:1">
      <c r="A643" t="s">
        <v>1018</v>
      </c>
    </row>
    <row r="644" spans="1:1">
      <c r="A644" t="s">
        <v>1019</v>
      </c>
    </row>
    <row r="645" spans="1:1">
      <c r="A645" t="s">
        <v>1020</v>
      </c>
    </row>
    <row r="646" spans="1:1">
      <c r="A646" t="s">
        <v>1021</v>
      </c>
    </row>
    <row r="647" spans="1:1">
      <c r="A647" t="s">
        <v>1022</v>
      </c>
    </row>
    <row r="648" spans="1:1">
      <c r="A648" t="s">
        <v>1023</v>
      </c>
    </row>
    <row r="649" spans="1:1">
      <c r="A649" t="s">
        <v>1024</v>
      </c>
    </row>
    <row r="650" spans="1:1">
      <c r="A650" t="s">
        <v>1025</v>
      </c>
    </row>
    <row r="651" spans="1:1">
      <c r="A651" t="s">
        <v>1026</v>
      </c>
    </row>
    <row r="652" spans="1:1">
      <c r="A652" t="s">
        <v>1027</v>
      </c>
    </row>
    <row r="653" spans="1:1">
      <c r="A653" t="s">
        <v>1028</v>
      </c>
    </row>
    <row r="654" spans="1:1">
      <c r="A654" t="s">
        <v>1029</v>
      </c>
    </row>
    <row r="655" spans="1:1">
      <c r="A655" t="s">
        <v>1030</v>
      </c>
    </row>
    <row r="656" spans="1:1">
      <c r="A656" t="s">
        <v>1031</v>
      </c>
    </row>
    <row r="657" spans="1:1">
      <c r="A657" t="s">
        <v>1032</v>
      </c>
    </row>
    <row r="658" spans="1:1">
      <c r="A658" t="s">
        <v>1033</v>
      </c>
    </row>
    <row r="659" spans="1:1">
      <c r="A659" t="s">
        <v>1034</v>
      </c>
    </row>
    <row r="660" spans="1:1">
      <c r="A660" t="s">
        <v>1035</v>
      </c>
    </row>
    <row r="661" spans="1:1">
      <c r="A661" t="s">
        <v>1036</v>
      </c>
    </row>
    <row r="662" spans="1:1">
      <c r="A662" t="s">
        <v>1037</v>
      </c>
    </row>
    <row r="663" spans="1:1">
      <c r="A663" t="s">
        <v>1038</v>
      </c>
    </row>
    <row r="664" spans="1:1">
      <c r="A664" t="s">
        <v>1039</v>
      </c>
    </row>
    <row r="665" spans="1:1">
      <c r="A665" t="s">
        <v>1040</v>
      </c>
    </row>
    <row r="666" spans="1:1">
      <c r="A666" t="s">
        <v>1041</v>
      </c>
    </row>
    <row r="667" spans="1:1">
      <c r="A667" t="s">
        <v>1042</v>
      </c>
    </row>
    <row r="668" spans="1:1">
      <c r="A668" t="s">
        <v>1043</v>
      </c>
    </row>
    <row r="669" spans="1:1">
      <c r="A669" t="s">
        <v>1044</v>
      </c>
    </row>
    <row r="670" spans="1:1">
      <c r="A670" t="s">
        <v>1045</v>
      </c>
    </row>
    <row r="671" spans="1:1">
      <c r="A671" t="s">
        <v>1046</v>
      </c>
    </row>
    <row r="672" spans="1:1">
      <c r="A672" t="s">
        <v>1047</v>
      </c>
    </row>
    <row r="673" spans="1:1">
      <c r="A673" t="s">
        <v>1048</v>
      </c>
    </row>
    <row r="674" spans="1:1">
      <c r="A674" t="s">
        <v>1049</v>
      </c>
    </row>
    <row r="675" spans="1:1">
      <c r="A675" t="s">
        <v>1050</v>
      </c>
    </row>
    <row r="676" spans="1:1">
      <c r="A676" t="s">
        <v>1051</v>
      </c>
    </row>
    <row r="677" spans="1:1">
      <c r="A677" t="s">
        <v>1052</v>
      </c>
    </row>
    <row r="678" spans="1:1">
      <c r="A678" t="s">
        <v>1053</v>
      </c>
    </row>
    <row r="679" spans="1:1">
      <c r="A679" t="s">
        <v>1054</v>
      </c>
    </row>
    <row r="680" spans="1:1">
      <c r="A680" t="s">
        <v>1055</v>
      </c>
    </row>
    <row r="681" spans="1:1">
      <c r="A681" t="s">
        <v>1056</v>
      </c>
    </row>
    <row r="682" spans="1:1">
      <c r="A682" t="s">
        <v>1057</v>
      </c>
    </row>
    <row r="683" spans="1:1">
      <c r="A683" t="s">
        <v>1058</v>
      </c>
    </row>
    <row r="684" spans="1:1">
      <c r="A684" t="s">
        <v>1059</v>
      </c>
    </row>
    <row r="685" spans="1:1">
      <c r="A685" t="s">
        <v>1060</v>
      </c>
    </row>
    <row r="686" spans="1:1">
      <c r="A686" t="s">
        <v>1061</v>
      </c>
    </row>
    <row r="687" spans="1:1">
      <c r="A687" t="s">
        <v>1062</v>
      </c>
    </row>
    <row r="688" spans="1:1">
      <c r="A688" t="s">
        <v>1063</v>
      </c>
    </row>
    <row r="689" spans="1:1">
      <c r="A689" t="s">
        <v>1064</v>
      </c>
    </row>
    <row r="690" spans="1:1">
      <c r="A690" t="s">
        <v>1065</v>
      </c>
    </row>
    <row r="691" spans="1:1">
      <c r="A691" t="s">
        <v>1066</v>
      </c>
    </row>
    <row r="692" spans="1:1">
      <c r="A692" t="s">
        <v>1067</v>
      </c>
    </row>
    <row r="693" spans="1:1">
      <c r="A693" t="s">
        <v>1068</v>
      </c>
    </row>
    <row r="694" spans="1:1">
      <c r="A694" t="s">
        <v>1069</v>
      </c>
    </row>
    <row r="695" spans="1:1">
      <c r="A695" t="s">
        <v>1070</v>
      </c>
    </row>
    <row r="696" spans="1:1">
      <c r="A696" t="s">
        <v>1071</v>
      </c>
    </row>
    <row r="697" spans="1:1">
      <c r="A697" t="s">
        <v>1072</v>
      </c>
    </row>
    <row r="698" spans="1:1">
      <c r="A698" t="s">
        <v>549</v>
      </c>
    </row>
    <row r="699" spans="1:1">
      <c r="A699" t="s">
        <v>1073</v>
      </c>
    </row>
    <row r="700" spans="1:1">
      <c r="A700" t="s">
        <v>1074</v>
      </c>
    </row>
    <row r="701" spans="1:1">
      <c r="A701" t="s">
        <v>1073</v>
      </c>
    </row>
    <row r="702" spans="1:1">
      <c r="A702" t="s">
        <v>549</v>
      </c>
    </row>
    <row r="703" spans="1:1">
      <c r="A703" t="s">
        <v>1075</v>
      </c>
    </row>
    <row r="704" spans="1:1">
      <c r="A704" t="s">
        <v>1076</v>
      </c>
    </row>
    <row r="705" spans="1:1">
      <c r="A705" t="s">
        <v>1077</v>
      </c>
    </row>
    <row r="706" spans="1:1">
      <c r="A706" t="s">
        <v>1078</v>
      </c>
    </row>
    <row r="707" spans="1:1">
      <c r="A707" t="s">
        <v>1079</v>
      </c>
    </row>
    <row r="708" spans="1:1">
      <c r="A708" t="s">
        <v>1080</v>
      </c>
    </row>
    <row r="709" spans="1:1">
      <c r="A709" t="s">
        <v>1081</v>
      </c>
    </row>
    <row r="710" spans="1:1">
      <c r="A710" t="s">
        <v>1082</v>
      </c>
    </row>
    <row r="711" spans="1:1">
      <c r="A711" t="s">
        <v>1083</v>
      </c>
    </row>
    <row r="712" spans="1:1">
      <c r="A712" t="s">
        <v>1084</v>
      </c>
    </row>
    <row r="713" spans="1:1">
      <c r="A713" t="s">
        <v>1085</v>
      </c>
    </row>
    <row r="714" spans="1:1">
      <c r="A714" t="s">
        <v>1086</v>
      </c>
    </row>
    <row r="715" spans="1:1">
      <c r="A715" t="s">
        <v>1087</v>
      </c>
    </row>
    <row r="716" spans="1:1">
      <c r="A716" t="s">
        <v>1088</v>
      </c>
    </row>
    <row r="717" spans="1:1">
      <c r="A717" t="s">
        <v>1089</v>
      </c>
    </row>
    <row r="718" spans="1:1">
      <c r="A718" t="s">
        <v>1090</v>
      </c>
    </row>
    <row r="719" spans="1:1">
      <c r="A719" t="s">
        <v>1091</v>
      </c>
    </row>
    <row r="720" spans="1:1">
      <c r="A720" t="s">
        <v>549</v>
      </c>
    </row>
    <row r="721" spans="1:1">
      <c r="A721" t="s">
        <v>1092</v>
      </c>
    </row>
    <row r="722" spans="1:1">
      <c r="A722" t="s">
        <v>1093</v>
      </c>
    </row>
    <row r="723" spans="1:1">
      <c r="A723" t="s">
        <v>1094</v>
      </c>
    </row>
    <row r="724" spans="1:1">
      <c r="A724" t="s">
        <v>549</v>
      </c>
    </row>
    <row r="725" spans="1:1">
      <c r="A725" t="s">
        <v>1095</v>
      </c>
    </row>
    <row r="726" spans="1:1">
      <c r="A726" t="s">
        <v>1096</v>
      </c>
    </row>
    <row r="727" spans="1:1">
      <c r="A727" t="s">
        <v>1097</v>
      </c>
    </row>
    <row r="728" spans="1:1">
      <c r="A728" t="s">
        <v>1098</v>
      </c>
    </row>
    <row r="729" spans="1:1">
      <c r="A729" t="s">
        <v>1099</v>
      </c>
    </row>
    <row r="730" spans="1:1">
      <c r="A730" t="s">
        <v>1100</v>
      </c>
    </row>
    <row r="731" spans="1:1">
      <c r="A731" t="s">
        <v>1101</v>
      </c>
    </row>
    <row r="732" spans="1:1">
      <c r="A732" t="s">
        <v>1102</v>
      </c>
    </row>
    <row r="733" spans="1:1">
      <c r="A733" t="s">
        <v>1103</v>
      </c>
    </row>
    <row r="734" spans="1:1">
      <c r="A734" t="s">
        <v>1104</v>
      </c>
    </row>
    <row r="735" spans="1:1">
      <c r="A735" t="s">
        <v>1105</v>
      </c>
    </row>
    <row r="736" spans="1:1">
      <c r="A736" t="s">
        <v>549</v>
      </c>
    </row>
    <row r="737" spans="1:1">
      <c r="A737" t="s">
        <v>549</v>
      </c>
    </row>
    <row r="738" spans="1:1">
      <c r="A738" t="s">
        <v>591</v>
      </c>
    </row>
    <row r="739" spans="1:1">
      <c r="A739" t="s">
        <v>1106</v>
      </c>
    </row>
    <row r="740" spans="1:1">
      <c r="A740" t="s">
        <v>591</v>
      </c>
    </row>
    <row r="741" spans="1:1">
      <c r="A741" t="s">
        <v>1107</v>
      </c>
    </row>
    <row r="742" spans="1:1">
      <c r="A742" t="s">
        <v>1108</v>
      </c>
    </row>
    <row r="743" spans="1:1">
      <c r="A743" t="s">
        <v>1109</v>
      </c>
    </row>
    <row r="744" spans="1:1">
      <c r="A744" t="s">
        <v>1110</v>
      </c>
    </row>
    <row r="746" spans="1:1">
      <c r="A746" t="s">
        <v>1111</v>
      </c>
    </row>
    <row r="748" spans="1:1">
      <c r="A748" t="s">
        <v>1112</v>
      </c>
    </row>
    <row r="750" spans="1:1">
      <c r="A750" t="s">
        <v>1113</v>
      </c>
    </row>
    <row r="752" spans="1:1">
      <c r="A752" t="s">
        <v>1114</v>
      </c>
    </row>
    <row r="753" spans="1:1">
      <c r="A753" t="s">
        <v>1115</v>
      </c>
    </row>
    <row r="754" spans="1:1">
      <c r="A754" t="s">
        <v>1116</v>
      </c>
    </row>
    <row r="755" spans="1:1">
      <c r="A755" t="s">
        <v>1117</v>
      </c>
    </row>
    <row r="756" spans="1:1">
      <c r="A756" t="s">
        <v>1118</v>
      </c>
    </row>
    <row r="757" spans="1:1">
      <c r="A757" t="s">
        <v>1119</v>
      </c>
    </row>
    <row r="758" spans="1:1">
      <c r="A758" t="s">
        <v>1120</v>
      </c>
    </row>
    <row r="759" spans="1:1">
      <c r="A759" t="s">
        <v>1121</v>
      </c>
    </row>
    <row r="760" spans="1:1">
      <c r="A760" t="s">
        <v>1122</v>
      </c>
    </row>
    <row r="761" spans="1:1">
      <c r="A761" t="s">
        <v>1123</v>
      </c>
    </row>
    <row r="762" spans="1:1">
      <c r="A762" t="s">
        <v>1124</v>
      </c>
    </row>
    <row r="763" spans="1:1">
      <c r="A763" t="s">
        <v>1125</v>
      </c>
    </row>
    <row r="764" spans="1:1">
      <c r="A764" t="s">
        <v>1126</v>
      </c>
    </row>
    <row r="765" spans="1:1">
      <c r="A765" t="s">
        <v>1127</v>
      </c>
    </row>
    <row r="766" spans="1:1">
      <c r="A766" t="s">
        <v>1128</v>
      </c>
    </row>
    <row r="767" spans="1:1">
      <c r="A767" t="s">
        <v>1129</v>
      </c>
    </row>
    <row r="768" spans="1:1">
      <c r="A768" t="s">
        <v>1130</v>
      </c>
    </row>
    <row r="769" spans="1:1">
      <c r="A769" t="s">
        <v>1131</v>
      </c>
    </row>
    <row r="770" spans="1:1">
      <c r="A770" t="s">
        <v>1132</v>
      </c>
    </row>
    <row r="771" spans="1:1">
      <c r="A771" t="s">
        <v>1133</v>
      </c>
    </row>
    <row r="772" spans="1:1">
      <c r="A772" t="s">
        <v>1134</v>
      </c>
    </row>
    <row r="773" spans="1:1">
      <c r="A773" t="s">
        <v>1135</v>
      </c>
    </row>
    <row r="774" spans="1:1">
      <c r="A774" t="s">
        <v>1136</v>
      </c>
    </row>
    <row r="775" spans="1:1">
      <c r="A775" t="s">
        <v>1137</v>
      </c>
    </row>
    <row r="776" spans="1:1">
      <c r="A776" t="s">
        <v>1138</v>
      </c>
    </row>
    <row r="777" spans="1:1">
      <c r="A777" t="s">
        <v>1139</v>
      </c>
    </row>
    <row r="778" spans="1:1">
      <c r="A778" t="s">
        <v>1140</v>
      </c>
    </row>
    <row r="779" spans="1:1">
      <c r="A779" t="s">
        <v>1141</v>
      </c>
    </row>
    <row r="780" spans="1:1">
      <c r="A780" t="s">
        <v>1142</v>
      </c>
    </row>
    <row r="781" spans="1:1">
      <c r="A781" t="s">
        <v>1143</v>
      </c>
    </row>
    <row r="782" spans="1:1">
      <c r="A782" t="s">
        <v>1144</v>
      </c>
    </row>
    <row r="783" spans="1:1">
      <c r="A783" t="s">
        <v>1145</v>
      </c>
    </row>
    <row r="784" spans="1:1">
      <c r="A784" t="s">
        <v>1146</v>
      </c>
    </row>
    <row r="785" spans="1:1">
      <c r="A785" t="s">
        <v>1147</v>
      </c>
    </row>
    <row r="786" spans="1:1">
      <c r="A786" t="s">
        <v>1148</v>
      </c>
    </row>
    <row r="787" spans="1:1">
      <c r="A787" t="s">
        <v>1149</v>
      </c>
    </row>
    <row r="788" spans="1:1">
      <c r="A788" t="s">
        <v>1150</v>
      </c>
    </row>
    <row r="789" spans="1:1">
      <c r="A789" t="s">
        <v>1151</v>
      </c>
    </row>
    <row r="790" spans="1:1">
      <c r="A790" t="s">
        <v>1152</v>
      </c>
    </row>
    <row r="791" spans="1:1">
      <c r="A791" t="s">
        <v>1153</v>
      </c>
    </row>
    <row r="792" spans="1:1">
      <c r="A792" t="s">
        <v>1154</v>
      </c>
    </row>
    <row r="793" spans="1:1">
      <c r="A793" t="s">
        <v>1155</v>
      </c>
    </row>
    <row r="794" spans="1:1">
      <c r="A794" t="s">
        <v>1156</v>
      </c>
    </row>
    <row r="795" spans="1:1">
      <c r="A795" t="s">
        <v>1157</v>
      </c>
    </row>
    <row r="796" spans="1:1">
      <c r="A796" t="s">
        <v>1158</v>
      </c>
    </row>
    <row r="797" spans="1:1">
      <c r="A797" t="s">
        <v>1159</v>
      </c>
    </row>
    <row r="798" spans="1:1">
      <c r="A798" t="s">
        <v>1160</v>
      </c>
    </row>
    <row r="799" spans="1:1">
      <c r="A799" t="s">
        <v>1161</v>
      </c>
    </row>
    <row r="800" spans="1:1">
      <c r="A800" t="s">
        <v>1162</v>
      </c>
    </row>
    <row r="801" spans="1:1">
      <c r="A801" t="s">
        <v>1163</v>
      </c>
    </row>
    <row r="802" spans="1:1">
      <c r="A802" t="s">
        <v>1164</v>
      </c>
    </row>
    <row r="803" spans="1:1">
      <c r="A803" t="s">
        <v>1165</v>
      </c>
    </row>
    <row r="804" spans="1:1">
      <c r="A804" t="s">
        <v>1166</v>
      </c>
    </row>
    <row r="805" spans="1:1">
      <c r="A805" t="s">
        <v>1167</v>
      </c>
    </row>
    <row r="806" spans="1:1">
      <c r="A806" t="s">
        <v>1168</v>
      </c>
    </row>
    <row r="807" spans="1:1">
      <c r="A807" t="s">
        <v>1169</v>
      </c>
    </row>
    <row r="808" spans="1:1">
      <c r="A808" t="s">
        <v>1170</v>
      </c>
    </row>
    <row r="809" spans="1:1">
      <c r="A809" t="s">
        <v>1171</v>
      </c>
    </row>
    <row r="810" spans="1:1">
      <c r="A810" t="s">
        <v>1172</v>
      </c>
    </row>
    <row r="811" spans="1:1">
      <c r="A811" t="s">
        <v>1173</v>
      </c>
    </row>
    <row r="812" spans="1:1">
      <c r="A812" t="s">
        <v>1174</v>
      </c>
    </row>
    <row r="813" spans="1:1">
      <c r="A813" t="s">
        <v>1175</v>
      </c>
    </row>
    <row r="814" spans="1:1">
      <c r="A814" t="s">
        <v>1176</v>
      </c>
    </row>
    <row r="815" spans="1:1">
      <c r="A815" t="s">
        <v>1177</v>
      </c>
    </row>
    <row r="816" spans="1:1">
      <c r="A816" t="s">
        <v>1178</v>
      </c>
    </row>
    <row r="817" spans="1:1">
      <c r="A817" t="s">
        <v>1179</v>
      </c>
    </row>
    <row r="818" spans="1:1">
      <c r="A818" t="s">
        <v>1180</v>
      </c>
    </row>
    <row r="819" spans="1:1">
      <c r="A819" t="s">
        <v>1181</v>
      </c>
    </row>
    <row r="820" spans="1:1">
      <c r="A820" t="s">
        <v>1182</v>
      </c>
    </row>
    <row r="821" spans="1:1">
      <c r="A821" t="s">
        <v>1183</v>
      </c>
    </row>
    <row r="822" spans="1:1">
      <c r="A822" t="s">
        <v>1184</v>
      </c>
    </row>
    <row r="823" spans="1:1">
      <c r="A823" t="s">
        <v>1185</v>
      </c>
    </row>
    <row r="824" spans="1:1">
      <c r="A824" t="s">
        <v>1186</v>
      </c>
    </row>
    <row r="825" spans="1:1">
      <c r="A825" t="s">
        <v>1187</v>
      </c>
    </row>
    <row r="826" spans="1:1">
      <c r="A826" t="s">
        <v>1188</v>
      </c>
    </row>
    <row r="827" spans="1:1">
      <c r="A827" t="s">
        <v>1189</v>
      </c>
    </row>
    <row r="828" spans="1:1">
      <c r="A828" t="s">
        <v>1190</v>
      </c>
    </row>
    <row r="829" spans="1:1">
      <c r="A829" t="s">
        <v>1191</v>
      </c>
    </row>
    <row r="830" spans="1:1">
      <c r="A830" t="s">
        <v>1192</v>
      </c>
    </row>
    <row r="831" spans="1:1">
      <c r="A831" t="s">
        <v>1193</v>
      </c>
    </row>
    <row r="832" spans="1:1">
      <c r="A832" t="s">
        <v>1194</v>
      </c>
    </row>
    <row r="833" spans="1:1">
      <c r="A833" t="s">
        <v>1195</v>
      </c>
    </row>
    <row r="834" spans="1:1">
      <c r="A834" t="s">
        <v>1196</v>
      </c>
    </row>
    <row r="835" spans="1:1">
      <c r="A835" t="s">
        <v>1197</v>
      </c>
    </row>
    <row r="836" spans="1:1">
      <c r="A836" t="s">
        <v>1198</v>
      </c>
    </row>
    <row r="837" spans="1:1">
      <c r="A837" t="s">
        <v>1199</v>
      </c>
    </row>
    <row r="838" spans="1:1">
      <c r="A838" t="s">
        <v>1200</v>
      </c>
    </row>
    <row r="839" spans="1:1">
      <c r="A839" t="s">
        <v>1201</v>
      </c>
    </row>
    <row r="840" spans="1:1">
      <c r="A840" t="s">
        <v>1202</v>
      </c>
    </row>
    <row r="841" spans="1:1">
      <c r="A841" t="s">
        <v>1203</v>
      </c>
    </row>
    <row r="842" spans="1:1">
      <c r="A842" t="s">
        <v>1204</v>
      </c>
    </row>
    <row r="843" spans="1:1">
      <c r="A843" t="s">
        <v>1205</v>
      </c>
    </row>
    <row r="844" spans="1:1">
      <c r="A844" t="s">
        <v>1206</v>
      </c>
    </row>
    <row r="845" spans="1:1">
      <c r="A845" t="s">
        <v>1207</v>
      </c>
    </row>
    <row r="846" spans="1:1">
      <c r="A846" t="s">
        <v>1208</v>
      </c>
    </row>
    <row r="847" spans="1:1">
      <c r="A847" t="s">
        <v>1209</v>
      </c>
    </row>
    <row r="848" spans="1:1">
      <c r="A848" t="s">
        <v>1210</v>
      </c>
    </row>
    <row r="849" spans="1:1">
      <c r="A849" t="s">
        <v>1211</v>
      </c>
    </row>
    <row r="850" spans="1:1">
      <c r="A850" t="s">
        <v>1212</v>
      </c>
    </row>
    <row r="851" spans="1:1">
      <c r="A851" t="s">
        <v>1213</v>
      </c>
    </row>
    <row r="852" spans="1:1">
      <c r="A852" t="s">
        <v>1214</v>
      </c>
    </row>
    <row r="853" spans="1:1">
      <c r="A853" t="s">
        <v>1215</v>
      </c>
    </row>
    <row r="854" spans="1:1">
      <c r="A854" t="s">
        <v>1216</v>
      </c>
    </row>
    <row r="855" spans="1:1">
      <c r="A855" t="s">
        <v>1217</v>
      </c>
    </row>
    <row r="856" spans="1:1">
      <c r="A856" t="s">
        <v>1218</v>
      </c>
    </row>
    <row r="857" spans="1:1">
      <c r="A857" t="s">
        <v>1219</v>
      </c>
    </row>
    <row r="858" spans="1:1">
      <c r="A858" t="s">
        <v>1220</v>
      </c>
    </row>
    <row r="859" spans="1:1">
      <c r="A859" t="s">
        <v>1221</v>
      </c>
    </row>
    <row r="860" spans="1:1">
      <c r="A860" t="s">
        <v>1222</v>
      </c>
    </row>
    <row r="861" spans="1:1">
      <c r="A861" t="s">
        <v>1223</v>
      </c>
    </row>
    <row r="862" spans="1:1">
      <c r="A862" t="s">
        <v>1224</v>
      </c>
    </row>
    <row r="863" spans="1:1">
      <c r="A863" t="s">
        <v>1225</v>
      </c>
    </row>
    <row r="864" spans="1:1">
      <c r="A864" t="s">
        <v>1226</v>
      </c>
    </row>
    <row r="865" spans="1:1">
      <c r="A865" t="s">
        <v>1227</v>
      </c>
    </row>
    <row r="866" spans="1:1">
      <c r="A866" t="s">
        <v>1228</v>
      </c>
    </row>
    <row r="867" spans="1:1">
      <c r="A867" t="s">
        <v>1229</v>
      </c>
    </row>
    <row r="868" spans="1:1">
      <c r="A868" t="s">
        <v>1230</v>
      </c>
    </row>
    <row r="869" spans="1:1">
      <c r="A869" t="s">
        <v>1231</v>
      </c>
    </row>
    <row r="870" spans="1:1">
      <c r="A870" t="s">
        <v>1232</v>
      </c>
    </row>
    <row r="871" spans="1:1">
      <c r="A871" t="s">
        <v>1233</v>
      </c>
    </row>
    <row r="872" spans="1:1">
      <c r="A872" t="s">
        <v>1234</v>
      </c>
    </row>
    <row r="873" spans="1:1">
      <c r="A873" t="s">
        <v>1235</v>
      </c>
    </row>
    <row r="874" spans="1:1">
      <c r="A874" t="s">
        <v>1236</v>
      </c>
    </row>
    <row r="875" spans="1:1">
      <c r="A875" t="s">
        <v>1237</v>
      </c>
    </row>
    <row r="876" spans="1:1">
      <c r="A876" t="s">
        <v>1238</v>
      </c>
    </row>
    <row r="877" spans="1:1">
      <c r="A877" t="s">
        <v>1239</v>
      </c>
    </row>
    <row r="878" spans="1:1">
      <c r="A878" t="s">
        <v>1240</v>
      </c>
    </row>
    <row r="879" spans="1:1">
      <c r="A879" t="s">
        <v>1241</v>
      </c>
    </row>
    <row r="880" spans="1:1">
      <c r="A880" t="s">
        <v>1242</v>
      </c>
    </row>
    <row r="881" spans="1:1">
      <c r="A881" t="s">
        <v>1243</v>
      </c>
    </row>
    <row r="882" spans="1:1">
      <c r="A882" t="s">
        <v>1244</v>
      </c>
    </row>
    <row r="883" spans="1:1">
      <c r="A883" t="s">
        <v>1245</v>
      </c>
    </row>
    <row r="884" spans="1:1">
      <c r="A884" t="s">
        <v>1246</v>
      </c>
    </row>
    <row r="885" spans="1:1">
      <c r="A885" t="s">
        <v>1247</v>
      </c>
    </row>
    <row r="886" spans="1:1">
      <c r="A886" t="s">
        <v>1248</v>
      </c>
    </row>
    <row r="887" spans="1:1">
      <c r="A887" t="s">
        <v>1249</v>
      </c>
    </row>
    <row r="888" spans="1:1">
      <c r="A888" t="s">
        <v>1250</v>
      </c>
    </row>
    <row r="889" spans="1:1">
      <c r="A889" t="s">
        <v>1251</v>
      </c>
    </row>
    <row r="890" spans="1:1">
      <c r="A890" t="s">
        <v>1252</v>
      </c>
    </row>
    <row r="891" spans="1:1">
      <c r="A891" t="s">
        <v>1253</v>
      </c>
    </row>
    <row r="892" spans="1:1">
      <c r="A892" t="s">
        <v>1254</v>
      </c>
    </row>
    <row r="893" spans="1:1">
      <c r="A893" t="s">
        <v>1255</v>
      </c>
    </row>
    <row r="894" spans="1:1">
      <c r="A894" t="s">
        <v>1256</v>
      </c>
    </row>
    <row r="895" spans="1:1">
      <c r="A895" t="s">
        <v>1257</v>
      </c>
    </row>
    <row r="896" spans="1:1">
      <c r="A896" t="s">
        <v>1258</v>
      </c>
    </row>
    <row r="897" spans="1:1">
      <c r="A897" t="s">
        <v>1259</v>
      </c>
    </row>
    <row r="898" spans="1:1">
      <c r="A898" t="s">
        <v>1260</v>
      </c>
    </row>
    <row r="899" spans="1:1">
      <c r="A899" t="s">
        <v>1261</v>
      </c>
    </row>
    <row r="900" spans="1:1">
      <c r="A900" t="s">
        <v>1262</v>
      </c>
    </row>
    <row r="901" spans="1:1">
      <c r="A901" t="s">
        <v>1263</v>
      </c>
    </row>
    <row r="902" spans="1:1">
      <c r="A902" t="s">
        <v>1264</v>
      </c>
    </row>
    <row r="903" spans="1:1">
      <c r="A903" t="s">
        <v>1265</v>
      </c>
    </row>
    <row r="904" spans="1:1">
      <c r="A904" t="s">
        <v>1266</v>
      </c>
    </row>
    <row r="905" spans="1:1">
      <c r="A905" t="s">
        <v>1267</v>
      </c>
    </row>
    <row r="906" spans="1:1">
      <c r="A906" t="s">
        <v>1268</v>
      </c>
    </row>
    <row r="907" spans="1:1">
      <c r="A907" t="s">
        <v>1269</v>
      </c>
    </row>
    <row r="908" spans="1:1">
      <c r="A908" t="s">
        <v>1270</v>
      </c>
    </row>
    <row r="909" spans="1:1">
      <c r="A909" t="s">
        <v>1271</v>
      </c>
    </row>
    <row r="910" spans="1:1">
      <c r="A910" t="s">
        <v>1272</v>
      </c>
    </row>
    <row r="911" spans="1:1">
      <c r="A911" t="s">
        <v>1273</v>
      </c>
    </row>
    <row r="912" spans="1:1">
      <c r="A912" t="s">
        <v>1274</v>
      </c>
    </row>
    <row r="913" spans="1:1">
      <c r="A913" t="s">
        <v>1275</v>
      </c>
    </row>
    <row r="914" spans="1:1">
      <c r="A914" t="s">
        <v>1276</v>
      </c>
    </row>
    <row r="915" spans="1:1">
      <c r="A915" t="s">
        <v>1277</v>
      </c>
    </row>
    <row r="916" spans="1:1">
      <c r="A916" t="s">
        <v>1278</v>
      </c>
    </row>
    <row r="917" spans="1:1">
      <c r="A917" t="s">
        <v>1279</v>
      </c>
    </row>
    <row r="918" spans="1:1">
      <c r="A918" t="s">
        <v>1280</v>
      </c>
    </row>
    <row r="919" spans="1:1">
      <c r="A919" t="s">
        <v>1281</v>
      </c>
    </row>
    <row r="920" spans="1:1">
      <c r="A920" t="s">
        <v>1282</v>
      </c>
    </row>
    <row r="921" spans="1:1">
      <c r="A921" t="s">
        <v>1283</v>
      </c>
    </row>
    <row r="922" spans="1:1">
      <c r="A922" t="s">
        <v>1284</v>
      </c>
    </row>
    <row r="923" spans="1:1">
      <c r="A923" t="s">
        <v>1285</v>
      </c>
    </row>
    <row r="924" spans="1:1">
      <c r="A924" t="s">
        <v>1286</v>
      </c>
    </row>
    <row r="925" spans="1:1">
      <c r="A925" t="s">
        <v>1287</v>
      </c>
    </row>
    <row r="926" spans="1:1">
      <c r="A926" t="s">
        <v>1288</v>
      </c>
    </row>
    <row r="927" spans="1:1">
      <c r="A927" t="s">
        <v>1289</v>
      </c>
    </row>
    <row r="928" spans="1:1">
      <c r="A928" t="s">
        <v>1290</v>
      </c>
    </row>
    <row r="929" spans="1:1">
      <c r="A929" t="s">
        <v>1291</v>
      </c>
    </row>
    <row r="930" spans="1:1">
      <c r="A930" t="s">
        <v>1292</v>
      </c>
    </row>
    <row r="931" spans="1:1">
      <c r="A931" t="s">
        <v>1293</v>
      </c>
    </row>
    <row r="932" spans="1:1">
      <c r="A932" t="s">
        <v>1294</v>
      </c>
    </row>
    <row r="933" spans="1:1">
      <c r="A933" t="s">
        <v>1295</v>
      </c>
    </row>
    <row r="934" spans="1:1">
      <c r="A934" t="s">
        <v>1296</v>
      </c>
    </row>
    <row r="935" spans="1:1">
      <c r="A935" t="s">
        <v>1297</v>
      </c>
    </row>
    <row r="936" spans="1:1">
      <c r="A936" t="s">
        <v>1298</v>
      </c>
    </row>
    <row r="937" spans="1:1">
      <c r="A937" t="s">
        <v>1299</v>
      </c>
    </row>
    <row r="938" spans="1:1">
      <c r="A938" t="s">
        <v>1300</v>
      </c>
    </row>
    <row r="939" spans="1:1">
      <c r="A939" t="s">
        <v>1301</v>
      </c>
    </row>
    <row r="940" spans="1:1">
      <c r="A940" t="s">
        <v>1302</v>
      </c>
    </row>
    <row r="941" spans="1:1">
      <c r="A941" t="s">
        <v>1303</v>
      </c>
    </row>
    <row r="942" spans="1:1">
      <c r="A942" t="s">
        <v>1304</v>
      </c>
    </row>
    <row r="943" spans="1:1">
      <c r="A943" t="s">
        <v>1305</v>
      </c>
    </row>
    <row r="944" spans="1:1">
      <c r="A944" t="s">
        <v>1306</v>
      </c>
    </row>
    <row r="945" spans="1:1">
      <c r="A945" t="s">
        <v>1307</v>
      </c>
    </row>
    <row r="946" spans="1:1">
      <c r="A946" t="s">
        <v>1308</v>
      </c>
    </row>
    <row r="947" spans="1:1">
      <c r="A947" t="s">
        <v>1309</v>
      </c>
    </row>
    <row r="948" spans="1:1">
      <c r="A948" t="s">
        <v>1310</v>
      </c>
    </row>
    <row r="949" spans="1:1">
      <c r="A949" t="s">
        <v>1311</v>
      </c>
    </row>
    <row r="950" spans="1:1">
      <c r="A950" t="s">
        <v>1312</v>
      </c>
    </row>
    <row r="951" spans="1:1">
      <c r="A951" t="s">
        <v>1313</v>
      </c>
    </row>
    <row r="952" spans="1:1">
      <c r="A952" t="s">
        <v>1314</v>
      </c>
    </row>
    <row r="953" spans="1:1">
      <c r="A953" t="s">
        <v>1315</v>
      </c>
    </row>
    <row r="954" spans="1:1">
      <c r="A954" t="s">
        <v>1316</v>
      </c>
    </row>
    <row r="955" spans="1:1">
      <c r="A955" t="s">
        <v>1317</v>
      </c>
    </row>
    <row r="956" spans="1:1">
      <c r="A956" t="s">
        <v>1318</v>
      </c>
    </row>
    <row r="957" spans="1:1">
      <c r="A957" t="s">
        <v>1319</v>
      </c>
    </row>
    <row r="958" spans="1:1">
      <c r="A958" t="s">
        <v>1320</v>
      </c>
    </row>
    <row r="959" spans="1:1">
      <c r="A959" t="s">
        <v>1321</v>
      </c>
    </row>
    <row r="960" spans="1:1">
      <c r="A960" t="s">
        <v>1322</v>
      </c>
    </row>
    <row r="961" spans="1:1">
      <c r="A961" t="s">
        <v>1323</v>
      </c>
    </row>
    <row r="962" spans="1:1">
      <c r="A962" t="s">
        <v>1324</v>
      </c>
    </row>
    <row r="963" spans="1:1">
      <c r="A963" t="s">
        <v>1325</v>
      </c>
    </row>
    <row r="964" spans="1:1">
      <c r="A964" t="s">
        <v>1326</v>
      </c>
    </row>
    <row r="965" spans="1:1">
      <c r="A965" t="s">
        <v>1327</v>
      </c>
    </row>
    <row r="966" spans="1:1">
      <c r="A966" t="s">
        <v>1328</v>
      </c>
    </row>
    <row r="967" spans="1:1">
      <c r="A967" t="s">
        <v>1329</v>
      </c>
    </row>
    <row r="968" spans="1:1">
      <c r="A968" t="s">
        <v>1330</v>
      </c>
    </row>
    <row r="969" spans="1:1">
      <c r="A969" t="s">
        <v>1331</v>
      </c>
    </row>
    <row r="970" spans="1:1">
      <c r="A970" t="s">
        <v>1332</v>
      </c>
    </row>
    <row r="971" spans="1:1">
      <c r="A971" t="s">
        <v>1333</v>
      </c>
    </row>
    <row r="972" spans="1:1">
      <c r="A972" t="s">
        <v>1334</v>
      </c>
    </row>
    <row r="973" spans="1:1">
      <c r="A973" t="s">
        <v>1335</v>
      </c>
    </row>
    <row r="974" spans="1:1">
      <c r="A974" t="s">
        <v>1336</v>
      </c>
    </row>
    <row r="975" spans="1:1">
      <c r="A975" t="s">
        <v>1337</v>
      </c>
    </row>
    <row r="976" spans="1:1">
      <c r="A976" t="s">
        <v>1338</v>
      </c>
    </row>
    <row r="977" spans="1:1">
      <c r="A977" t="s">
        <v>1339</v>
      </c>
    </row>
    <row r="978" spans="1:1">
      <c r="A978" t="s">
        <v>1340</v>
      </c>
    </row>
    <row r="979" spans="1:1">
      <c r="A979" t="s">
        <v>1341</v>
      </c>
    </row>
    <row r="980" spans="1:1">
      <c r="A980" t="s">
        <v>1342</v>
      </c>
    </row>
    <row r="981" spans="1:1">
      <c r="A981" t="s">
        <v>1343</v>
      </c>
    </row>
    <row r="982" spans="1:1">
      <c r="A982" t="s">
        <v>1344</v>
      </c>
    </row>
    <row r="983" spans="1:1">
      <c r="A983" t="s">
        <v>1345</v>
      </c>
    </row>
    <row r="984" spans="1:1">
      <c r="A984" t="s">
        <v>1346</v>
      </c>
    </row>
    <row r="985" spans="1:1">
      <c r="A985" t="s">
        <v>1347</v>
      </c>
    </row>
    <row r="986" spans="1:1">
      <c r="A986" t="s">
        <v>1348</v>
      </c>
    </row>
    <row r="987" spans="1:1">
      <c r="A987" t="s">
        <v>1349</v>
      </c>
    </row>
    <row r="988" spans="1:1">
      <c r="A988" t="s">
        <v>1350</v>
      </c>
    </row>
    <row r="989" spans="1:1">
      <c r="A989" t="s">
        <v>1351</v>
      </c>
    </row>
    <row r="990" spans="1:1">
      <c r="A990" t="s">
        <v>1352</v>
      </c>
    </row>
    <row r="991" spans="1:1">
      <c r="A991" t="s">
        <v>1353</v>
      </c>
    </row>
    <row r="992" spans="1:1">
      <c r="A992" t="s">
        <v>1354</v>
      </c>
    </row>
    <row r="993" spans="1:1">
      <c r="A993" t="s">
        <v>1355</v>
      </c>
    </row>
    <row r="994" spans="1:1">
      <c r="A994" t="s">
        <v>1356</v>
      </c>
    </row>
    <row r="995" spans="1:1">
      <c r="A995" t="s">
        <v>1357</v>
      </c>
    </row>
    <row r="996" spans="1:1">
      <c r="A996" t="s">
        <v>1358</v>
      </c>
    </row>
    <row r="997" spans="1:1">
      <c r="A997" t="s">
        <v>1359</v>
      </c>
    </row>
    <row r="998" spans="1:1">
      <c r="A998" t="s">
        <v>1360</v>
      </c>
    </row>
    <row r="999" spans="1:1">
      <c r="A999" t="s">
        <v>1361</v>
      </c>
    </row>
    <row r="1000" spans="1:1">
      <c r="A1000" t="s">
        <v>1362</v>
      </c>
    </row>
    <row r="1001" spans="1:1">
      <c r="A1001" t="s">
        <v>1363</v>
      </c>
    </row>
    <row r="1002" spans="1:1">
      <c r="A1002" t="s">
        <v>1364</v>
      </c>
    </row>
    <row r="1003" spans="1:1">
      <c r="A1003" t="s">
        <v>1365</v>
      </c>
    </row>
    <row r="1004" spans="1:1">
      <c r="A1004" t="s">
        <v>1366</v>
      </c>
    </row>
    <row r="1005" spans="1:1">
      <c r="A1005" t="s">
        <v>1367</v>
      </c>
    </row>
    <row r="1006" spans="1:1">
      <c r="A1006" t="s">
        <v>1368</v>
      </c>
    </row>
    <row r="1007" spans="1:1">
      <c r="A1007" t="s">
        <v>1369</v>
      </c>
    </row>
    <row r="1008" spans="1:1">
      <c r="A1008" t="s">
        <v>1370</v>
      </c>
    </row>
    <row r="1009" spans="1:1">
      <c r="A1009" t="s">
        <v>1371</v>
      </c>
    </row>
    <row r="1010" spans="1:1">
      <c r="A1010" t="s">
        <v>1372</v>
      </c>
    </row>
    <row r="1011" spans="1:1">
      <c r="A1011" t="s">
        <v>1373</v>
      </c>
    </row>
    <row r="1012" spans="1:1">
      <c r="A1012" t="s">
        <v>1374</v>
      </c>
    </row>
    <row r="1013" spans="1:1">
      <c r="A1013" t="s">
        <v>1375</v>
      </c>
    </row>
    <row r="1014" spans="1:1">
      <c r="A1014" t="s">
        <v>1376</v>
      </c>
    </row>
    <row r="1015" spans="1:1">
      <c r="A1015" t="s">
        <v>1377</v>
      </c>
    </row>
    <row r="1016" spans="1:1">
      <c r="A1016" t="s">
        <v>1378</v>
      </c>
    </row>
    <row r="1017" spans="1:1">
      <c r="A1017" t="s">
        <v>1379</v>
      </c>
    </row>
    <row r="1018" spans="1:1">
      <c r="A1018" t="s">
        <v>1380</v>
      </c>
    </row>
    <row r="1019" spans="1:1">
      <c r="A1019" t="s">
        <v>1381</v>
      </c>
    </row>
    <row r="1020" spans="1:1">
      <c r="A1020" t="s">
        <v>1382</v>
      </c>
    </row>
    <row r="1021" spans="1:1">
      <c r="A1021" t="s">
        <v>1383</v>
      </c>
    </row>
    <row r="1022" spans="1:1">
      <c r="A1022" t="s">
        <v>1384</v>
      </c>
    </row>
    <row r="1023" spans="1:1">
      <c r="A1023" t="s">
        <v>1385</v>
      </c>
    </row>
    <row r="1024" spans="1:1">
      <c r="A1024" t="s">
        <v>1386</v>
      </c>
    </row>
    <row r="1025" spans="1:1">
      <c r="A1025" t="s">
        <v>1387</v>
      </c>
    </row>
    <row r="1026" spans="1:1">
      <c r="A1026" t="s">
        <v>1388</v>
      </c>
    </row>
    <row r="1027" spans="1:1">
      <c r="A1027" t="s">
        <v>1389</v>
      </c>
    </row>
    <row r="1028" spans="1:1">
      <c r="A1028" t="s">
        <v>1390</v>
      </c>
    </row>
    <row r="1029" spans="1:1">
      <c r="A1029" t="s">
        <v>1391</v>
      </c>
    </row>
    <row r="1030" spans="1:1">
      <c r="A1030" t="s">
        <v>1392</v>
      </c>
    </row>
    <row r="1031" spans="1:1">
      <c r="A1031" t="s">
        <v>1393</v>
      </c>
    </row>
    <row r="1032" spans="1:1">
      <c r="A1032" t="s">
        <v>1394</v>
      </c>
    </row>
    <row r="1033" spans="1:1">
      <c r="A1033" t="s">
        <v>1395</v>
      </c>
    </row>
    <row r="1034" spans="1:1">
      <c r="A1034" t="s">
        <v>1396</v>
      </c>
    </row>
    <row r="1035" spans="1:1">
      <c r="A1035" t="s">
        <v>1397</v>
      </c>
    </row>
    <row r="1036" spans="1:1">
      <c r="A1036" t="s">
        <v>1398</v>
      </c>
    </row>
    <row r="1037" spans="1:1">
      <c r="A1037" t="s">
        <v>1399</v>
      </c>
    </row>
    <row r="1038" spans="1:1">
      <c r="A1038" t="s">
        <v>1400</v>
      </c>
    </row>
    <row r="1039" spans="1:1">
      <c r="A1039" t="s">
        <v>1401</v>
      </c>
    </row>
    <row r="1040" spans="1:1">
      <c r="A1040" t="s">
        <v>1402</v>
      </c>
    </row>
    <row r="1041" spans="1:1">
      <c r="A1041" t="s">
        <v>1403</v>
      </c>
    </row>
    <row r="1042" spans="1:1">
      <c r="A1042" t="s">
        <v>1404</v>
      </c>
    </row>
    <row r="1043" spans="1:1">
      <c r="A1043" t="s">
        <v>1405</v>
      </c>
    </row>
    <row r="1044" spans="1:1">
      <c r="A1044" t="s">
        <v>1406</v>
      </c>
    </row>
    <row r="1045" spans="1:1">
      <c r="A1045" t="s">
        <v>1407</v>
      </c>
    </row>
    <row r="1046" spans="1:1">
      <c r="A1046" t="s">
        <v>1408</v>
      </c>
    </row>
    <row r="1047" spans="1:1">
      <c r="A1047" t="s">
        <v>1409</v>
      </c>
    </row>
    <row r="1048" spans="1:1">
      <c r="A1048" t="s">
        <v>1410</v>
      </c>
    </row>
    <row r="1049" spans="1:1">
      <c r="A1049" t="s">
        <v>1411</v>
      </c>
    </row>
    <row r="1050" spans="1:1">
      <c r="A1050" t="s">
        <v>1412</v>
      </c>
    </row>
    <row r="1051" spans="1:1">
      <c r="A1051" t="s">
        <v>1413</v>
      </c>
    </row>
    <row r="1052" spans="1:1">
      <c r="A1052" t="s">
        <v>1414</v>
      </c>
    </row>
    <row r="1053" spans="1:1">
      <c r="A1053" t="s">
        <v>1415</v>
      </c>
    </row>
    <row r="1054" spans="1:1">
      <c r="A1054" t="s">
        <v>1416</v>
      </c>
    </row>
    <row r="1055" spans="1:1">
      <c r="A1055" t="s">
        <v>1417</v>
      </c>
    </row>
    <row r="1056" spans="1:1">
      <c r="A1056" t="s">
        <v>1418</v>
      </c>
    </row>
    <row r="1057" spans="1:1">
      <c r="A1057" t="s">
        <v>1419</v>
      </c>
    </row>
    <row r="1058" spans="1:1">
      <c r="A1058" t="s">
        <v>1420</v>
      </c>
    </row>
    <row r="1059" spans="1:1">
      <c r="A1059" t="s">
        <v>1421</v>
      </c>
    </row>
    <row r="1060" spans="1:1">
      <c r="A1060" t="s">
        <v>1422</v>
      </c>
    </row>
    <row r="1061" spans="1:1">
      <c r="A1061" t="s">
        <v>1423</v>
      </c>
    </row>
    <row r="1062" spans="1:1">
      <c r="A1062" t="s">
        <v>1424</v>
      </c>
    </row>
    <row r="1063" spans="1:1">
      <c r="A1063" t="s">
        <v>1425</v>
      </c>
    </row>
    <row r="1064" spans="1:1">
      <c r="A1064" t="s">
        <v>1426</v>
      </c>
    </row>
    <row r="1065" spans="1:1">
      <c r="A1065" t="s">
        <v>1427</v>
      </c>
    </row>
    <row r="1066" spans="1:1">
      <c r="A1066" t="s">
        <v>1428</v>
      </c>
    </row>
    <row r="1067" spans="1:1">
      <c r="A1067" t="s">
        <v>1429</v>
      </c>
    </row>
    <row r="1068" spans="1:1">
      <c r="A1068" t="s">
        <v>1430</v>
      </c>
    </row>
    <row r="1069" spans="1:1">
      <c r="A1069" t="s">
        <v>1431</v>
      </c>
    </row>
    <row r="1070" spans="1:1">
      <c r="A1070" t="s">
        <v>1432</v>
      </c>
    </row>
    <row r="1071" spans="1:1">
      <c r="A1071" t="s">
        <v>1433</v>
      </c>
    </row>
    <row r="1072" spans="1:1">
      <c r="A1072" t="s">
        <v>1434</v>
      </c>
    </row>
    <row r="1073" spans="1:1">
      <c r="A1073" t="s">
        <v>1435</v>
      </c>
    </row>
    <row r="1074" spans="1:1">
      <c r="A1074" t="s">
        <v>1436</v>
      </c>
    </row>
    <row r="1075" spans="1:1">
      <c r="A1075" t="s">
        <v>1437</v>
      </c>
    </row>
    <row r="1076" spans="1:1">
      <c r="A1076" t="s">
        <v>1438</v>
      </c>
    </row>
    <row r="1077" spans="1:1">
      <c r="A1077" t="s">
        <v>1439</v>
      </c>
    </row>
    <row r="1078" spans="1:1">
      <c r="A1078" t="s">
        <v>1440</v>
      </c>
    </row>
    <row r="1079" spans="1:1">
      <c r="A1079" t="s">
        <v>1441</v>
      </c>
    </row>
    <row r="1080" spans="1:1">
      <c r="A1080" t="s">
        <v>1442</v>
      </c>
    </row>
    <row r="1081" spans="1:1">
      <c r="A1081" t="s">
        <v>1443</v>
      </c>
    </row>
    <row r="1082" spans="1:1">
      <c r="A1082" t="s">
        <v>1444</v>
      </c>
    </row>
    <row r="1083" spans="1:1">
      <c r="A1083" t="s">
        <v>1445</v>
      </c>
    </row>
    <row r="1084" spans="1:1">
      <c r="A1084" t="s">
        <v>1446</v>
      </c>
    </row>
    <row r="1085" spans="1:1">
      <c r="A1085" t="s">
        <v>1447</v>
      </c>
    </row>
    <row r="1086" spans="1:1">
      <c r="A1086" t="s">
        <v>1448</v>
      </c>
    </row>
    <row r="1087" spans="1:1">
      <c r="A1087" t="s">
        <v>1449</v>
      </c>
    </row>
    <row r="1088" spans="1:1">
      <c r="A1088" t="s">
        <v>1450</v>
      </c>
    </row>
    <row r="1089" spans="1:1">
      <c r="A1089" t="s">
        <v>1451</v>
      </c>
    </row>
    <row r="1090" spans="1:1">
      <c r="A1090" t="s">
        <v>1452</v>
      </c>
    </row>
    <row r="1091" spans="1:1">
      <c r="A1091" t="s">
        <v>1453</v>
      </c>
    </row>
    <row r="1092" spans="1:1">
      <c r="A1092" t="s">
        <v>1454</v>
      </c>
    </row>
    <row r="1093" spans="1:1">
      <c r="A1093" t="s">
        <v>1455</v>
      </c>
    </row>
    <row r="1094" spans="1:1">
      <c r="A1094" t="s">
        <v>1456</v>
      </c>
    </row>
    <row r="1095" spans="1:1">
      <c r="A1095" t="s">
        <v>1457</v>
      </c>
    </row>
    <row r="1096" spans="1:1">
      <c r="A1096" t="s">
        <v>1458</v>
      </c>
    </row>
    <row r="1097" spans="1:1">
      <c r="A1097" t="s">
        <v>1459</v>
      </c>
    </row>
    <row r="1098" spans="1:1">
      <c r="A1098" t="s">
        <v>1460</v>
      </c>
    </row>
    <row r="1099" spans="1:1">
      <c r="A1099" t="s">
        <v>1461</v>
      </c>
    </row>
    <row r="1100" spans="1:1">
      <c r="A1100" t="s">
        <v>1462</v>
      </c>
    </row>
    <row r="1101" spans="1:1">
      <c r="A1101" t="s">
        <v>1463</v>
      </c>
    </row>
    <row r="1102" spans="1:1">
      <c r="A1102" t="s">
        <v>1464</v>
      </c>
    </row>
    <row r="1103" spans="1:1">
      <c r="A1103" t="s">
        <v>1465</v>
      </c>
    </row>
    <row r="1104" spans="1:1">
      <c r="A1104" t="s">
        <v>1466</v>
      </c>
    </row>
    <row r="1105" spans="1:1">
      <c r="A1105" t="s">
        <v>1467</v>
      </c>
    </row>
    <row r="1106" spans="1:1">
      <c r="A1106" t="s">
        <v>1468</v>
      </c>
    </row>
    <row r="1107" spans="1:1">
      <c r="A1107" t="s">
        <v>1469</v>
      </c>
    </row>
    <row r="1108" spans="1:1">
      <c r="A1108" t="s">
        <v>1470</v>
      </c>
    </row>
    <row r="1109" spans="1:1">
      <c r="A1109" t="s">
        <v>1471</v>
      </c>
    </row>
    <row r="1110" spans="1:1">
      <c r="A1110" t="s">
        <v>1472</v>
      </c>
    </row>
    <row r="1111" spans="1:1">
      <c r="A1111" t="s">
        <v>1473</v>
      </c>
    </row>
    <row r="1112" spans="1:1">
      <c r="A1112" t="s">
        <v>1474</v>
      </c>
    </row>
    <row r="1113" spans="1:1">
      <c r="A1113" t="s">
        <v>1475</v>
      </c>
    </row>
    <row r="1114" spans="1:1">
      <c r="A1114" t="s">
        <v>1476</v>
      </c>
    </row>
    <row r="1115" spans="1:1">
      <c r="A1115" t="s">
        <v>1477</v>
      </c>
    </row>
    <row r="1116" spans="1:1">
      <c r="A1116" t="s">
        <v>1478</v>
      </c>
    </row>
    <row r="1117" spans="1:1">
      <c r="A1117" t="s">
        <v>1479</v>
      </c>
    </row>
    <row r="1118" spans="1:1">
      <c r="A1118" t="s">
        <v>1480</v>
      </c>
    </row>
    <row r="1119" spans="1:1">
      <c r="A1119" t="s">
        <v>1481</v>
      </c>
    </row>
    <row r="1120" spans="1:1">
      <c r="A1120" t="s">
        <v>1482</v>
      </c>
    </row>
    <row r="1121" spans="1:1">
      <c r="A1121" t="s">
        <v>1483</v>
      </c>
    </row>
    <row r="1122" spans="1:1">
      <c r="A1122" t="s">
        <v>1484</v>
      </c>
    </row>
    <row r="1123" spans="1:1">
      <c r="A1123" t="s">
        <v>1485</v>
      </c>
    </row>
    <row r="1124" spans="1:1">
      <c r="A1124" t="s">
        <v>1486</v>
      </c>
    </row>
    <row r="1125" spans="1:1">
      <c r="A1125" t="s">
        <v>1487</v>
      </c>
    </row>
    <row r="1126" spans="1:1">
      <c r="A1126" t="s">
        <v>1488</v>
      </c>
    </row>
    <row r="1127" spans="1:1">
      <c r="A1127" t="s">
        <v>1489</v>
      </c>
    </row>
    <row r="1128" spans="1:1">
      <c r="A1128" t="s">
        <v>1490</v>
      </c>
    </row>
    <row r="1129" spans="1:1">
      <c r="A1129" t="s">
        <v>1491</v>
      </c>
    </row>
    <row r="1130" spans="1:1">
      <c r="A1130" t="s">
        <v>1492</v>
      </c>
    </row>
    <row r="1131" spans="1:1">
      <c r="A1131" t="s">
        <v>1493</v>
      </c>
    </row>
    <row r="1132" spans="1:1">
      <c r="A1132" t="s">
        <v>1494</v>
      </c>
    </row>
    <row r="1133" spans="1:1">
      <c r="A1133" t="s">
        <v>1495</v>
      </c>
    </row>
    <row r="1134" spans="1:1">
      <c r="A1134" t="s">
        <v>1496</v>
      </c>
    </row>
    <row r="1135" spans="1:1">
      <c r="A1135" t="s">
        <v>1497</v>
      </c>
    </row>
    <row r="1136" spans="1:1">
      <c r="A1136" t="s">
        <v>1498</v>
      </c>
    </row>
    <row r="1137" spans="1:1">
      <c r="A1137" t="s">
        <v>1499</v>
      </c>
    </row>
    <row r="1138" spans="1:1">
      <c r="A1138" t="s">
        <v>1500</v>
      </c>
    </row>
    <row r="1139" spans="1:1">
      <c r="A1139" t="s">
        <v>1501</v>
      </c>
    </row>
    <row r="1140" spans="1:1">
      <c r="A1140" t="s">
        <v>1502</v>
      </c>
    </row>
    <row r="1141" spans="1:1">
      <c r="A1141" t="s">
        <v>1503</v>
      </c>
    </row>
    <row r="1142" spans="1:1">
      <c r="A1142" t="s">
        <v>1504</v>
      </c>
    </row>
    <row r="1143" spans="1:1">
      <c r="A1143" t="s">
        <v>1505</v>
      </c>
    </row>
    <row r="1144" spans="1:1">
      <c r="A1144" t="s">
        <v>1506</v>
      </c>
    </row>
    <row r="1145" spans="1:1">
      <c r="A1145" t="s">
        <v>1507</v>
      </c>
    </row>
    <row r="1146" spans="1:1">
      <c r="A1146" t="s">
        <v>1508</v>
      </c>
    </row>
    <row r="1147" spans="1:1">
      <c r="A1147" t="s">
        <v>1509</v>
      </c>
    </row>
    <row r="1148" spans="1:1">
      <c r="A1148" t="s">
        <v>1510</v>
      </c>
    </row>
    <row r="1149" spans="1:1">
      <c r="A1149" t="s">
        <v>1511</v>
      </c>
    </row>
    <row r="1150" spans="1:1">
      <c r="A1150" t="s">
        <v>1512</v>
      </c>
    </row>
    <row r="1151" spans="1:1">
      <c r="A1151" t="s">
        <v>1513</v>
      </c>
    </row>
    <row r="1152" spans="1:1">
      <c r="A1152" t="s">
        <v>1514</v>
      </c>
    </row>
    <row r="1153" spans="1:1">
      <c r="A1153" t="s">
        <v>1515</v>
      </c>
    </row>
    <row r="1154" spans="1:1">
      <c r="A1154" t="s">
        <v>1516</v>
      </c>
    </row>
    <row r="1155" spans="1:1">
      <c r="A1155" t="s">
        <v>1517</v>
      </c>
    </row>
    <row r="1156" spans="1:1">
      <c r="A1156" t="s">
        <v>1518</v>
      </c>
    </row>
    <row r="1157" spans="1:1">
      <c r="A1157" t="s">
        <v>1519</v>
      </c>
    </row>
    <row r="1158" spans="1:1">
      <c r="A1158" t="s">
        <v>1520</v>
      </c>
    </row>
    <row r="1159" spans="1:1">
      <c r="A1159" t="s">
        <v>1521</v>
      </c>
    </row>
    <row r="1160" spans="1:1">
      <c r="A1160" t="s">
        <v>1522</v>
      </c>
    </row>
    <row r="1161" spans="1:1">
      <c r="A1161" t="s">
        <v>1523</v>
      </c>
    </row>
    <row r="1162" spans="1:1">
      <c r="A1162" t="s">
        <v>1524</v>
      </c>
    </row>
    <row r="1163" spans="1:1">
      <c r="A1163" t="s">
        <v>1525</v>
      </c>
    </row>
    <row r="1164" spans="1:1">
      <c r="A1164" t="s">
        <v>1526</v>
      </c>
    </row>
    <row r="1165" spans="1:1">
      <c r="A1165" t="s">
        <v>1527</v>
      </c>
    </row>
    <row r="1166" spans="1:1">
      <c r="A1166" t="s">
        <v>1528</v>
      </c>
    </row>
    <row r="1167" spans="1:1">
      <c r="A1167" t="s">
        <v>1529</v>
      </c>
    </row>
    <row r="1168" spans="1:1">
      <c r="A1168" t="s">
        <v>1530</v>
      </c>
    </row>
    <row r="1169" spans="1:1">
      <c r="A1169" t="s">
        <v>1531</v>
      </c>
    </row>
    <row r="1170" spans="1:1">
      <c r="A1170" t="s">
        <v>1532</v>
      </c>
    </row>
    <row r="1171" spans="1:1">
      <c r="A1171" t="s">
        <v>1533</v>
      </c>
    </row>
    <row r="1172" spans="1:1">
      <c r="A1172" t="s">
        <v>1534</v>
      </c>
    </row>
    <row r="1173" spans="1:1">
      <c r="A1173" t="s">
        <v>1535</v>
      </c>
    </row>
    <row r="1174" spans="1:1">
      <c r="A1174" t="s">
        <v>1536</v>
      </c>
    </row>
    <row r="1175" spans="1:1">
      <c r="A1175" t="s">
        <v>1537</v>
      </c>
    </row>
    <row r="1176" spans="1:1">
      <c r="A1176" t="s">
        <v>1538</v>
      </c>
    </row>
    <row r="1177" spans="1:1">
      <c r="A1177" t="s">
        <v>1539</v>
      </c>
    </row>
    <row r="1178" spans="1:1">
      <c r="A1178" t="s">
        <v>1540</v>
      </c>
    </row>
    <row r="1179" spans="1:1">
      <c r="A1179" t="s">
        <v>1541</v>
      </c>
    </row>
    <row r="1180" spans="1:1">
      <c r="A1180" t="s">
        <v>1542</v>
      </c>
    </row>
    <row r="1181" spans="1:1">
      <c r="A1181" t="s">
        <v>1543</v>
      </c>
    </row>
    <row r="1182" spans="1:1">
      <c r="A1182" t="s">
        <v>1544</v>
      </c>
    </row>
    <row r="1183" spans="1:1">
      <c r="A1183" t="s">
        <v>1545</v>
      </c>
    </row>
    <row r="1184" spans="1:1">
      <c r="A1184" t="s">
        <v>1546</v>
      </c>
    </row>
    <row r="1185" spans="1:1">
      <c r="A1185" t="s">
        <v>1547</v>
      </c>
    </row>
    <row r="1186" spans="1:1">
      <c r="A1186" t="s">
        <v>1548</v>
      </c>
    </row>
    <row r="1187" spans="1:1">
      <c r="A1187" t="s">
        <v>1549</v>
      </c>
    </row>
    <row r="1188" spans="1:1">
      <c r="A1188" t="s">
        <v>1550</v>
      </c>
    </row>
    <row r="1189" spans="1:1">
      <c r="A1189" t="s">
        <v>1551</v>
      </c>
    </row>
    <row r="1190" spans="1:1">
      <c r="A1190" t="s">
        <v>1552</v>
      </c>
    </row>
    <row r="1191" spans="1:1">
      <c r="A1191" t="s">
        <v>1553</v>
      </c>
    </row>
    <row r="1192" spans="1:1">
      <c r="A1192" t="s">
        <v>1554</v>
      </c>
    </row>
    <row r="1193" spans="1:1">
      <c r="A1193" t="s">
        <v>1555</v>
      </c>
    </row>
    <row r="1194" spans="1:1">
      <c r="A1194" t="s">
        <v>1556</v>
      </c>
    </row>
    <row r="1195" spans="1:1">
      <c r="A1195" t="s">
        <v>1557</v>
      </c>
    </row>
    <row r="1196" spans="1:1">
      <c r="A1196" t="s">
        <v>1558</v>
      </c>
    </row>
    <row r="1197" spans="1:1">
      <c r="A1197" t="s">
        <v>1559</v>
      </c>
    </row>
    <row r="1198" spans="1:1">
      <c r="A1198" t="s">
        <v>1560</v>
      </c>
    </row>
    <row r="1199" spans="1:1">
      <c r="A1199" t="s">
        <v>1561</v>
      </c>
    </row>
    <row r="1200" spans="1:1">
      <c r="A1200" t="s">
        <v>1562</v>
      </c>
    </row>
    <row r="1201" spans="1:1">
      <c r="A1201" t="s">
        <v>1563</v>
      </c>
    </row>
    <row r="1202" spans="1:1">
      <c r="A1202" t="s">
        <v>1564</v>
      </c>
    </row>
    <row r="1203" spans="1:1">
      <c r="A1203" t="s">
        <v>1565</v>
      </c>
    </row>
    <row r="1204" spans="1:1">
      <c r="A1204" t="s">
        <v>1566</v>
      </c>
    </row>
    <row r="1205" spans="1:1">
      <c r="A1205" t="s">
        <v>1567</v>
      </c>
    </row>
    <row r="1206" spans="1:1">
      <c r="A1206" t="s">
        <v>1568</v>
      </c>
    </row>
    <row r="1207" spans="1:1">
      <c r="A1207" t="s">
        <v>1569</v>
      </c>
    </row>
    <row r="1208" spans="1:1">
      <c r="A1208" t="s">
        <v>1570</v>
      </c>
    </row>
    <row r="1209" spans="1:1">
      <c r="A1209" t="s">
        <v>1571</v>
      </c>
    </row>
    <row r="1210" spans="1:1">
      <c r="A1210" t="s">
        <v>1572</v>
      </c>
    </row>
    <row r="1211" spans="1:1">
      <c r="A1211" t="s">
        <v>1573</v>
      </c>
    </row>
    <row r="1212" spans="1:1">
      <c r="A1212" t="s">
        <v>1574</v>
      </c>
    </row>
    <row r="1213" spans="1:1">
      <c r="A1213" t="s">
        <v>1575</v>
      </c>
    </row>
    <row r="1214" spans="1:1">
      <c r="A1214" t="s">
        <v>1576</v>
      </c>
    </row>
    <row r="1215" spans="1:1">
      <c r="A1215" t="s">
        <v>1577</v>
      </c>
    </row>
    <row r="1216" spans="1:1">
      <c r="A1216" t="s">
        <v>1578</v>
      </c>
    </row>
    <row r="1217" spans="1:1">
      <c r="A1217" t="s">
        <v>1579</v>
      </c>
    </row>
    <row r="1218" spans="1:1">
      <c r="A1218" t="s">
        <v>1580</v>
      </c>
    </row>
    <row r="1219" spans="1:1">
      <c r="A1219" t="s">
        <v>1581</v>
      </c>
    </row>
    <row r="1220" spans="1:1">
      <c r="A1220" t="s">
        <v>1582</v>
      </c>
    </row>
    <row r="1221" spans="1:1">
      <c r="A1221" t="s">
        <v>1583</v>
      </c>
    </row>
    <row r="1222" spans="1:1">
      <c r="A1222" t="s">
        <v>1584</v>
      </c>
    </row>
    <row r="1223" spans="1:1">
      <c r="A1223" t="s">
        <v>1585</v>
      </c>
    </row>
    <row r="1224" spans="1:1">
      <c r="A1224" t="s">
        <v>1586</v>
      </c>
    </row>
    <row r="1225" spans="1:1">
      <c r="A1225" t="s">
        <v>1587</v>
      </c>
    </row>
    <row r="1226" spans="1:1">
      <c r="A1226" t="s">
        <v>1588</v>
      </c>
    </row>
    <row r="1227" spans="1:1">
      <c r="A1227" t="s">
        <v>1589</v>
      </c>
    </row>
    <row r="1228" spans="1:1">
      <c r="A1228" t="s">
        <v>1590</v>
      </c>
    </row>
    <row r="1229" spans="1:1">
      <c r="A1229" t="s">
        <v>1591</v>
      </c>
    </row>
    <row r="1230" spans="1:1">
      <c r="A1230" t="s">
        <v>1592</v>
      </c>
    </row>
    <row r="1231" spans="1:1">
      <c r="A1231" t="s">
        <v>1593</v>
      </c>
    </row>
    <row r="1232" spans="1:1">
      <c r="A1232" t="s">
        <v>1594</v>
      </c>
    </row>
    <row r="1233" spans="1:1">
      <c r="A1233" t="s">
        <v>1595</v>
      </c>
    </row>
    <row r="1234" spans="1:1">
      <c r="A1234" t="s">
        <v>1596</v>
      </c>
    </row>
    <row r="1235" spans="1:1">
      <c r="A1235" t="s">
        <v>1597</v>
      </c>
    </row>
    <row r="1236" spans="1:1">
      <c r="A1236" t="s">
        <v>1598</v>
      </c>
    </row>
    <row r="1237" spans="1:1">
      <c r="A1237" t="s">
        <v>1599</v>
      </c>
    </row>
    <row r="1238" spans="1:1">
      <c r="A1238" t="s">
        <v>1600</v>
      </c>
    </row>
    <row r="1239" spans="1:1">
      <c r="A1239" t="s">
        <v>1601</v>
      </c>
    </row>
    <row r="1240" spans="1:1">
      <c r="A1240" t="s">
        <v>1602</v>
      </c>
    </row>
    <row r="1241" spans="1:1">
      <c r="A1241" t="s">
        <v>1603</v>
      </c>
    </row>
    <row r="1242" spans="1:1">
      <c r="A1242" t="s">
        <v>1604</v>
      </c>
    </row>
    <row r="1243" spans="1:1">
      <c r="A1243" t="s">
        <v>1605</v>
      </c>
    </row>
    <row r="1244" spans="1:1">
      <c r="A1244" t="s">
        <v>1606</v>
      </c>
    </row>
    <row r="1245" spans="1:1">
      <c r="A1245" t="s">
        <v>1607</v>
      </c>
    </row>
    <row r="1246" spans="1:1">
      <c r="A1246" t="s">
        <v>1608</v>
      </c>
    </row>
    <row r="1247" spans="1:1">
      <c r="A1247" t="s">
        <v>1609</v>
      </c>
    </row>
    <row r="1248" spans="1:1">
      <c r="A1248" t="s">
        <v>1610</v>
      </c>
    </row>
    <row r="1249" spans="1:1">
      <c r="A1249" t="s">
        <v>1611</v>
      </c>
    </row>
    <row r="1250" spans="1:1">
      <c r="A1250" t="s">
        <v>1612</v>
      </c>
    </row>
    <row r="1251" spans="1:1">
      <c r="A1251" t="s">
        <v>1613</v>
      </c>
    </row>
    <row r="1252" spans="1:1">
      <c r="A1252" t="s">
        <v>1614</v>
      </c>
    </row>
    <row r="1253" spans="1:1">
      <c r="A1253" t="s">
        <v>1615</v>
      </c>
    </row>
    <row r="1254" spans="1:1">
      <c r="A1254" t="s">
        <v>1616</v>
      </c>
    </row>
    <row r="1255" spans="1:1">
      <c r="A1255" t="s">
        <v>1617</v>
      </c>
    </row>
    <row r="1256" spans="1:1">
      <c r="A1256" t="s">
        <v>1618</v>
      </c>
    </row>
    <row r="1257" spans="1:1">
      <c r="A1257" t="s">
        <v>1619</v>
      </c>
    </row>
    <row r="1258" spans="1:1">
      <c r="A1258" t="s">
        <v>1620</v>
      </c>
    </row>
    <row r="1259" spans="1:1">
      <c r="A1259" t="s">
        <v>1621</v>
      </c>
    </row>
    <row r="1260" spans="1:1">
      <c r="A1260" t="s">
        <v>1622</v>
      </c>
    </row>
    <row r="1261" spans="1:1">
      <c r="A1261" t="s">
        <v>1623</v>
      </c>
    </row>
    <row r="1262" spans="1:1">
      <c r="A1262" t="s">
        <v>1624</v>
      </c>
    </row>
    <row r="1263" spans="1:1">
      <c r="A1263" t="s">
        <v>1625</v>
      </c>
    </row>
    <row r="1264" spans="1:1">
      <c r="A1264" t="s">
        <v>1626</v>
      </c>
    </row>
    <row r="1265" spans="1:1">
      <c r="A1265" t="s">
        <v>1627</v>
      </c>
    </row>
    <row r="1266" spans="1:1">
      <c r="A1266" t="s">
        <v>1628</v>
      </c>
    </row>
    <row r="1267" spans="1:1">
      <c r="A1267" t="s">
        <v>1629</v>
      </c>
    </row>
    <row r="1268" spans="1:1">
      <c r="A1268" t="s">
        <v>1630</v>
      </c>
    </row>
    <row r="1269" spans="1:1">
      <c r="A1269" t="s">
        <v>1631</v>
      </c>
    </row>
    <row r="1270" spans="1:1">
      <c r="A1270" t="s">
        <v>1632</v>
      </c>
    </row>
    <row r="1271" spans="1:1">
      <c r="A1271" t="s">
        <v>1633</v>
      </c>
    </row>
    <row r="1272" spans="1:1">
      <c r="A1272" t="s">
        <v>1634</v>
      </c>
    </row>
    <row r="1273" spans="1:1">
      <c r="A1273" t="s">
        <v>1635</v>
      </c>
    </row>
    <row r="1274" spans="1:1">
      <c r="A1274" t="s">
        <v>1636</v>
      </c>
    </row>
    <row r="1275" spans="1:1">
      <c r="A1275" t="s">
        <v>1637</v>
      </c>
    </row>
    <row r="1276" spans="1:1">
      <c r="A1276" t="s">
        <v>1638</v>
      </c>
    </row>
    <row r="1277" spans="1:1">
      <c r="A1277" t="s">
        <v>1639</v>
      </c>
    </row>
    <row r="1278" spans="1:1">
      <c r="A1278" t="s">
        <v>1640</v>
      </c>
    </row>
    <row r="1279" spans="1:1">
      <c r="A1279" t="s">
        <v>1641</v>
      </c>
    </row>
    <row r="1280" spans="1:1">
      <c r="A1280" t="s">
        <v>1642</v>
      </c>
    </row>
    <row r="1281" spans="1:1">
      <c r="A1281" t="s">
        <v>1643</v>
      </c>
    </row>
    <row r="1282" spans="1:1">
      <c r="A1282" t="s">
        <v>1644</v>
      </c>
    </row>
    <row r="1283" spans="1:1">
      <c r="A1283" t="s">
        <v>1645</v>
      </c>
    </row>
    <row r="1284" spans="1:1">
      <c r="A1284" t="s">
        <v>1646</v>
      </c>
    </row>
    <row r="1285" spans="1:1">
      <c r="A1285" t="s">
        <v>1647</v>
      </c>
    </row>
    <row r="1286" spans="1:1">
      <c r="A1286" t="s">
        <v>1648</v>
      </c>
    </row>
    <row r="1287" spans="1:1">
      <c r="A1287" t="s">
        <v>1649</v>
      </c>
    </row>
    <row r="1288" spans="1:1">
      <c r="A1288" t="s">
        <v>1650</v>
      </c>
    </row>
    <row r="1289" spans="1:1">
      <c r="A1289" t="s">
        <v>1651</v>
      </c>
    </row>
    <row r="1290" spans="1:1">
      <c r="A1290" t="s">
        <v>1384</v>
      </c>
    </row>
    <row r="1291" spans="1:1">
      <c r="A1291" t="s">
        <v>1652</v>
      </c>
    </row>
    <row r="1292" spans="1:1">
      <c r="A1292" t="s">
        <v>1653</v>
      </c>
    </row>
    <row r="1293" spans="1:1">
      <c r="A1293" t="s">
        <v>1654</v>
      </c>
    </row>
    <row r="1294" spans="1:1">
      <c r="A1294" t="s">
        <v>1655</v>
      </c>
    </row>
    <row r="1295" spans="1:1">
      <c r="A1295" t="s">
        <v>1656</v>
      </c>
    </row>
    <row r="1296" spans="1:1">
      <c r="A1296" t="s">
        <v>1657</v>
      </c>
    </row>
    <row r="1297" spans="1:1">
      <c r="A1297" t="s">
        <v>1658</v>
      </c>
    </row>
    <row r="1298" spans="1:1">
      <c r="A1298" t="s">
        <v>1659</v>
      </c>
    </row>
    <row r="1299" spans="1:1">
      <c r="A1299" t="s">
        <v>1660</v>
      </c>
    </row>
    <row r="1300" spans="1:1">
      <c r="A1300" t="s">
        <v>1661</v>
      </c>
    </row>
    <row r="1301" spans="1:1">
      <c r="A1301" t="s">
        <v>1662</v>
      </c>
    </row>
    <row r="1302" spans="1:1">
      <c r="A1302" t="s">
        <v>1663</v>
      </c>
    </row>
    <row r="1303" spans="1:1">
      <c r="A1303" t="s">
        <v>1664</v>
      </c>
    </row>
    <row r="1304" spans="1:1">
      <c r="A1304" t="s">
        <v>1665</v>
      </c>
    </row>
    <row r="1305" spans="1:1">
      <c r="A1305" t="s">
        <v>1666</v>
      </c>
    </row>
    <row r="1306" spans="1:1">
      <c r="A1306" t="s">
        <v>1667</v>
      </c>
    </row>
    <row r="1307" spans="1:1">
      <c r="A1307" t="s">
        <v>1668</v>
      </c>
    </row>
    <row r="1308" spans="1:1">
      <c r="A1308" t="s">
        <v>1669</v>
      </c>
    </row>
    <row r="1309" spans="1:1">
      <c r="A1309" t="s">
        <v>1670</v>
      </c>
    </row>
    <row r="1310" spans="1:1">
      <c r="A1310" t="s">
        <v>1671</v>
      </c>
    </row>
    <row r="1311" spans="1:1">
      <c r="A1311" t="s">
        <v>1672</v>
      </c>
    </row>
    <row r="1312" spans="1:1">
      <c r="A1312" t="s">
        <v>1673</v>
      </c>
    </row>
    <row r="1313" spans="1:1">
      <c r="A1313" t="s">
        <v>1674</v>
      </c>
    </row>
    <row r="1314" spans="1:1">
      <c r="A1314" t="s">
        <v>1675</v>
      </c>
    </row>
    <row r="1315" spans="1:1">
      <c r="A1315" t="s">
        <v>1676</v>
      </c>
    </row>
    <row r="1316" spans="1:1">
      <c r="A1316" t="s">
        <v>1677</v>
      </c>
    </row>
    <row r="1317" spans="1:1">
      <c r="A1317" t="s">
        <v>1678</v>
      </c>
    </row>
    <row r="1318" spans="1:1">
      <c r="A1318" t="s">
        <v>1679</v>
      </c>
    </row>
    <row r="1319" spans="1:1">
      <c r="A1319" t="s">
        <v>1680</v>
      </c>
    </row>
    <row r="1320" spans="1:1">
      <c r="A1320" t="s">
        <v>1681</v>
      </c>
    </row>
    <row r="1321" spans="1:1">
      <c r="A1321" t="s">
        <v>1682</v>
      </c>
    </row>
    <row r="1322" spans="1:1">
      <c r="A1322" t="s">
        <v>1683</v>
      </c>
    </row>
    <row r="1323" spans="1:1">
      <c r="A1323" t="s">
        <v>1684</v>
      </c>
    </row>
    <row r="1324" spans="1:1">
      <c r="A1324" t="s">
        <v>1685</v>
      </c>
    </row>
    <row r="1325" spans="1:1">
      <c r="A1325" t="s">
        <v>1686</v>
      </c>
    </row>
    <row r="1326" spans="1:1">
      <c r="A1326" t="s">
        <v>1687</v>
      </c>
    </row>
    <row r="1327" spans="1:1">
      <c r="A1327" t="s">
        <v>1688</v>
      </c>
    </row>
    <row r="1328" spans="1:1">
      <c r="A1328" t="s">
        <v>1689</v>
      </c>
    </row>
    <row r="1329" spans="1:1">
      <c r="A1329" t="s">
        <v>1690</v>
      </c>
    </row>
    <row r="1330" spans="1:1">
      <c r="A1330" t="s">
        <v>1691</v>
      </c>
    </row>
    <row r="1331" spans="1:1">
      <c r="A1331" t="s">
        <v>1692</v>
      </c>
    </row>
    <row r="1332" spans="1:1">
      <c r="A1332" t="s">
        <v>1693</v>
      </c>
    </row>
    <row r="1333" spans="1:1">
      <c r="A1333" t="s">
        <v>1694</v>
      </c>
    </row>
    <row r="1334" spans="1:1">
      <c r="A1334" t="s">
        <v>1695</v>
      </c>
    </row>
    <row r="1335" spans="1:1">
      <c r="A1335" t="s">
        <v>1696</v>
      </c>
    </row>
    <row r="1336" spans="1:1">
      <c r="A1336" t="s">
        <v>1697</v>
      </c>
    </row>
    <row r="1337" spans="1:1">
      <c r="A1337" t="s">
        <v>1698</v>
      </c>
    </row>
    <row r="1338" spans="1:1">
      <c r="A1338" t="s">
        <v>1699</v>
      </c>
    </row>
    <row r="1339" spans="1:1">
      <c r="A1339" t="s">
        <v>1700</v>
      </c>
    </row>
    <row r="1340" spans="1:1">
      <c r="A1340" t="s">
        <v>1701</v>
      </c>
    </row>
    <row r="1341" spans="1:1">
      <c r="A1341" t="s">
        <v>1702</v>
      </c>
    </row>
    <row r="1342" spans="1:1">
      <c r="A1342" t="s">
        <v>1703</v>
      </c>
    </row>
    <row r="1343" spans="1:1">
      <c r="A1343" t="s">
        <v>1704</v>
      </c>
    </row>
    <row r="1344" spans="1:1">
      <c r="A1344" t="s">
        <v>1705</v>
      </c>
    </row>
    <row r="1345" spans="1:1">
      <c r="A1345" t="s">
        <v>1706</v>
      </c>
    </row>
    <row r="1346" spans="1:1">
      <c r="A1346" t="s">
        <v>1707</v>
      </c>
    </row>
    <row r="1347" spans="1:1">
      <c r="A1347" t="s">
        <v>1708</v>
      </c>
    </row>
    <row r="1348" spans="1:1">
      <c r="A1348" t="s">
        <v>1709</v>
      </c>
    </row>
    <row r="1349" spans="1:1">
      <c r="A1349" t="s">
        <v>1710</v>
      </c>
    </row>
    <row r="1350" spans="1:1">
      <c r="A1350" t="s">
        <v>1711</v>
      </c>
    </row>
    <row r="1351" spans="1:1">
      <c r="A1351" t="s">
        <v>1712</v>
      </c>
    </row>
    <row r="1352" spans="1:1">
      <c r="A1352" t="s">
        <v>1713</v>
      </c>
    </row>
    <row r="1353" spans="1:1">
      <c r="A1353" t="s">
        <v>1714</v>
      </c>
    </row>
    <row r="1354" spans="1:1">
      <c r="A1354" t="s">
        <v>1715</v>
      </c>
    </row>
    <row r="1355" spans="1:1">
      <c r="A1355" t="s">
        <v>1716</v>
      </c>
    </row>
    <row r="1356" spans="1:1">
      <c r="A1356" t="s">
        <v>1717</v>
      </c>
    </row>
    <row r="1357" spans="1:1">
      <c r="A1357" t="s">
        <v>1718</v>
      </c>
    </row>
    <row r="1358" spans="1:1">
      <c r="A1358" t="s">
        <v>1719</v>
      </c>
    </row>
    <row r="1359" spans="1:1">
      <c r="A1359" t="s">
        <v>1720</v>
      </c>
    </row>
    <row r="1360" spans="1:1">
      <c r="A1360" t="s">
        <v>1721</v>
      </c>
    </row>
    <row r="1361" spans="1:1">
      <c r="A1361" t="s">
        <v>1722</v>
      </c>
    </row>
    <row r="1362" spans="1:1">
      <c r="A1362" t="s">
        <v>1723</v>
      </c>
    </row>
    <row r="1363" spans="1:1">
      <c r="A1363" t="s">
        <v>1724</v>
      </c>
    </row>
    <row r="1364" spans="1:1">
      <c r="A1364" t="s">
        <v>1725</v>
      </c>
    </row>
    <row r="1365" spans="1:1">
      <c r="A1365" t="s">
        <v>1726</v>
      </c>
    </row>
    <row r="1366" spans="1:1">
      <c r="A1366" t="s">
        <v>1727</v>
      </c>
    </row>
    <row r="1367" spans="1:1">
      <c r="A1367" t="s">
        <v>1728</v>
      </c>
    </row>
    <row r="1368" spans="1:1">
      <c r="A1368" t="s">
        <v>1729</v>
      </c>
    </row>
    <row r="1369" spans="1:1">
      <c r="A1369" t="s">
        <v>1730</v>
      </c>
    </row>
    <row r="1370" spans="1:1">
      <c r="A1370" t="s">
        <v>1731</v>
      </c>
    </row>
    <row r="1371" spans="1:1">
      <c r="A1371" t="s">
        <v>1732</v>
      </c>
    </row>
    <row r="1372" spans="1:1">
      <c r="A1372" t="s">
        <v>1733</v>
      </c>
    </row>
    <row r="1373" spans="1:1">
      <c r="A1373" t="s">
        <v>1734</v>
      </c>
    </row>
    <row r="1374" spans="1:1">
      <c r="A1374" t="s">
        <v>1735</v>
      </c>
    </row>
    <row r="1375" spans="1:1">
      <c r="A1375" t="s">
        <v>1736</v>
      </c>
    </row>
    <row r="1376" spans="1:1">
      <c r="A1376" t="s">
        <v>1737</v>
      </c>
    </row>
    <row r="1377" spans="1:1">
      <c r="A1377" t="s">
        <v>1738</v>
      </c>
    </row>
    <row r="1378" spans="1:1">
      <c r="A1378" t="s">
        <v>1739</v>
      </c>
    </row>
    <row r="1379" spans="1:1">
      <c r="A1379" t="s">
        <v>1740</v>
      </c>
    </row>
    <row r="1380" spans="1:1">
      <c r="A1380" t="s">
        <v>1741</v>
      </c>
    </row>
    <row r="1381" spans="1:1">
      <c r="A1381" t="s">
        <v>1742</v>
      </c>
    </row>
    <row r="1382" spans="1:1">
      <c r="A1382" t="s">
        <v>1743</v>
      </c>
    </row>
    <row r="1383" spans="1:1">
      <c r="A1383" t="s">
        <v>1744</v>
      </c>
    </row>
    <row r="1384" spans="1:1">
      <c r="A1384" t="s">
        <v>1745</v>
      </c>
    </row>
    <row r="1385" spans="1:1">
      <c r="A1385" t="s">
        <v>1746</v>
      </c>
    </row>
    <row r="1386" spans="1:1">
      <c r="A1386" t="s">
        <v>1747</v>
      </c>
    </row>
    <row r="1387" spans="1:1">
      <c r="A1387" t="s">
        <v>1748</v>
      </c>
    </row>
    <row r="1388" spans="1:1">
      <c r="A1388" t="s">
        <v>1749</v>
      </c>
    </row>
    <row r="1389" spans="1:1">
      <c r="A1389" t="s">
        <v>1750</v>
      </c>
    </row>
    <row r="1390" spans="1:1">
      <c r="A1390" t="s">
        <v>1751</v>
      </c>
    </row>
    <row r="1391" spans="1:1">
      <c r="A1391" t="s">
        <v>1752</v>
      </c>
    </row>
    <row r="1392" spans="1:1">
      <c r="A1392" t="s">
        <v>1753</v>
      </c>
    </row>
    <row r="1393" spans="1:1">
      <c r="A1393" t="s">
        <v>1754</v>
      </c>
    </row>
    <row r="1394" spans="1:1">
      <c r="A1394" t="s">
        <v>1755</v>
      </c>
    </row>
    <row r="1395" spans="1:1">
      <c r="A1395" t="s">
        <v>1756</v>
      </c>
    </row>
    <row r="1396" spans="1:1">
      <c r="A1396" t="s">
        <v>1757</v>
      </c>
    </row>
    <row r="1397" spans="1:1">
      <c r="A1397" t="s">
        <v>1758</v>
      </c>
    </row>
    <row r="1398" spans="1:1">
      <c r="A1398" t="s">
        <v>1759</v>
      </c>
    </row>
    <row r="1399" spans="1:1">
      <c r="A1399" t="s">
        <v>1760</v>
      </c>
    </row>
    <row r="1400" spans="1:1">
      <c r="A1400" t="s">
        <v>1761</v>
      </c>
    </row>
    <row r="1401" spans="1:1">
      <c r="A1401" t="s">
        <v>1762</v>
      </c>
    </row>
    <row r="1402" spans="1:1">
      <c r="A1402" t="s">
        <v>1763</v>
      </c>
    </row>
    <row r="1403" spans="1:1">
      <c r="A1403" t="s">
        <v>1764</v>
      </c>
    </row>
    <row r="1404" spans="1:1">
      <c r="A1404" t="s">
        <v>1765</v>
      </c>
    </row>
    <row r="1405" spans="1:1">
      <c r="A1405" t="s">
        <v>1766</v>
      </c>
    </row>
    <row r="1406" spans="1:1">
      <c r="A1406" t="s">
        <v>1767</v>
      </c>
    </row>
    <row r="1407" spans="1:1">
      <c r="A1407" t="s">
        <v>1768</v>
      </c>
    </row>
    <row r="1408" spans="1:1">
      <c r="A1408" t="s">
        <v>1769</v>
      </c>
    </row>
    <row r="1409" spans="1:1">
      <c r="A1409" t="s">
        <v>1770</v>
      </c>
    </row>
    <row r="1410" spans="1:1">
      <c r="A1410" t="s">
        <v>1771</v>
      </c>
    </row>
    <row r="1411" spans="1:1">
      <c r="A1411" t="s">
        <v>1772</v>
      </c>
    </row>
    <row r="1412" spans="1:1">
      <c r="A1412" t="s">
        <v>1773</v>
      </c>
    </row>
    <row r="1413" spans="1:1">
      <c r="A1413" t="s">
        <v>1774</v>
      </c>
    </row>
    <row r="1414" spans="1:1">
      <c r="A1414" t="s">
        <v>1775</v>
      </c>
    </row>
    <row r="1415" spans="1:1">
      <c r="A1415" t="s">
        <v>1776</v>
      </c>
    </row>
    <row r="1416" spans="1:1">
      <c r="A1416" t="s">
        <v>1777</v>
      </c>
    </row>
    <row r="1417" spans="1:1">
      <c r="A1417" t="s">
        <v>1778</v>
      </c>
    </row>
    <row r="1418" spans="1:1">
      <c r="A1418" t="s">
        <v>1779</v>
      </c>
    </row>
    <row r="1419" spans="1:1">
      <c r="A1419" t="s">
        <v>1780</v>
      </c>
    </row>
    <row r="1420" spans="1:1">
      <c r="A1420" t="s">
        <v>1781</v>
      </c>
    </row>
    <row r="1421" spans="1:1">
      <c r="A1421" t="s">
        <v>1782</v>
      </c>
    </row>
    <row r="1422" spans="1:1">
      <c r="A1422" t="s">
        <v>1783</v>
      </c>
    </row>
    <row r="1423" spans="1:1">
      <c r="A1423" t="s">
        <v>1784</v>
      </c>
    </row>
    <row r="1424" spans="1:1">
      <c r="A1424" t="s">
        <v>1785</v>
      </c>
    </row>
    <row r="1425" spans="1:1">
      <c r="A1425" t="s">
        <v>1786</v>
      </c>
    </row>
    <row r="1426" spans="1:1">
      <c r="A1426" t="s">
        <v>1787</v>
      </c>
    </row>
    <row r="1427" spans="1:1">
      <c r="A1427" t="s">
        <v>1788</v>
      </c>
    </row>
    <row r="1428" spans="1:1">
      <c r="A1428" t="s">
        <v>1789</v>
      </c>
    </row>
    <row r="1429" spans="1:1">
      <c r="A1429" t="s">
        <v>1790</v>
      </c>
    </row>
    <row r="1430" spans="1:1">
      <c r="A1430" t="s">
        <v>1791</v>
      </c>
    </row>
    <row r="1431" spans="1:1">
      <c r="A1431" t="s">
        <v>1792</v>
      </c>
    </row>
    <row r="1432" spans="1:1">
      <c r="A1432" t="s">
        <v>1793</v>
      </c>
    </row>
    <row r="1433" spans="1:1">
      <c r="A1433" t="s">
        <v>1794</v>
      </c>
    </row>
    <row r="1434" spans="1:1">
      <c r="A1434" t="s">
        <v>1795</v>
      </c>
    </row>
    <row r="1435" spans="1:1">
      <c r="A1435" t="s">
        <v>1796</v>
      </c>
    </row>
    <row r="1436" spans="1:1">
      <c r="A1436" t="s">
        <v>1797</v>
      </c>
    </row>
    <row r="1437" spans="1:1">
      <c r="A1437" t="s">
        <v>1798</v>
      </c>
    </row>
    <row r="1438" spans="1:1">
      <c r="A1438" t="s">
        <v>1799</v>
      </c>
    </row>
    <row r="1439" spans="1:1">
      <c r="A1439" t="s">
        <v>1800</v>
      </c>
    </row>
    <row r="1440" spans="1:1">
      <c r="A1440" t="s">
        <v>1801</v>
      </c>
    </row>
    <row r="1441" spans="1:1">
      <c r="A1441" t="s">
        <v>1802</v>
      </c>
    </row>
    <row r="1442" spans="1:1">
      <c r="A1442" t="s">
        <v>1803</v>
      </c>
    </row>
    <row r="1443" spans="1:1">
      <c r="A1443" t="s">
        <v>1804</v>
      </c>
    </row>
    <row r="1444" spans="1:1">
      <c r="A1444" t="s">
        <v>1805</v>
      </c>
    </row>
    <row r="1445" spans="1:1">
      <c r="A1445" t="s">
        <v>1806</v>
      </c>
    </row>
    <row r="1446" spans="1:1">
      <c r="A1446" t="s">
        <v>1807</v>
      </c>
    </row>
    <row r="1447" spans="1:1">
      <c r="A1447" t="s">
        <v>1808</v>
      </c>
    </row>
    <row r="1448" spans="1:1">
      <c r="A1448" t="s">
        <v>1809</v>
      </c>
    </row>
    <row r="1449" spans="1:1">
      <c r="A1449" t="s">
        <v>1810</v>
      </c>
    </row>
    <row r="1450" spans="1:1">
      <c r="A1450" t="s">
        <v>1811</v>
      </c>
    </row>
    <row r="1451" spans="1:1">
      <c r="A1451" t="s">
        <v>1812</v>
      </c>
    </row>
    <row r="1452" spans="1:1">
      <c r="A1452" t="s">
        <v>1813</v>
      </c>
    </row>
    <row r="1453" spans="1:1">
      <c r="A1453" t="s">
        <v>1814</v>
      </c>
    </row>
    <row r="1454" spans="1:1">
      <c r="A1454" t="s">
        <v>1815</v>
      </c>
    </row>
    <row r="1455" spans="1:1">
      <c r="A1455" t="s">
        <v>1816</v>
      </c>
    </row>
    <row r="1456" spans="1:1">
      <c r="A1456" t="s">
        <v>1817</v>
      </c>
    </row>
    <row r="1457" spans="1:1">
      <c r="A1457" t="s">
        <v>1818</v>
      </c>
    </row>
    <row r="1458" spans="1:1">
      <c r="A1458" t="s">
        <v>1819</v>
      </c>
    </row>
    <row r="1459" spans="1:1">
      <c r="A1459" t="s">
        <v>1820</v>
      </c>
    </row>
    <row r="1460" spans="1:1">
      <c r="A1460" t="s">
        <v>1821</v>
      </c>
    </row>
    <row r="1461" spans="1:1">
      <c r="A1461" t="s">
        <v>1822</v>
      </c>
    </row>
    <row r="1462" spans="1:1">
      <c r="A1462" t="s">
        <v>1823</v>
      </c>
    </row>
    <row r="1463" spans="1:1">
      <c r="A1463" t="s">
        <v>1824</v>
      </c>
    </row>
    <row r="1464" spans="1:1">
      <c r="A1464" t="s">
        <v>1825</v>
      </c>
    </row>
    <row r="1465" spans="1:1">
      <c r="A1465" t="s">
        <v>1826</v>
      </c>
    </row>
    <row r="1466" spans="1:1">
      <c r="A1466" t="s">
        <v>1827</v>
      </c>
    </row>
    <row r="1467" spans="1:1">
      <c r="A1467" t="s">
        <v>1828</v>
      </c>
    </row>
    <row r="1468" spans="1:1">
      <c r="A1468" t="s">
        <v>1829</v>
      </c>
    </row>
    <row r="1469" spans="1:1">
      <c r="A1469" t="s">
        <v>1830</v>
      </c>
    </row>
    <row r="1470" spans="1:1">
      <c r="A1470" t="s">
        <v>1831</v>
      </c>
    </row>
    <row r="1471" spans="1:1">
      <c r="A1471" t="s">
        <v>1832</v>
      </c>
    </row>
    <row r="1472" spans="1:1">
      <c r="A1472" t="s">
        <v>1833</v>
      </c>
    </row>
    <row r="1473" spans="1:1">
      <c r="A1473" t="s">
        <v>1834</v>
      </c>
    </row>
    <row r="1474" spans="1:1">
      <c r="A1474" t="s">
        <v>1835</v>
      </c>
    </row>
    <row r="1475" spans="1:1">
      <c r="A1475" t="s">
        <v>1836</v>
      </c>
    </row>
    <row r="1476" spans="1:1">
      <c r="A1476" t="s">
        <v>1837</v>
      </c>
    </row>
    <row r="1477" spans="1:1">
      <c r="A1477" t="s">
        <v>1838</v>
      </c>
    </row>
    <row r="1478" spans="1:1">
      <c r="A1478" t="s">
        <v>1839</v>
      </c>
    </row>
    <row r="1479" spans="1:1">
      <c r="A1479" t="s">
        <v>1840</v>
      </c>
    </row>
    <row r="1480" spans="1:1">
      <c r="A1480" t="s">
        <v>1841</v>
      </c>
    </row>
    <row r="1481" spans="1:1">
      <c r="A1481" t="s">
        <v>1842</v>
      </c>
    </row>
    <row r="1482" spans="1:1">
      <c r="A1482" t="s">
        <v>1843</v>
      </c>
    </row>
    <row r="1483" spans="1:1">
      <c r="A1483" t="s">
        <v>1844</v>
      </c>
    </row>
    <row r="1484" spans="1:1">
      <c r="A1484" t="s">
        <v>1845</v>
      </c>
    </row>
    <row r="1485" spans="1:1">
      <c r="A1485" t="s">
        <v>1846</v>
      </c>
    </row>
    <row r="1486" spans="1:1">
      <c r="A1486" t="s">
        <v>1847</v>
      </c>
    </row>
    <row r="1487" spans="1:1">
      <c r="A1487" t="s">
        <v>1848</v>
      </c>
    </row>
    <row r="1488" spans="1:1">
      <c r="A1488" t="s">
        <v>1849</v>
      </c>
    </row>
    <row r="1489" spans="1:1">
      <c r="A1489" t="s">
        <v>1850</v>
      </c>
    </row>
    <row r="1490" spans="1:1">
      <c r="A1490" t="s">
        <v>1851</v>
      </c>
    </row>
    <row r="1491" spans="1:1">
      <c r="A1491" t="s">
        <v>1852</v>
      </c>
    </row>
    <row r="1492" spans="1:1">
      <c r="A1492" t="s">
        <v>1853</v>
      </c>
    </row>
    <row r="1493" spans="1:1">
      <c r="A1493" t="s">
        <v>1854</v>
      </c>
    </row>
    <row r="1494" spans="1:1">
      <c r="A1494" t="s">
        <v>1855</v>
      </c>
    </row>
    <row r="1495" spans="1:1">
      <c r="A1495" t="s">
        <v>1853</v>
      </c>
    </row>
    <row r="1496" spans="1:1">
      <c r="A1496" t="s">
        <v>1856</v>
      </c>
    </row>
    <row r="1497" spans="1:1">
      <c r="A1497" t="s">
        <v>1857</v>
      </c>
    </row>
    <row r="1499" spans="1:1">
      <c r="A1499" t="s">
        <v>1858</v>
      </c>
    </row>
    <row r="1501" spans="1:1">
      <c r="A1501" t="s">
        <v>1859</v>
      </c>
    </row>
    <row r="1502" spans="1:1">
      <c r="A1502" t="s">
        <v>1860</v>
      </c>
    </row>
    <row r="1503" spans="1:1">
      <c r="A1503" t="s">
        <v>1861</v>
      </c>
    </row>
    <row r="1504" spans="1:1">
      <c r="A1504" t="s">
        <v>1862</v>
      </c>
    </row>
    <row r="1505" spans="1:1">
      <c r="A1505" t="s">
        <v>1863</v>
      </c>
    </row>
    <row r="1506" spans="1:1">
      <c r="A1506" t="s">
        <v>1864</v>
      </c>
    </row>
    <row r="1507" spans="1:1">
      <c r="A1507" t="s">
        <v>1865</v>
      </c>
    </row>
    <row r="1508" spans="1:1">
      <c r="A1508" t="s">
        <v>1866</v>
      </c>
    </row>
    <row r="1509" spans="1:1">
      <c r="A1509" t="s">
        <v>1867</v>
      </c>
    </row>
    <row r="1510" spans="1:1">
      <c r="A1510" t="s">
        <v>1868</v>
      </c>
    </row>
    <row r="1511" spans="1:1">
      <c r="A1511" t="s">
        <v>1869</v>
      </c>
    </row>
    <row r="1512" spans="1:1">
      <c r="A1512" t="s">
        <v>1870</v>
      </c>
    </row>
    <row r="1513" spans="1:1">
      <c r="A1513" t="s">
        <v>1871</v>
      </c>
    </row>
    <row r="1514" spans="1:1">
      <c r="A1514" t="s">
        <v>1872</v>
      </c>
    </row>
    <row r="1515" spans="1:1">
      <c r="A1515" t="s">
        <v>1873</v>
      </c>
    </row>
    <row r="1516" spans="1:1">
      <c r="A1516" t="s">
        <v>1874</v>
      </c>
    </row>
    <row r="1517" spans="1:1">
      <c r="A1517" t="s">
        <v>1875</v>
      </c>
    </row>
    <row r="1518" spans="1:1">
      <c r="A1518" t="s">
        <v>1876</v>
      </c>
    </row>
    <row r="1519" spans="1:1">
      <c r="A1519" t="s">
        <v>1877</v>
      </c>
    </row>
    <row r="1520" spans="1:1">
      <c r="A1520" t="s">
        <v>1878</v>
      </c>
    </row>
    <row r="1521" spans="1:1">
      <c r="A1521" t="s">
        <v>1879</v>
      </c>
    </row>
    <row r="1522" spans="1:1">
      <c r="A1522" t="s">
        <v>1880</v>
      </c>
    </row>
    <row r="1523" spans="1:1">
      <c r="A1523" t="s">
        <v>1881</v>
      </c>
    </row>
    <row r="1524" spans="1:1">
      <c r="A1524" t="s">
        <v>1882</v>
      </c>
    </row>
    <row r="1525" spans="1:1">
      <c r="A1525" t="s">
        <v>1883</v>
      </c>
    </row>
    <row r="1526" spans="1:1">
      <c r="A1526" t="s">
        <v>1884</v>
      </c>
    </row>
    <row r="1527" spans="1:1">
      <c r="A1527" t="s">
        <v>1885</v>
      </c>
    </row>
    <row r="1528" spans="1:1">
      <c r="A1528" t="s">
        <v>1886</v>
      </c>
    </row>
    <row r="1529" spans="1:1">
      <c r="A1529" t="s">
        <v>1887</v>
      </c>
    </row>
    <row r="1530" spans="1:1">
      <c r="A1530" t="s">
        <v>1888</v>
      </c>
    </row>
    <row r="1531" spans="1:1">
      <c r="A1531" t="s">
        <v>1889</v>
      </c>
    </row>
    <row r="1532" spans="1:1">
      <c r="A1532" t="s">
        <v>1890</v>
      </c>
    </row>
    <row r="1533" spans="1:1">
      <c r="A1533" t="s">
        <v>1891</v>
      </c>
    </row>
    <row r="1534" spans="1:1">
      <c r="A1534" t="s">
        <v>1892</v>
      </c>
    </row>
    <row r="1535" spans="1:1">
      <c r="A1535" t="s">
        <v>1893</v>
      </c>
    </row>
    <row r="1536" spans="1:1">
      <c r="A1536" t="s">
        <v>1894</v>
      </c>
    </row>
    <row r="1537" spans="1:1">
      <c r="A1537" t="s">
        <v>1895</v>
      </c>
    </row>
    <row r="1538" spans="1:1">
      <c r="A1538" t="s">
        <v>1896</v>
      </c>
    </row>
    <row r="1539" spans="1:1">
      <c r="A1539" t="s">
        <v>1897</v>
      </c>
    </row>
    <row r="1540" spans="1:1">
      <c r="A1540" t="s">
        <v>1898</v>
      </c>
    </row>
    <row r="1541" spans="1:1">
      <c r="A1541" t="s">
        <v>1899</v>
      </c>
    </row>
    <row r="1542" spans="1:1">
      <c r="A1542" t="s">
        <v>1900</v>
      </c>
    </row>
    <row r="1543" spans="1:1">
      <c r="A1543" t="s">
        <v>1901</v>
      </c>
    </row>
    <row r="1544" spans="1:1">
      <c r="A1544" t="s">
        <v>1902</v>
      </c>
    </row>
    <row r="1545" spans="1:1">
      <c r="A1545" t="s">
        <v>1903</v>
      </c>
    </row>
    <row r="1546" spans="1:1">
      <c r="A1546" t="s">
        <v>1904</v>
      </c>
    </row>
    <row r="1547" spans="1:1">
      <c r="A1547" t="s">
        <v>1905</v>
      </c>
    </row>
    <row r="1548" spans="1:1">
      <c r="A1548" t="s">
        <v>1906</v>
      </c>
    </row>
    <row r="1549" spans="1:1">
      <c r="A1549" t="s">
        <v>1907</v>
      </c>
    </row>
    <row r="1550" spans="1:1">
      <c r="A1550" t="s">
        <v>1908</v>
      </c>
    </row>
    <row r="1551" spans="1:1">
      <c r="A1551" t="s">
        <v>1909</v>
      </c>
    </row>
    <row r="1552" spans="1:1">
      <c r="A1552" t="s">
        <v>1910</v>
      </c>
    </row>
    <row r="1553" spans="1:1">
      <c r="A1553" t="s">
        <v>1911</v>
      </c>
    </row>
    <row r="1554" spans="1:1">
      <c r="A1554" t="s">
        <v>1912</v>
      </c>
    </row>
    <row r="1555" spans="1:1">
      <c r="A1555" t="s">
        <v>1913</v>
      </c>
    </row>
    <row r="1556" spans="1:1">
      <c r="A1556" t="s">
        <v>1914</v>
      </c>
    </row>
    <row r="1557" spans="1:1">
      <c r="A1557" t="s">
        <v>1915</v>
      </c>
    </row>
    <row r="1558" spans="1:1">
      <c r="A1558" t="s">
        <v>1916</v>
      </c>
    </row>
    <row r="1559" spans="1:1">
      <c r="A1559" t="s">
        <v>1917</v>
      </c>
    </row>
    <row r="1560" spans="1:1">
      <c r="A1560" t="s">
        <v>1918</v>
      </c>
    </row>
    <row r="1561" spans="1:1">
      <c r="A1561" t="s">
        <v>1919</v>
      </c>
    </row>
    <row r="1562" spans="1:1">
      <c r="A1562" t="s">
        <v>1920</v>
      </c>
    </row>
    <row r="1563" spans="1:1">
      <c r="A1563" t="s">
        <v>1921</v>
      </c>
    </row>
    <row r="1564" spans="1:1">
      <c r="A1564" t="s">
        <v>1922</v>
      </c>
    </row>
    <row r="1565" spans="1:1">
      <c r="A1565" t="s">
        <v>1923</v>
      </c>
    </row>
    <row r="1566" spans="1:1">
      <c r="A1566" t="s">
        <v>1924</v>
      </c>
    </row>
    <row r="1567" spans="1:1">
      <c r="A1567" t="s">
        <v>1925</v>
      </c>
    </row>
    <row r="1568" spans="1:1">
      <c r="A1568" t="s">
        <v>669</v>
      </c>
    </row>
    <row r="1569" spans="1:1">
      <c r="A1569" t="s">
        <v>670</v>
      </c>
    </row>
    <row r="1571" spans="1:1">
      <c r="A1571" t="s">
        <v>1926</v>
      </c>
    </row>
    <row r="1572" spans="1:1">
      <c r="A1572" t="s">
        <v>1927</v>
      </c>
    </row>
    <row r="1573" spans="1:1">
      <c r="A1573" t="s">
        <v>1928</v>
      </c>
    </row>
    <row r="1574" spans="1:1">
      <c r="A1574" t="s">
        <v>1929</v>
      </c>
    </row>
    <row r="1575" spans="1:1">
      <c r="A1575" t="s">
        <v>1930</v>
      </c>
    </row>
    <row r="1576" spans="1:1">
      <c r="A1576" t="s">
        <v>1931</v>
      </c>
    </row>
    <row r="1577" spans="1:1">
      <c r="A1577" t="s">
        <v>1932</v>
      </c>
    </row>
    <row r="1578" spans="1:1">
      <c r="A1578" t="s">
        <v>1933</v>
      </c>
    </row>
    <row r="1579" spans="1:1">
      <c r="A1579" t="s">
        <v>1934</v>
      </c>
    </row>
    <row r="1580" spans="1:1">
      <c r="A1580" t="s">
        <v>1935</v>
      </c>
    </row>
    <row r="1581" spans="1:1">
      <c r="A1581" t="s">
        <v>1936</v>
      </c>
    </row>
    <row r="1582" spans="1:1">
      <c r="A1582" t="s">
        <v>1937</v>
      </c>
    </row>
    <row r="1583" spans="1:1">
      <c r="A1583" t="s">
        <v>1938</v>
      </c>
    </row>
    <row r="1584" spans="1:1">
      <c r="A1584" t="s">
        <v>1939</v>
      </c>
    </row>
    <row r="1585" spans="1:1">
      <c r="A1585" t="s">
        <v>1940</v>
      </c>
    </row>
    <row r="1586" spans="1:1">
      <c r="A1586" t="s">
        <v>1941</v>
      </c>
    </row>
    <row r="1587" spans="1:1">
      <c r="A1587" t="s">
        <v>1942</v>
      </c>
    </row>
    <row r="1588" spans="1:1">
      <c r="A1588" t="s">
        <v>1943</v>
      </c>
    </row>
    <row r="1589" spans="1:1">
      <c r="A1589" t="s">
        <v>1944</v>
      </c>
    </row>
    <row r="1590" spans="1:1">
      <c r="A1590" t="s">
        <v>1945</v>
      </c>
    </row>
    <row r="1591" spans="1:1">
      <c r="A1591" t="s">
        <v>1946</v>
      </c>
    </row>
    <row r="1592" spans="1:1">
      <c r="A1592" t="s">
        <v>1947</v>
      </c>
    </row>
    <row r="1593" spans="1:1">
      <c r="A1593" t="s">
        <v>1948</v>
      </c>
    </row>
    <row r="1594" spans="1:1">
      <c r="A1594" t="s">
        <v>1949</v>
      </c>
    </row>
    <row r="1595" spans="1:1">
      <c r="A1595" t="s">
        <v>1950</v>
      </c>
    </row>
    <row r="1596" spans="1:1">
      <c r="A1596" t="s">
        <v>1951</v>
      </c>
    </row>
    <row r="1597" spans="1:1">
      <c r="A1597" t="s">
        <v>1952</v>
      </c>
    </row>
    <row r="1598" spans="1:1">
      <c r="A1598" t="s">
        <v>1953</v>
      </c>
    </row>
    <row r="1599" spans="1:1">
      <c r="A1599" t="s">
        <v>1954</v>
      </c>
    </row>
    <row r="1600" spans="1:1">
      <c r="A1600" t="s">
        <v>1955</v>
      </c>
    </row>
    <row r="1601" spans="1:1">
      <c r="A1601" t="s">
        <v>1956</v>
      </c>
    </row>
    <row r="1602" spans="1:1">
      <c r="A1602" t="s">
        <v>1957</v>
      </c>
    </row>
    <row r="1603" spans="1:1">
      <c r="A1603" t="s">
        <v>1958</v>
      </c>
    </row>
    <row r="1604" spans="1:1">
      <c r="A1604" t="s">
        <v>1959</v>
      </c>
    </row>
    <row r="1605" spans="1:1">
      <c r="A1605" t="s">
        <v>1960</v>
      </c>
    </row>
    <row r="1606" spans="1:1">
      <c r="A1606" t="s">
        <v>1961</v>
      </c>
    </row>
    <row r="1607" spans="1:1">
      <c r="A1607" t="s">
        <v>1962</v>
      </c>
    </row>
    <row r="1608" spans="1:1">
      <c r="A1608" t="s">
        <v>1963</v>
      </c>
    </row>
    <row r="1609" spans="1:1">
      <c r="A1609" t="s">
        <v>1964</v>
      </c>
    </row>
    <row r="1610" spans="1:1">
      <c r="A1610" t="s">
        <v>1965</v>
      </c>
    </row>
    <row r="1611" spans="1:1">
      <c r="A1611" t="s">
        <v>1966</v>
      </c>
    </row>
    <row r="1612" spans="1:1">
      <c r="A1612" t="s">
        <v>1967</v>
      </c>
    </row>
    <row r="1613" spans="1:1">
      <c r="A1613" t="s">
        <v>1968</v>
      </c>
    </row>
    <row r="1614" spans="1:1">
      <c r="A1614" t="s">
        <v>1969</v>
      </c>
    </row>
    <row r="1615" spans="1:1">
      <c r="A1615" t="s">
        <v>1970</v>
      </c>
    </row>
    <row r="1616" spans="1:1">
      <c r="A1616" t="s">
        <v>1971</v>
      </c>
    </row>
    <row r="1617" spans="1:1">
      <c r="A1617" t="s">
        <v>1972</v>
      </c>
    </row>
    <row r="1618" spans="1:1">
      <c r="A1618" t="s">
        <v>1973</v>
      </c>
    </row>
    <row r="1619" spans="1:1">
      <c r="A1619" t="s">
        <v>1974</v>
      </c>
    </row>
    <row r="1620" spans="1:1">
      <c r="A1620" t="s">
        <v>1975</v>
      </c>
    </row>
    <row r="1621" spans="1:1">
      <c r="A1621" t="s">
        <v>1976</v>
      </c>
    </row>
    <row r="1622" spans="1:1">
      <c r="A1622" t="s">
        <v>1977</v>
      </c>
    </row>
    <row r="1623" spans="1:1">
      <c r="A1623" t="s">
        <v>1978</v>
      </c>
    </row>
    <row r="1624" spans="1:1">
      <c r="A1624" t="s">
        <v>1979</v>
      </c>
    </row>
    <row r="1625" spans="1:1">
      <c r="A1625" t="s">
        <v>1980</v>
      </c>
    </row>
    <row r="1626" spans="1:1">
      <c r="A1626" t="s">
        <v>1981</v>
      </c>
    </row>
    <row r="1627" spans="1:1">
      <c r="A1627" t="s">
        <v>1982</v>
      </c>
    </row>
    <row r="1628" spans="1:1">
      <c r="A1628" t="s">
        <v>1983</v>
      </c>
    </row>
    <row r="1629" spans="1:1">
      <c r="A1629" t="s">
        <v>1984</v>
      </c>
    </row>
    <row r="1630" spans="1:1">
      <c r="A1630" t="s">
        <v>1985</v>
      </c>
    </row>
    <row r="1631" spans="1:1">
      <c r="A1631" t="s">
        <v>1986</v>
      </c>
    </row>
    <row r="1632" spans="1:1">
      <c r="A1632" t="s">
        <v>1987</v>
      </c>
    </row>
    <row r="1633" spans="1:1">
      <c r="A1633" t="s">
        <v>1988</v>
      </c>
    </row>
    <row r="1634" spans="1:1">
      <c r="A1634" t="s">
        <v>1989</v>
      </c>
    </row>
    <row r="1635" spans="1:1">
      <c r="A1635" t="s">
        <v>1990</v>
      </c>
    </row>
    <row r="1636" spans="1:1">
      <c r="A1636" t="s">
        <v>1991</v>
      </c>
    </row>
    <row r="1637" spans="1:1">
      <c r="A1637" t="s">
        <v>1992</v>
      </c>
    </row>
    <row r="1638" spans="1:1">
      <c r="A1638" t="s">
        <v>1993</v>
      </c>
    </row>
    <row r="1639" spans="1:1">
      <c r="A1639" t="s">
        <v>1994</v>
      </c>
    </row>
    <row r="1640" spans="1:1">
      <c r="A1640" t="s">
        <v>1995</v>
      </c>
    </row>
    <row r="1641" spans="1:1">
      <c r="A1641" t="s">
        <v>1996</v>
      </c>
    </row>
    <row r="1642" spans="1:1">
      <c r="A1642" t="s">
        <v>1997</v>
      </c>
    </row>
    <row r="1643" spans="1:1">
      <c r="A1643" t="s">
        <v>1998</v>
      </c>
    </row>
    <row r="1644" spans="1:1">
      <c r="A1644" t="s">
        <v>1999</v>
      </c>
    </row>
    <row r="1645" spans="1:1">
      <c r="A1645" t="s">
        <v>2000</v>
      </c>
    </row>
    <row r="1646" spans="1:1">
      <c r="A1646" t="s">
        <v>2001</v>
      </c>
    </row>
    <row r="1647" spans="1:1">
      <c r="A1647" t="s">
        <v>2002</v>
      </c>
    </row>
    <row r="1648" spans="1:1">
      <c r="A1648" t="s">
        <v>2003</v>
      </c>
    </row>
    <row r="1649" spans="1:1">
      <c r="A1649" t="s">
        <v>2004</v>
      </c>
    </row>
    <row r="1650" spans="1:1">
      <c r="A1650" t="s">
        <v>2005</v>
      </c>
    </row>
    <row r="1651" spans="1:1">
      <c r="A1651" t="s">
        <v>2006</v>
      </c>
    </row>
    <row r="1652" spans="1:1">
      <c r="A1652" t="s">
        <v>2007</v>
      </c>
    </row>
    <row r="1653" spans="1:1">
      <c r="A1653" t="s">
        <v>2008</v>
      </c>
    </row>
    <row r="1654" spans="1:1">
      <c r="A1654" t="s">
        <v>2009</v>
      </c>
    </row>
    <row r="1655" spans="1:1">
      <c r="A1655" t="s">
        <v>2010</v>
      </c>
    </row>
    <row r="1656" spans="1:1">
      <c r="A1656" t="s">
        <v>2011</v>
      </c>
    </row>
    <row r="1657" spans="1:1">
      <c r="A1657" t="s">
        <v>2012</v>
      </c>
    </row>
    <row r="1658" spans="1:1">
      <c r="A1658" t="s">
        <v>2013</v>
      </c>
    </row>
    <row r="1659" spans="1:1">
      <c r="A1659" t="s">
        <v>2014</v>
      </c>
    </row>
    <row r="1660" spans="1:1">
      <c r="A1660" t="s">
        <v>2015</v>
      </c>
    </row>
    <row r="1661" spans="1:1">
      <c r="A1661" t="s">
        <v>2016</v>
      </c>
    </row>
    <row r="1662" spans="1:1">
      <c r="A1662" t="s">
        <v>2017</v>
      </c>
    </row>
    <row r="1663" spans="1:1">
      <c r="A1663" t="s">
        <v>2018</v>
      </c>
    </row>
    <row r="1664" spans="1:1">
      <c r="A1664" t="s">
        <v>2019</v>
      </c>
    </row>
    <row r="1665" spans="1:1">
      <c r="A1665" t="s">
        <v>2020</v>
      </c>
    </row>
    <row r="1666" spans="1:1">
      <c r="A1666" t="s">
        <v>2021</v>
      </c>
    </row>
    <row r="1667" spans="1:1">
      <c r="A1667" t="s">
        <v>2022</v>
      </c>
    </row>
    <row r="1668" spans="1:1">
      <c r="A1668" t="s">
        <v>2023</v>
      </c>
    </row>
    <row r="1669" spans="1:1">
      <c r="A1669" t="s">
        <v>2024</v>
      </c>
    </row>
    <row r="1670" spans="1:1">
      <c r="A1670" t="s">
        <v>2025</v>
      </c>
    </row>
    <row r="1671" spans="1:1">
      <c r="A1671" t="s">
        <v>2026</v>
      </c>
    </row>
    <row r="1672" spans="1:1">
      <c r="A1672" t="s">
        <v>2027</v>
      </c>
    </row>
    <row r="1673" spans="1:1">
      <c r="A1673" t="s">
        <v>2028</v>
      </c>
    </row>
    <row r="1674" spans="1:1">
      <c r="A1674" t="s">
        <v>2029</v>
      </c>
    </row>
    <row r="1675" spans="1:1">
      <c r="A1675" t="s">
        <v>2030</v>
      </c>
    </row>
    <row r="1676" spans="1:1">
      <c r="A1676" t="s">
        <v>2031</v>
      </c>
    </row>
    <row r="1677" spans="1:1">
      <c r="A1677" t="s">
        <v>2032</v>
      </c>
    </row>
    <row r="1678" spans="1:1">
      <c r="A1678" t="s">
        <v>2033</v>
      </c>
    </row>
    <row r="1679" spans="1:1">
      <c r="A1679" t="s">
        <v>2034</v>
      </c>
    </row>
    <row r="1680" spans="1:1">
      <c r="A1680" t="s">
        <v>2035</v>
      </c>
    </row>
    <row r="1681" spans="1:1">
      <c r="A1681" t="s">
        <v>2036</v>
      </c>
    </row>
    <row r="1682" spans="1:1">
      <c r="A1682" t="s">
        <v>2037</v>
      </c>
    </row>
    <row r="1683" spans="1:1">
      <c r="A1683" t="s">
        <v>2038</v>
      </c>
    </row>
    <row r="1684" spans="1:1">
      <c r="A1684" t="s">
        <v>2039</v>
      </c>
    </row>
    <row r="1685" spans="1:1">
      <c r="A1685" t="s">
        <v>2040</v>
      </c>
    </row>
    <row r="1686" spans="1:1">
      <c r="A1686" t="s">
        <v>2041</v>
      </c>
    </row>
    <row r="1687" spans="1:1">
      <c r="A1687" t="s">
        <v>2042</v>
      </c>
    </row>
    <row r="1688" spans="1:1">
      <c r="A1688" t="s">
        <v>2043</v>
      </c>
    </row>
    <row r="1689" spans="1:1">
      <c r="A1689" t="s">
        <v>2044</v>
      </c>
    </row>
    <row r="1690" spans="1:1">
      <c r="A1690" t="s">
        <v>2045</v>
      </c>
    </row>
    <row r="1691" spans="1:1">
      <c r="A1691" t="s">
        <v>2046</v>
      </c>
    </row>
    <row r="1692" spans="1:1">
      <c r="A1692" t="s">
        <v>2047</v>
      </c>
    </row>
    <row r="1693" spans="1:1">
      <c r="A1693" t="s">
        <v>2048</v>
      </c>
    </row>
    <row r="1694" spans="1:1">
      <c r="A1694" t="s">
        <v>2049</v>
      </c>
    </row>
    <row r="1695" spans="1:1">
      <c r="A1695" t="s">
        <v>2050</v>
      </c>
    </row>
    <row r="1696" spans="1:1">
      <c r="A1696" t="s">
        <v>2051</v>
      </c>
    </row>
    <row r="1697" spans="1:1">
      <c r="A1697" t="s">
        <v>2052</v>
      </c>
    </row>
    <row r="1698" spans="1:1">
      <c r="A1698" t="s">
        <v>2053</v>
      </c>
    </row>
    <row r="1699" spans="1:1">
      <c r="A1699" t="s">
        <v>2054</v>
      </c>
    </row>
    <row r="1700" spans="1:1">
      <c r="A1700" t="s">
        <v>2055</v>
      </c>
    </row>
    <row r="1701" spans="1:1">
      <c r="A1701" t="s">
        <v>2056</v>
      </c>
    </row>
    <row r="1702" spans="1:1">
      <c r="A1702" t="s">
        <v>2057</v>
      </c>
    </row>
    <row r="1703" spans="1:1">
      <c r="A1703" t="s">
        <v>2058</v>
      </c>
    </row>
    <row r="1704" spans="1:1">
      <c r="A1704" t="s">
        <v>2059</v>
      </c>
    </row>
    <row r="1705" spans="1:1">
      <c r="A1705" t="s">
        <v>2060</v>
      </c>
    </row>
    <row r="1706" spans="1:1">
      <c r="A1706" t="s">
        <v>2061</v>
      </c>
    </row>
    <row r="1707" spans="1:1">
      <c r="A1707" t="s">
        <v>2062</v>
      </c>
    </row>
    <row r="1708" spans="1:1">
      <c r="A1708" t="s">
        <v>2063</v>
      </c>
    </row>
    <row r="1709" spans="1:1">
      <c r="A1709" t="s">
        <v>2064</v>
      </c>
    </row>
    <row r="1710" spans="1:1">
      <c r="A1710" t="s">
        <v>2065</v>
      </c>
    </row>
    <row r="1711" spans="1:1">
      <c r="A1711" t="s">
        <v>2066</v>
      </c>
    </row>
    <row r="1712" spans="1:1">
      <c r="A1712" t="s">
        <v>2067</v>
      </c>
    </row>
    <row r="1713" spans="1:1">
      <c r="A1713" t="s">
        <v>2068</v>
      </c>
    </row>
    <row r="1714" spans="1:1">
      <c r="A1714" t="s">
        <v>2069</v>
      </c>
    </row>
    <row r="1715" spans="1:1">
      <c r="A1715" t="s">
        <v>2070</v>
      </c>
    </row>
    <row r="1716" spans="1:1">
      <c r="A1716" t="s">
        <v>2071</v>
      </c>
    </row>
    <row r="1717" spans="1:1">
      <c r="A1717" t="s">
        <v>2072</v>
      </c>
    </row>
    <row r="1718" spans="1:1">
      <c r="A1718" t="s">
        <v>2073</v>
      </c>
    </row>
    <row r="1719" spans="1:1">
      <c r="A1719" t="s">
        <v>2074</v>
      </c>
    </row>
    <row r="1720" spans="1:1">
      <c r="A1720" t="s">
        <v>2075</v>
      </c>
    </row>
    <row r="1721" spans="1:1">
      <c r="A1721" t="s">
        <v>2076</v>
      </c>
    </row>
    <row r="1722" spans="1:1">
      <c r="A1722" t="s">
        <v>2077</v>
      </c>
    </row>
    <row r="1723" spans="1:1">
      <c r="A1723" t="s">
        <v>2078</v>
      </c>
    </row>
    <row r="1724" spans="1:1">
      <c r="A1724" t="s">
        <v>2079</v>
      </c>
    </row>
    <row r="1725" spans="1:1">
      <c r="A1725" t="s">
        <v>2080</v>
      </c>
    </row>
    <row r="1726" spans="1:1">
      <c r="A1726" t="s">
        <v>2081</v>
      </c>
    </row>
    <row r="1727" spans="1:1">
      <c r="A1727" t="s">
        <v>2082</v>
      </c>
    </row>
    <row r="1728" spans="1:1">
      <c r="A1728" t="s">
        <v>2083</v>
      </c>
    </row>
    <row r="1729" spans="1:1">
      <c r="A1729" t="s">
        <v>2084</v>
      </c>
    </row>
    <row r="1730" spans="1:1">
      <c r="A1730" t="s">
        <v>2085</v>
      </c>
    </row>
    <row r="1731" spans="1:1">
      <c r="A1731" t="s">
        <v>2086</v>
      </c>
    </row>
    <row r="1732" spans="1:1">
      <c r="A1732" t="s">
        <v>2087</v>
      </c>
    </row>
    <row r="1733" spans="1:1">
      <c r="A1733" t="s">
        <v>2088</v>
      </c>
    </row>
    <row r="1734" spans="1:1">
      <c r="A1734" t="s">
        <v>2089</v>
      </c>
    </row>
    <row r="1735" spans="1:1">
      <c r="A1735" t="s">
        <v>2090</v>
      </c>
    </row>
    <row r="1736" spans="1:1">
      <c r="A1736" t="s">
        <v>2091</v>
      </c>
    </row>
    <row r="1737" spans="1:1">
      <c r="A1737" t="s">
        <v>2092</v>
      </c>
    </row>
    <row r="1738" spans="1:1">
      <c r="A1738" t="s">
        <v>2093</v>
      </c>
    </row>
    <row r="1739" spans="1:1">
      <c r="A1739" t="s">
        <v>2094</v>
      </c>
    </row>
    <row r="1740" spans="1:1">
      <c r="A1740" t="s">
        <v>2095</v>
      </c>
    </row>
    <row r="1741" spans="1:1">
      <c r="A1741" t="s">
        <v>2096</v>
      </c>
    </row>
    <row r="1742" spans="1:1">
      <c r="A1742" t="s">
        <v>2097</v>
      </c>
    </row>
    <row r="1743" spans="1:1">
      <c r="A1743" t="s">
        <v>2098</v>
      </c>
    </row>
    <row r="1744" spans="1:1">
      <c r="A1744" t="s">
        <v>2099</v>
      </c>
    </row>
    <row r="1745" spans="1:1">
      <c r="A1745" t="s">
        <v>2100</v>
      </c>
    </row>
    <row r="1746" spans="1:1">
      <c r="A1746" t="s">
        <v>2101</v>
      </c>
    </row>
    <row r="1747" spans="1:1">
      <c r="A1747" t="s">
        <v>2102</v>
      </c>
    </row>
    <row r="1748" spans="1:1">
      <c r="A1748" t="s">
        <v>2103</v>
      </c>
    </row>
    <row r="1749" spans="1:1">
      <c r="A1749" t="s">
        <v>2104</v>
      </c>
    </row>
    <row r="1750" spans="1:1">
      <c r="A1750" t="s">
        <v>2105</v>
      </c>
    </row>
    <row r="1751" spans="1:1">
      <c r="A1751" t="s">
        <v>2106</v>
      </c>
    </row>
    <row r="1752" spans="1:1">
      <c r="A1752" t="s">
        <v>2107</v>
      </c>
    </row>
    <row r="1753" spans="1:1">
      <c r="A1753" t="s">
        <v>2108</v>
      </c>
    </row>
    <row r="1754" spans="1:1">
      <c r="A1754" t="s">
        <v>2109</v>
      </c>
    </row>
    <row r="1755" spans="1:1">
      <c r="A1755" t="s">
        <v>2110</v>
      </c>
    </row>
    <row r="1756" spans="1:1">
      <c r="A1756" t="s">
        <v>2111</v>
      </c>
    </row>
    <row r="1757" spans="1:1">
      <c r="A1757" t="s">
        <v>2112</v>
      </c>
    </row>
    <row r="1758" spans="1:1">
      <c r="A1758" t="s">
        <v>2113</v>
      </c>
    </row>
    <row r="1759" spans="1:1">
      <c r="A1759" t="s">
        <v>2114</v>
      </c>
    </row>
    <row r="1760" spans="1:1">
      <c r="A1760" t="s">
        <v>2115</v>
      </c>
    </row>
    <row r="1761" spans="1:1">
      <c r="A1761" t="s">
        <v>2116</v>
      </c>
    </row>
    <row r="1762" spans="1:1">
      <c r="A1762" t="s">
        <v>2117</v>
      </c>
    </row>
    <row r="1763" spans="1:1">
      <c r="A1763" t="s">
        <v>2118</v>
      </c>
    </row>
    <row r="1764" spans="1:1">
      <c r="A1764" t="s">
        <v>2119</v>
      </c>
    </row>
    <row r="1765" spans="1:1">
      <c r="A1765" t="s">
        <v>2120</v>
      </c>
    </row>
    <row r="1766" spans="1:1">
      <c r="A1766" t="s">
        <v>2121</v>
      </c>
    </row>
    <row r="1767" spans="1:1">
      <c r="A1767" t="s">
        <v>2122</v>
      </c>
    </row>
    <row r="1768" spans="1:1">
      <c r="A1768" t="s">
        <v>2123</v>
      </c>
    </row>
    <row r="1769" spans="1:1">
      <c r="A1769" t="s">
        <v>2124</v>
      </c>
    </row>
    <row r="1770" spans="1:1">
      <c r="A1770" t="s">
        <v>2125</v>
      </c>
    </row>
    <row r="1771" spans="1:1">
      <c r="A1771" t="s">
        <v>2126</v>
      </c>
    </row>
    <row r="1772" spans="1:1">
      <c r="A1772" t="s">
        <v>2127</v>
      </c>
    </row>
    <row r="1773" spans="1:1">
      <c r="A1773" t="s">
        <v>2128</v>
      </c>
    </row>
    <row r="1774" spans="1:1">
      <c r="A1774" t="s">
        <v>2129</v>
      </c>
    </row>
    <row r="1775" spans="1:1">
      <c r="A1775" t="s">
        <v>2130</v>
      </c>
    </row>
    <row r="1776" spans="1:1">
      <c r="A1776" t="s">
        <v>2131</v>
      </c>
    </row>
    <row r="1777" spans="1:1">
      <c r="A1777" t="s">
        <v>2132</v>
      </c>
    </row>
    <row r="1778" spans="1:1">
      <c r="A1778" t="s">
        <v>2133</v>
      </c>
    </row>
    <row r="1779" spans="1:1">
      <c r="A1779" t="s">
        <v>2134</v>
      </c>
    </row>
    <row r="1780" spans="1:1">
      <c r="A1780" t="s">
        <v>2135</v>
      </c>
    </row>
    <row r="1781" spans="1:1">
      <c r="A1781" t="s">
        <v>2136</v>
      </c>
    </row>
    <row r="1782" spans="1:1">
      <c r="A1782" t="s">
        <v>2137</v>
      </c>
    </row>
    <row r="1783" spans="1:1">
      <c r="A1783" t="s">
        <v>2138</v>
      </c>
    </row>
    <row r="1784" spans="1:1">
      <c r="A1784" t="s">
        <v>2139</v>
      </c>
    </row>
    <row r="1785" spans="1:1">
      <c r="A1785" t="s">
        <v>2140</v>
      </c>
    </row>
    <row r="1786" spans="1:1">
      <c r="A1786" t="s">
        <v>2141</v>
      </c>
    </row>
    <row r="1787" spans="1:1">
      <c r="A1787" t="s">
        <v>2142</v>
      </c>
    </row>
    <row r="1788" spans="1:1">
      <c r="A1788" t="s">
        <v>2143</v>
      </c>
    </row>
    <row r="1789" spans="1:1">
      <c r="A1789" t="s">
        <v>2144</v>
      </c>
    </row>
    <row r="1790" spans="1:1">
      <c r="A1790" t="s">
        <v>2145</v>
      </c>
    </row>
    <row r="1791" spans="1:1">
      <c r="A1791" t="s">
        <v>2146</v>
      </c>
    </row>
    <row r="1792" spans="1:1">
      <c r="A1792" t="s">
        <v>2147</v>
      </c>
    </row>
    <row r="1793" spans="1:1">
      <c r="A1793" t="s">
        <v>2148</v>
      </c>
    </row>
    <row r="1794" spans="1:1">
      <c r="A1794" t="s">
        <v>2149</v>
      </c>
    </row>
    <row r="1795" spans="1:1">
      <c r="A1795" t="s">
        <v>2150</v>
      </c>
    </row>
    <row r="1796" spans="1:1">
      <c r="A1796" t="s">
        <v>2151</v>
      </c>
    </row>
    <row r="1797" spans="1:1">
      <c r="A1797" t="s">
        <v>2152</v>
      </c>
    </row>
    <row r="1798" spans="1:1">
      <c r="A1798" t="s">
        <v>2153</v>
      </c>
    </row>
    <row r="1799" spans="1:1">
      <c r="A1799" t="s">
        <v>2154</v>
      </c>
    </row>
    <row r="1800" spans="1:1">
      <c r="A1800" t="s">
        <v>2155</v>
      </c>
    </row>
    <row r="1801" spans="1:1">
      <c r="A1801" t="s">
        <v>2156</v>
      </c>
    </row>
    <row r="1802" spans="1:1">
      <c r="A1802" t="s">
        <v>2157</v>
      </c>
    </row>
    <row r="1803" spans="1:1">
      <c r="A1803" t="s">
        <v>2158</v>
      </c>
    </row>
    <row r="1804" spans="1:1">
      <c r="A1804" t="s">
        <v>2159</v>
      </c>
    </row>
    <row r="1805" spans="1:1">
      <c r="A1805" t="s">
        <v>2160</v>
      </c>
    </row>
    <row r="1806" spans="1:1">
      <c r="A1806" t="s">
        <v>2161</v>
      </c>
    </row>
    <row r="1807" spans="1:1">
      <c r="A1807" t="s">
        <v>2162</v>
      </c>
    </row>
    <row r="1808" spans="1:1">
      <c r="A1808" t="s">
        <v>2163</v>
      </c>
    </row>
    <row r="1809" spans="1:1">
      <c r="A1809" t="s">
        <v>2164</v>
      </c>
    </row>
    <row r="1810" spans="1:1">
      <c r="A1810" t="s">
        <v>2165</v>
      </c>
    </row>
    <row r="1811" spans="1:1">
      <c r="A1811" t="s">
        <v>2166</v>
      </c>
    </row>
    <row r="1812" spans="1:1">
      <c r="A1812" t="s">
        <v>2167</v>
      </c>
    </row>
    <row r="1813" spans="1:1">
      <c r="A1813" t="s">
        <v>2168</v>
      </c>
    </row>
    <row r="1814" spans="1:1">
      <c r="A1814" t="s">
        <v>2169</v>
      </c>
    </row>
    <row r="1815" spans="1:1">
      <c r="A1815" t="s">
        <v>2170</v>
      </c>
    </row>
    <row r="1816" spans="1:1">
      <c r="A1816" t="s">
        <v>2171</v>
      </c>
    </row>
    <row r="1817" spans="1:1">
      <c r="A1817" t="s">
        <v>2172</v>
      </c>
    </row>
    <row r="1818" spans="1:1">
      <c r="A1818" t="s">
        <v>2173</v>
      </c>
    </row>
    <row r="1819" spans="1:1">
      <c r="A1819" t="s">
        <v>2174</v>
      </c>
    </row>
    <row r="1820" spans="1:1">
      <c r="A1820" t="s">
        <v>2175</v>
      </c>
    </row>
    <row r="1821" spans="1:1">
      <c r="A1821" t="s">
        <v>2176</v>
      </c>
    </row>
    <row r="1822" spans="1:1">
      <c r="A1822" t="s">
        <v>2177</v>
      </c>
    </row>
    <row r="1823" spans="1:1">
      <c r="A1823" t="s">
        <v>2178</v>
      </c>
    </row>
    <row r="1824" spans="1:1">
      <c r="A1824" t="s">
        <v>2179</v>
      </c>
    </row>
    <row r="1825" spans="1:1">
      <c r="A1825" t="s">
        <v>2180</v>
      </c>
    </row>
    <row r="1826" spans="1:1">
      <c r="A1826" t="s">
        <v>2181</v>
      </c>
    </row>
    <row r="1827" spans="1:1">
      <c r="A1827" t="s">
        <v>2182</v>
      </c>
    </row>
    <row r="1828" spans="1:1">
      <c r="A1828" t="s">
        <v>2183</v>
      </c>
    </row>
    <row r="1829" spans="1:1">
      <c r="A1829" t="s">
        <v>2184</v>
      </c>
    </row>
    <row r="1830" spans="1:1">
      <c r="A1830" t="s">
        <v>2185</v>
      </c>
    </row>
    <row r="1831" spans="1:1">
      <c r="A1831" t="s">
        <v>2186</v>
      </c>
    </row>
    <row r="1832" spans="1:1">
      <c r="A1832" t="s">
        <v>2187</v>
      </c>
    </row>
    <row r="1833" spans="1:1">
      <c r="A1833" t="s">
        <v>2188</v>
      </c>
    </row>
    <row r="1834" spans="1:1">
      <c r="A1834" t="s">
        <v>2189</v>
      </c>
    </row>
    <row r="1835" spans="1:1">
      <c r="A1835" t="s">
        <v>2190</v>
      </c>
    </row>
    <row r="1836" spans="1:1">
      <c r="A1836" t="s">
        <v>2191</v>
      </c>
    </row>
    <row r="1837" spans="1:1">
      <c r="A1837" t="s">
        <v>2192</v>
      </c>
    </row>
    <row r="1838" spans="1:1">
      <c r="A1838" t="s">
        <v>2193</v>
      </c>
    </row>
    <row r="1839" spans="1:1">
      <c r="A1839" t="s">
        <v>2194</v>
      </c>
    </row>
    <row r="1840" spans="1:1">
      <c r="A1840" t="s">
        <v>2195</v>
      </c>
    </row>
    <row r="1841" spans="1:1">
      <c r="A1841" t="s">
        <v>2196</v>
      </c>
    </row>
    <row r="1842" spans="1:1">
      <c r="A1842" t="s">
        <v>2197</v>
      </c>
    </row>
    <row r="1843" spans="1:1">
      <c r="A1843" t="s">
        <v>2198</v>
      </c>
    </row>
    <row r="1844" spans="1:1">
      <c r="A1844" t="s">
        <v>2199</v>
      </c>
    </row>
    <row r="1845" spans="1:1">
      <c r="A1845" t="s">
        <v>2200</v>
      </c>
    </row>
    <row r="1846" spans="1:1">
      <c r="A1846" t="s">
        <v>2201</v>
      </c>
    </row>
    <row r="1847" spans="1:1">
      <c r="A1847" t="s">
        <v>2202</v>
      </c>
    </row>
    <row r="1848" spans="1:1">
      <c r="A1848" t="s">
        <v>2203</v>
      </c>
    </row>
    <row r="1849" spans="1:1">
      <c r="A1849" t="s">
        <v>2204</v>
      </c>
    </row>
    <row r="1850" spans="1:1">
      <c r="A1850" t="s">
        <v>2205</v>
      </c>
    </row>
    <row r="1851" spans="1:1">
      <c r="A1851" t="s">
        <v>2206</v>
      </c>
    </row>
    <row r="1852" spans="1:1">
      <c r="A1852" t="s">
        <v>2207</v>
      </c>
    </row>
    <row r="1853" spans="1:1">
      <c r="A1853" t="s">
        <v>2208</v>
      </c>
    </row>
    <row r="1854" spans="1:1">
      <c r="A1854" t="s">
        <v>2209</v>
      </c>
    </row>
    <row r="1855" spans="1:1">
      <c r="A1855" t="s">
        <v>2210</v>
      </c>
    </row>
    <row r="1856" spans="1:1">
      <c r="A1856" t="s">
        <v>2211</v>
      </c>
    </row>
    <row r="1857" spans="1:1">
      <c r="A1857" t="s">
        <v>2212</v>
      </c>
    </row>
    <row r="1858" spans="1:1">
      <c r="A1858" t="s">
        <v>2213</v>
      </c>
    </row>
    <row r="1859" spans="1:1">
      <c r="A1859" t="s">
        <v>2214</v>
      </c>
    </row>
    <row r="1860" spans="1:1">
      <c r="A1860" t="s">
        <v>2215</v>
      </c>
    </row>
    <row r="1861" spans="1:1">
      <c r="A1861" t="s">
        <v>2216</v>
      </c>
    </row>
    <row r="1862" spans="1:1">
      <c r="A1862" t="s">
        <v>2217</v>
      </c>
    </row>
    <row r="1863" spans="1:1">
      <c r="A1863" t="s">
        <v>2218</v>
      </c>
    </row>
    <row r="1864" spans="1:1">
      <c r="A1864" t="s">
        <v>2219</v>
      </c>
    </row>
    <row r="1865" spans="1:1">
      <c r="A1865" t="s">
        <v>2220</v>
      </c>
    </row>
    <row r="1866" spans="1:1">
      <c r="A1866" t="s">
        <v>2221</v>
      </c>
    </row>
    <row r="1867" spans="1:1">
      <c r="A1867" t="s">
        <v>2222</v>
      </c>
    </row>
    <row r="1868" spans="1:1">
      <c r="A1868" t="s">
        <v>2223</v>
      </c>
    </row>
    <row r="1869" spans="1:1">
      <c r="A1869" t="s">
        <v>2224</v>
      </c>
    </row>
    <row r="1870" spans="1:1">
      <c r="A1870" t="s">
        <v>2225</v>
      </c>
    </row>
    <row r="1871" spans="1:1">
      <c r="A1871" t="s">
        <v>2226</v>
      </c>
    </row>
    <row r="1872" spans="1:1">
      <c r="A1872" t="s">
        <v>2227</v>
      </c>
    </row>
    <row r="1873" spans="1:1">
      <c r="A1873" t="s">
        <v>2228</v>
      </c>
    </row>
    <row r="1874" spans="1:1">
      <c r="A1874" t="s">
        <v>2229</v>
      </c>
    </row>
    <row r="1875" spans="1:1">
      <c r="A1875" t="s">
        <v>2230</v>
      </c>
    </row>
    <row r="1876" spans="1:1">
      <c r="A1876" t="s">
        <v>2231</v>
      </c>
    </row>
    <row r="1877" spans="1:1">
      <c r="A1877" t="s">
        <v>2232</v>
      </c>
    </row>
    <row r="1878" spans="1:1">
      <c r="A1878" t="s">
        <v>2233</v>
      </c>
    </row>
    <row r="1879" spans="1:1">
      <c r="A1879" t="s">
        <v>2234</v>
      </c>
    </row>
    <row r="1880" spans="1:1">
      <c r="A1880" t="s">
        <v>2235</v>
      </c>
    </row>
    <row r="1881" spans="1:1">
      <c r="A1881" t="s">
        <v>2236</v>
      </c>
    </row>
    <row r="1882" spans="1:1">
      <c r="A1882" t="s">
        <v>2237</v>
      </c>
    </row>
    <row r="1883" spans="1:1">
      <c r="A1883" t="s">
        <v>2238</v>
      </c>
    </row>
    <row r="1884" spans="1:1">
      <c r="A1884" t="s">
        <v>2239</v>
      </c>
    </row>
    <row r="1885" spans="1:1">
      <c r="A1885" t="s">
        <v>2240</v>
      </c>
    </row>
    <row r="1886" spans="1:1">
      <c r="A1886" t="s">
        <v>2241</v>
      </c>
    </row>
    <row r="1887" spans="1:1">
      <c r="A1887" t="s">
        <v>2242</v>
      </c>
    </row>
    <row r="1888" spans="1:1">
      <c r="A1888" t="s">
        <v>2243</v>
      </c>
    </row>
    <row r="1889" spans="1:1">
      <c r="A1889" t="s">
        <v>2244</v>
      </c>
    </row>
    <row r="1890" spans="1:1">
      <c r="A1890" t="s">
        <v>2245</v>
      </c>
    </row>
    <row r="1891" spans="1:1">
      <c r="A1891" t="s">
        <v>2246</v>
      </c>
    </row>
    <row r="1892" spans="1:1">
      <c r="A1892" t="s">
        <v>2247</v>
      </c>
    </row>
    <row r="1893" spans="1:1">
      <c r="A1893" t="s">
        <v>2248</v>
      </c>
    </row>
    <row r="1894" spans="1:1">
      <c r="A1894" t="s">
        <v>2249</v>
      </c>
    </row>
    <row r="1895" spans="1:1">
      <c r="A1895" t="s">
        <v>2250</v>
      </c>
    </row>
    <row r="1896" spans="1:1">
      <c r="A1896" t="s">
        <v>2251</v>
      </c>
    </row>
    <row r="1897" spans="1:1">
      <c r="A1897" t="s">
        <v>2252</v>
      </c>
    </row>
    <row r="1898" spans="1:1">
      <c r="A1898" t="s">
        <v>2253</v>
      </c>
    </row>
    <row r="1899" spans="1:1">
      <c r="A1899" t="s">
        <v>2254</v>
      </c>
    </row>
    <row r="1900" spans="1:1">
      <c r="A1900" t="s">
        <v>2255</v>
      </c>
    </row>
    <row r="1901" spans="1:1">
      <c r="A1901" t="s">
        <v>2256</v>
      </c>
    </row>
    <row r="1902" spans="1:1">
      <c r="A1902" t="s">
        <v>2257</v>
      </c>
    </row>
    <row r="1903" spans="1:1">
      <c r="A1903" t="s">
        <v>2258</v>
      </c>
    </row>
    <row r="1904" spans="1:1">
      <c r="A1904" t="s">
        <v>2259</v>
      </c>
    </row>
    <row r="1905" spans="1:1">
      <c r="A1905" t="s">
        <v>2260</v>
      </c>
    </row>
    <row r="1906" spans="1:1">
      <c r="A1906" t="s">
        <v>2261</v>
      </c>
    </row>
    <row r="1907" spans="1:1">
      <c r="A1907" t="s">
        <v>2262</v>
      </c>
    </row>
    <row r="1908" spans="1:1">
      <c r="A1908" t="s">
        <v>2263</v>
      </c>
    </row>
    <row r="1909" spans="1:1">
      <c r="A1909" t="s">
        <v>2264</v>
      </c>
    </row>
    <row r="1910" spans="1:1">
      <c r="A1910" t="s">
        <v>2265</v>
      </c>
    </row>
    <row r="1911" spans="1:1">
      <c r="A1911" t="s">
        <v>2266</v>
      </c>
    </row>
    <row r="1912" spans="1:1">
      <c r="A1912" t="s">
        <v>2267</v>
      </c>
    </row>
    <row r="1913" spans="1:1">
      <c r="A1913" t="s">
        <v>2268</v>
      </c>
    </row>
    <row r="1914" spans="1:1">
      <c r="A1914" t="s">
        <v>2269</v>
      </c>
    </row>
    <row r="1915" spans="1:1">
      <c r="A1915" t="s">
        <v>2270</v>
      </c>
    </row>
    <row r="1916" spans="1:1">
      <c r="A1916" t="s">
        <v>2271</v>
      </c>
    </row>
    <row r="1917" spans="1:1">
      <c r="A1917" t="s">
        <v>2272</v>
      </c>
    </row>
    <row r="1918" spans="1:1">
      <c r="A1918" t="s">
        <v>2273</v>
      </c>
    </row>
    <row r="1919" spans="1:1">
      <c r="A1919" t="s">
        <v>2274</v>
      </c>
    </row>
    <row r="1920" spans="1:1">
      <c r="A1920" t="s">
        <v>2275</v>
      </c>
    </row>
    <row r="1921" spans="1:1">
      <c r="A1921" t="s">
        <v>2276</v>
      </c>
    </row>
    <row r="1922" spans="1:1">
      <c r="A1922" t="s">
        <v>2277</v>
      </c>
    </row>
    <row r="1923" spans="1:1">
      <c r="A1923" t="s">
        <v>2278</v>
      </c>
    </row>
    <row r="1924" spans="1:1">
      <c r="A1924" t="s">
        <v>2279</v>
      </c>
    </row>
    <row r="1925" spans="1:1">
      <c r="A1925" t="s">
        <v>2280</v>
      </c>
    </row>
    <row r="1926" spans="1:1">
      <c r="A1926" t="s">
        <v>2281</v>
      </c>
    </row>
    <row r="1927" spans="1:1">
      <c r="A1927" t="s">
        <v>2282</v>
      </c>
    </row>
    <row r="1928" spans="1:1">
      <c r="A1928" t="s">
        <v>2283</v>
      </c>
    </row>
    <row r="1929" spans="1:1">
      <c r="A1929" t="s">
        <v>2284</v>
      </c>
    </row>
    <row r="1930" spans="1:1">
      <c r="A1930" t="s">
        <v>2285</v>
      </c>
    </row>
    <row r="1931" spans="1:1">
      <c r="A1931" t="s">
        <v>2286</v>
      </c>
    </row>
    <row r="1932" spans="1:1">
      <c r="A1932" t="s">
        <v>2287</v>
      </c>
    </row>
    <row r="1933" spans="1:1">
      <c r="A1933" t="s">
        <v>2288</v>
      </c>
    </row>
    <row r="1934" spans="1:1">
      <c r="A1934" t="s">
        <v>2289</v>
      </c>
    </row>
    <row r="1935" spans="1:1">
      <c r="A1935" t="s">
        <v>2290</v>
      </c>
    </row>
    <row r="1936" spans="1:1">
      <c r="A1936" t="s">
        <v>2291</v>
      </c>
    </row>
    <row r="1937" spans="1:1">
      <c r="A1937" t="s">
        <v>2292</v>
      </c>
    </row>
    <row r="1938" spans="1:1">
      <c r="A1938" t="s">
        <v>2293</v>
      </c>
    </row>
    <row r="1939" spans="1:1">
      <c r="A1939" t="s">
        <v>2294</v>
      </c>
    </row>
    <row r="1940" spans="1:1">
      <c r="A1940" t="s">
        <v>2295</v>
      </c>
    </row>
    <row r="1941" spans="1:1">
      <c r="A1941" t="s">
        <v>2296</v>
      </c>
    </row>
    <row r="1942" spans="1:1">
      <c r="A1942" t="s">
        <v>2297</v>
      </c>
    </row>
    <row r="1943" spans="1:1">
      <c r="A1943" t="s">
        <v>2298</v>
      </c>
    </row>
    <row r="1944" spans="1:1">
      <c r="A1944" t="s">
        <v>2299</v>
      </c>
    </row>
    <row r="1945" spans="1:1">
      <c r="A1945" t="s">
        <v>2300</v>
      </c>
    </row>
    <row r="1946" spans="1:1">
      <c r="A1946" t="s">
        <v>2301</v>
      </c>
    </row>
    <row r="1947" spans="1:1">
      <c r="A1947" t="s">
        <v>2302</v>
      </c>
    </row>
    <row r="1948" spans="1:1">
      <c r="A1948" t="s">
        <v>2303</v>
      </c>
    </row>
    <row r="1949" spans="1:1">
      <c r="A1949" t="s">
        <v>2304</v>
      </c>
    </row>
    <row r="1950" spans="1:1">
      <c r="A1950" t="s">
        <v>2305</v>
      </c>
    </row>
    <row r="1951" spans="1:1">
      <c r="A1951" t="s">
        <v>2306</v>
      </c>
    </row>
    <row r="1952" spans="1:1">
      <c r="A1952" t="s">
        <v>2307</v>
      </c>
    </row>
    <row r="1953" spans="1:1">
      <c r="A1953" t="s">
        <v>2308</v>
      </c>
    </row>
    <row r="1954" spans="1:1">
      <c r="A1954" t="s">
        <v>2309</v>
      </c>
    </row>
    <row r="1955" spans="1:1">
      <c r="A1955" t="s">
        <v>2310</v>
      </c>
    </row>
    <row r="1956" spans="1:1">
      <c r="A1956" t="s">
        <v>2311</v>
      </c>
    </row>
    <row r="1957" spans="1:1">
      <c r="A1957" t="s">
        <v>2312</v>
      </c>
    </row>
    <row r="1958" spans="1:1">
      <c r="A1958" t="s">
        <v>2313</v>
      </c>
    </row>
    <row r="1959" spans="1:1">
      <c r="A1959" t="s">
        <v>2314</v>
      </c>
    </row>
    <row r="1960" spans="1:1">
      <c r="A1960" t="s">
        <v>2315</v>
      </c>
    </row>
    <row r="1961" spans="1:1">
      <c r="A1961" t="s">
        <v>2316</v>
      </c>
    </row>
    <row r="1962" spans="1:1">
      <c r="A1962" t="s">
        <v>2317</v>
      </c>
    </row>
    <row r="1963" spans="1:1">
      <c r="A1963" t="s">
        <v>2318</v>
      </c>
    </row>
    <row r="1964" spans="1:1">
      <c r="A1964" t="s">
        <v>2319</v>
      </c>
    </row>
    <row r="1965" spans="1:1">
      <c r="A1965" t="s">
        <v>2320</v>
      </c>
    </row>
    <row r="1966" spans="1:1">
      <c r="A1966" t="s">
        <v>2321</v>
      </c>
    </row>
    <row r="1967" spans="1:1">
      <c r="A1967" t="s">
        <v>2322</v>
      </c>
    </row>
    <row r="1968" spans="1:1">
      <c r="A1968" t="s">
        <v>2323</v>
      </c>
    </row>
    <row r="1969" spans="1:1">
      <c r="A1969" t="s">
        <v>2324</v>
      </c>
    </row>
    <row r="1970" spans="1:1">
      <c r="A1970" t="s">
        <v>2325</v>
      </c>
    </row>
    <row r="1971" spans="1:1">
      <c r="A1971" t="s">
        <v>2326</v>
      </c>
    </row>
    <row r="1972" spans="1:1">
      <c r="A1972" t="s">
        <v>2327</v>
      </c>
    </row>
    <row r="1973" spans="1:1">
      <c r="A1973" t="s">
        <v>2328</v>
      </c>
    </row>
    <row r="1974" spans="1:1">
      <c r="A1974" t="s">
        <v>2329</v>
      </c>
    </row>
    <row r="1975" spans="1:1">
      <c r="A1975" t="s">
        <v>2330</v>
      </c>
    </row>
    <row r="1976" spans="1:1">
      <c r="A1976" t="s">
        <v>2331</v>
      </c>
    </row>
    <row r="1977" spans="1:1">
      <c r="A1977" t="s">
        <v>2332</v>
      </c>
    </row>
    <row r="1978" spans="1:1">
      <c r="A1978" t="s">
        <v>2333</v>
      </c>
    </row>
    <row r="1979" spans="1:1">
      <c r="A1979" t="s">
        <v>2334</v>
      </c>
    </row>
    <row r="1980" spans="1:1">
      <c r="A1980" t="s">
        <v>2335</v>
      </c>
    </row>
    <row r="1981" spans="1:1">
      <c r="A1981" t="s">
        <v>2336</v>
      </c>
    </row>
    <row r="1982" spans="1:1">
      <c r="A1982" t="s">
        <v>2337</v>
      </c>
    </row>
    <row r="1983" spans="1:1">
      <c r="A1983" t="s">
        <v>2338</v>
      </c>
    </row>
    <row r="1984" spans="1:1">
      <c r="A1984" t="s">
        <v>2339</v>
      </c>
    </row>
    <row r="1985" spans="1:1">
      <c r="A1985" t="s">
        <v>2340</v>
      </c>
    </row>
    <row r="1986" spans="1:1">
      <c r="A1986" t="s">
        <v>2341</v>
      </c>
    </row>
    <row r="1987" spans="1:1">
      <c r="A1987" t="s">
        <v>2342</v>
      </c>
    </row>
    <row r="1988" spans="1:1">
      <c r="A1988" t="s">
        <v>2343</v>
      </c>
    </row>
    <row r="1989" spans="1:1">
      <c r="A1989" t="s">
        <v>2344</v>
      </c>
    </row>
    <row r="1990" spans="1:1">
      <c r="A1990" t="s">
        <v>2345</v>
      </c>
    </row>
    <row r="1991" spans="1:1">
      <c r="A1991" t="s">
        <v>2346</v>
      </c>
    </row>
    <row r="1992" spans="1:1">
      <c r="A1992" t="s">
        <v>2347</v>
      </c>
    </row>
    <row r="1993" spans="1:1">
      <c r="A1993" t="s">
        <v>2348</v>
      </c>
    </row>
    <row r="1994" spans="1:1">
      <c r="A1994" t="s">
        <v>2349</v>
      </c>
    </row>
    <row r="1995" spans="1:1">
      <c r="A1995" t="s">
        <v>2350</v>
      </c>
    </row>
    <row r="1996" spans="1:1">
      <c r="A1996" t="s">
        <v>2351</v>
      </c>
    </row>
    <row r="1997" spans="1:1">
      <c r="A1997" t="s">
        <v>2352</v>
      </c>
    </row>
    <row r="1998" spans="1:1">
      <c r="A1998" t="s">
        <v>2353</v>
      </c>
    </row>
    <row r="1999" spans="1:1">
      <c r="A1999" t="s">
        <v>2354</v>
      </c>
    </row>
    <row r="2000" spans="1:1">
      <c r="A2000" t="s">
        <v>2355</v>
      </c>
    </row>
    <row r="2001" spans="1:1">
      <c r="A2001" t="s">
        <v>2356</v>
      </c>
    </row>
    <row r="2002" spans="1:1">
      <c r="A2002" t="s">
        <v>2357</v>
      </c>
    </row>
    <row r="2003" spans="1:1">
      <c r="A2003" t="s">
        <v>2358</v>
      </c>
    </row>
    <row r="2004" spans="1:1">
      <c r="A2004" t="s">
        <v>2359</v>
      </c>
    </row>
    <row r="2005" spans="1:1">
      <c r="A2005" t="s">
        <v>2360</v>
      </c>
    </row>
    <row r="2006" spans="1:1">
      <c r="A2006" t="s">
        <v>2361</v>
      </c>
    </row>
    <row r="2007" spans="1:1">
      <c r="A2007" t="s">
        <v>2362</v>
      </c>
    </row>
    <row r="2008" spans="1:1">
      <c r="A2008" t="s">
        <v>2363</v>
      </c>
    </row>
    <row r="2009" spans="1:1">
      <c r="A2009" t="s">
        <v>2364</v>
      </c>
    </row>
    <row r="2010" spans="1:1">
      <c r="A2010" t="s">
        <v>2365</v>
      </c>
    </row>
    <row r="2011" spans="1:1">
      <c r="A2011" t="s">
        <v>2366</v>
      </c>
    </row>
    <row r="2012" spans="1:1">
      <c r="A2012" t="s">
        <v>2367</v>
      </c>
    </row>
    <row r="2013" spans="1:1">
      <c r="A2013" t="s">
        <v>2368</v>
      </c>
    </row>
    <row r="2014" spans="1:1">
      <c r="A2014" t="s">
        <v>2369</v>
      </c>
    </row>
    <row r="2015" spans="1:1">
      <c r="A2015" t="s">
        <v>2370</v>
      </c>
    </row>
    <row r="2016" spans="1:1">
      <c r="A2016" t="s">
        <v>2371</v>
      </c>
    </row>
    <row r="2017" spans="1:1">
      <c r="A2017" t="s">
        <v>2372</v>
      </c>
    </row>
    <row r="2018" spans="1:1">
      <c r="A2018" t="s">
        <v>2373</v>
      </c>
    </row>
    <row r="2019" spans="1:1">
      <c r="A2019" t="s">
        <v>2374</v>
      </c>
    </row>
    <row r="2020" spans="1:1">
      <c r="A2020" t="s">
        <v>2375</v>
      </c>
    </row>
    <row r="2021" spans="1:1">
      <c r="A2021" t="s">
        <v>2376</v>
      </c>
    </row>
    <row r="2022" spans="1:1">
      <c r="A2022" t="s">
        <v>2377</v>
      </c>
    </row>
    <row r="2023" spans="1:1">
      <c r="A2023" t="s">
        <v>2378</v>
      </c>
    </row>
    <row r="2024" spans="1:1">
      <c r="A2024" t="s">
        <v>2379</v>
      </c>
    </row>
    <row r="2025" spans="1:1">
      <c r="A2025" t="s">
        <v>2380</v>
      </c>
    </row>
    <row r="2026" spans="1:1">
      <c r="A2026" t="s">
        <v>2381</v>
      </c>
    </row>
    <row r="2027" spans="1:1">
      <c r="A2027" t="s">
        <v>2382</v>
      </c>
    </row>
    <row r="2028" spans="1:1">
      <c r="A2028" t="s">
        <v>2383</v>
      </c>
    </row>
    <row r="2029" spans="1:1">
      <c r="A2029" t="s">
        <v>2384</v>
      </c>
    </row>
    <row r="2030" spans="1:1">
      <c r="A2030" t="s">
        <v>2385</v>
      </c>
    </row>
    <row r="2031" spans="1:1">
      <c r="A2031" t="s">
        <v>2386</v>
      </c>
    </row>
    <row r="2032" spans="1:1">
      <c r="A2032" t="s">
        <v>2387</v>
      </c>
    </row>
    <row r="2033" spans="1:1">
      <c r="A2033" t="s">
        <v>2388</v>
      </c>
    </row>
    <row r="2034" spans="1:1">
      <c r="A2034" t="s">
        <v>2389</v>
      </c>
    </row>
    <row r="2035" spans="1:1">
      <c r="A2035" t="s">
        <v>2390</v>
      </c>
    </row>
    <row r="2036" spans="1:1">
      <c r="A2036" t="s">
        <v>2391</v>
      </c>
    </row>
    <row r="2037" spans="1:1">
      <c r="A2037" t="s">
        <v>2392</v>
      </c>
    </row>
    <row r="2038" spans="1:1">
      <c r="A2038" t="s">
        <v>2393</v>
      </c>
    </row>
    <row r="2039" spans="1:1">
      <c r="A2039" t="s">
        <v>2394</v>
      </c>
    </row>
    <row r="2040" spans="1:1">
      <c r="A2040" t="s">
        <v>2395</v>
      </c>
    </row>
    <row r="2041" spans="1:1">
      <c r="A2041" t="s">
        <v>2396</v>
      </c>
    </row>
    <row r="2042" spans="1:1">
      <c r="A2042" t="s">
        <v>2397</v>
      </c>
    </row>
    <row r="2043" spans="1:1">
      <c r="A2043" t="s">
        <v>2398</v>
      </c>
    </row>
    <row r="2044" spans="1:1">
      <c r="A2044" t="s">
        <v>2399</v>
      </c>
    </row>
    <row r="2045" spans="1:1">
      <c r="A2045" t="s">
        <v>2400</v>
      </c>
    </row>
    <row r="2046" spans="1:1">
      <c r="A2046" t="s">
        <v>2401</v>
      </c>
    </row>
    <row r="2047" spans="1:1">
      <c r="A2047" t="s">
        <v>2402</v>
      </c>
    </row>
    <row r="2048" spans="1:1">
      <c r="A2048" t="s">
        <v>2403</v>
      </c>
    </row>
    <row r="2049" spans="1:1">
      <c r="A2049" t="s">
        <v>2404</v>
      </c>
    </row>
    <row r="2050" spans="1:1">
      <c r="A2050" t="s">
        <v>2405</v>
      </c>
    </row>
    <row r="2051" spans="1:1">
      <c r="A2051" t="s">
        <v>2406</v>
      </c>
    </row>
    <row r="2052" spans="1:1">
      <c r="A2052" t="s">
        <v>2407</v>
      </c>
    </row>
    <row r="2053" spans="1:1">
      <c r="A2053" t="s">
        <v>2408</v>
      </c>
    </row>
    <row r="2054" spans="1:1">
      <c r="A2054" t="s">
        <v>2409</v>
      </c>
    </row>
    <row r="2055" spans="1:1">
      <c r="A2055" t="s">
        <v>2410</v>
      </c>
    </row>
    <row r="2056" spans="1:1">
      <c r="A2056" t="s">
        <v>2411</v>
      </c>
    </row>
    <row r="2057" spans="1:1">
      <c r="A2057" t="s">
        <v>2412</v>
      </c>
    </row>
    <row r="2058" spans="1:1">
      <c r="A2058" t="s">
        <v>2413</v>
      </c>
    </row>
    <row r="2059" spans="1:1">
      <c r="A2059" t="s">
        <v>2414</v>
      </c>
    </row>
    <row r="2060" spans="1:1">
      <c r="A2060" t="s">
        <v>2415</v>
      </c>
    </row>
    <row r="2061" spans="1:1">
      <c r="A2061" t="s">
        <v>2416</v>
      </c>
    </row>
    <row r="2062" spans="1:1">
      <c r="A2062" t="s">
        <v>2417</v>
      </c>
    </row>
    <row r="2063" spans="1:1">
      <c r="A2063" t="s">
        <v>2418</v>
      </c>
    </row>
    <row r="2064" spans="1:1">
      <c r="A2064" t="s">
        <v>2419</v>
      </c>
    </row>
    <row r="2065" spans="1:1">
      <c r="A2065" t="s">
        <v>2420</v>
      </c>
    </row>
    <row r="2066" spans="1:1">
      <c r="A2066" t="s">
        <v>2421</v>
      </c>
    </row>
    <row r="2067" spans="1:1">
      <c r="A2067" t="s">
        <v>2422</v>
      </c>
    </row>
    <row r="2068" spans="1:1">
      <c r="A2068" t="s">
        <v>2423</v>
      </c>
    </row>
    <row r="2069" spans="1:1">
      <c r="A2069" t="s">
        <v>2424</v>
      </c>
    </row>
    <row r="2070" spans="1:1">
      <c r="A2070" t="s">
        <v>2425</v>
      </c>
    </row>
    <row r="2071" spans="1:1">
      <c r="A2071" t="s">
        <v>2426</v>
      </c>
    </row>
    <row r="2072" spans="1:1">
      <c r="A2072" t="s">
        <v>2427</v>
      </c>
    </row>
    <row r="2073" spans="1:1">
      <c r="A2073" t="s">
        <v>2428</v>
      </c>
    </row>
    <row r="2074" spans="1:1">
      <c r="A2074" t="s">
        <v>2429</v>
      </c>
    </row>
    <row r="2075" spans="1:1">
      <c r="A2075" t="s">
        <v>2430</v>
      </c>
    </row>
    <row r="2076" spans="1:1">
      <c r="A2076" t="s">
        <v>2431</v>
      </c>
    </row>
    <row r="2077" spans="1:1">
      <c r="A2077" t="s">
        <v>2432</v>
      </c>
    </row>
    <row r="2078" spans="1:1">
      <c r="A2078" t="s">
        <v>2433</v>
      </c>
    </row>
    <row r="2079" spans="1:1">
      <c r="A2079" t="s">
        <v>2434</v>
      </c>
    </row>
    <row r="2080" spans="1:1">
      <c r="A2080" t="s">
        <v>2435</v>
      </c>
    </row>
    <row r="2081" spans="1:1">
      <c r="A2081" t="s">
        <v>2436</v>
      </c>
    </row>
    <row r="2082" spans="1:1">
      <c r="A2082" t="s">
        <v>2437</v>
      </c>
    </row>
    <row r="2083" spans="1:1">
      <c r="A2083" t="s">
        <v>2438</v>
      </c>
    </row>
    <row r="2084" spans="1:1">
      <c r="A2084" t="s">
        <v>2439</v>
      </c>
    </row>
    <row r="2085" spans="1:1">
      <c r="A2085" t="s">
        <v>2440</v>
      </c>
    </row>
    <row r="2086" spans="1:1">
      <c r="A2086" t="s">
        <v>2441</v>
      </c>
    </row>
    <row r="2087" spans="1:1">
      <c r="A2087" t="s">
        <v>2442</v>
      </c>
    </row>
    <row r="2088" spans="1:1">
      <c r="A2088" t="s">
        <v>2443</v>
      </c>
    </row>
    <row r="2089" spans="1:1">
      <c r="A2089" t="s">
        <v>2444</v>
      </c>
    </row>
    <row r="2090" spans="1:1">
      <c r="A2090" t="s">
        <v>2445</v>
      </c>
    </row>
    <row r="2091" spans="1:1">
      <c r="A2091" t="s">
        <v>2446</v>
      </c>
    </row>
    <row r="2092" spans="1:1">
      <c r="A2092" t="s">
        <v>2447</v>
      </c>
    </row>
    <row r="2093" spans="1:1">
      <c r="A2093" t="s">
        <v>2448</v>
      </c>
    </row>
    <row r="2094" spans="1:1">
      <c r="A2094" t="s">
        <v>2449</v>
      </c>
    </row>
    <row r="2095" spans="1:1">
      <c r="A2095" t="s">
        <v>2450</v>
      </c>
    </row>
    <row r="2096" spans="1:1">
      <c r="A2096" t="s">
        <v>2451</v>
      </c>
    </row>
    <row r="2097" spans="1:1">
      <c r="A2097" t="s">
        <v>2452</v>
      </c>
    </row>
    <row r="2098" spans="1:1">
      <c r="A2098" t="s">
        <v>2453</v>
      </c>
    </row>
    <row r="2099" spans="1:1">
      <c r="A2099" t="s">
        <v>2454</v>
      </c>
    </row>
    <row r="2100" spans="1:1">
      <c r="A2100" t="s">
        <v>2455</v>
      </c>
    </row>
    <row r="2101" spans="1:1">
      <c r="A2101" t="s">
        <v>2456</v>
      </c>
    </row>
    <row r="2102" spans="1:1">
      <c r="A2102" t="s">
        <v>2457</v>
      </c>
    </row>
    <row r="2103" spans="1:1">
      <c r="A2103" t="s">
        <v>2458</v>
      </c>
    </row>
    <row r="2104" spans="1:1">
      <c r="A2104" t="s">
        <v>2459</v>
      </c>
    </row>
    <row r="2105" spans="1:1">
      <c r="A2105" t="s">
        <v>2460</v>
      </c>
    </row>
    <row r="2106" spans="1:1">
      <c r="A2106" t="s">
        <v>2461</v>
      </c>
    </row>
    <row r="2107" spans="1:1">
      <c r="A2107" t="s">
        <v>2462</v>
      </c>
    </row>
    <row r="2108" spans="1:1">
      <c r="A2108" t="s">
        <v>2463</v>
      </c>
    </row>
    <row r="2109" spans="1:1">
      <c r="A2109" t="s">
        <v>2464</v>
      </c>
    </row>
    <row r="2110" spans="1:1">
      <c r="A2110" t="s">
        <v>2465</v>
      </c>
    </row>
    <row r="2111" spans="1:1">
      <c r="A2111" t="s">
        <v>2466</v>
      </c>
    </row>
    <row r="2112" spans="1:1">
      <c r="A2112" t="s">
        <v>2467</v>
      </c>
    </row>
    <row r="2113" spans="1:1">
      <c r="A2113" t="s">
        <v>2468</v>
      </c>
    </row>
    <row r="2114" spans="1:1">
      <c r="A2114" t="s">
        <v>2469</v>
      </c>
    </row>
    <row r="2115" spans="1:1">
      <c r="A2115" t="s">
        <v>2470</v>
      </c>
    </row>
    <row r="2116" spans="1:1">
      <c r="A2116" t="s">
        <v>2471</v>
      </c>
    </row>
    <row r="2117" spans="1:1">
      <c r="A2117" t="s">
        <v>2472</v>
      </c>
    </row>
    <row r="2118" spans="1:1">
      <c r="A2118" t="s">
        <v>2473</v>
      </c>
    </row>
    <row r="2119" spans="1:1">
      <c r="A2119" t="s">
        <v>2474</v>
      </c>
    </row>
    <row r="2120" spans="1:1">
      <c r="A2120" t="s">
        <v>2475</v>
      </c>
    </row>
    <row r="2121" spans="1:1">
      <c r="A2121" t="s">
        <v>2476</v>
      </c>
    </row>
    <row r="2122" spans="1:1">
      <c r="A2122" t="s">
        <v>2477</v>
      </c>
    </row>
    <row r="2123" spans="1:1">
      <c r="A2123" t="s">
        <v>2478</v>
      </c>
    </row>
    <row r="2124" spans="1:1">
      <c r="A2124" t="s">
        <v>2479</v>
      </c>
    </row>
    <row r="2125" spans="1:1">
      <c r="A2125" t="s">
        <v>2480</v>
      </c>
    </row>
    <row r="2126" spans="1:1">
      <c r="A2126" t="s">
        <v>2481</v>
      </c>
    </row>
    <row r="2127" spans="1:1">
      <c r="A2127" t="s">
        <v>2482</v>
      </c>
    </row>
    <row r="2128" spans="1:1">
      <c r="A2128" t="s">
        <v>2483</v>
      </c>
    </row>
    <row r="2129" spans="1:1">
      <c r="A2129" t="s">
        <v>2484</v>
      </c>
    </row>
    <row r="2130" spans="1:1">
      <c r="A2130" t="s">
        <v>2485</v>
      </c>
    </row>
    <row r="2131" spans="1:1">
      <c r="A2131" t="s">
        <v>2486</v>
      </c>
    </row>
    <row r="2132" spans="1:1">
      <c r="A2132" t="s">
        <v>2487</v>
      </c>
    </row>
    <row r="2133" spans="1:1">
      <c r="A2133" t="s">
        <v>2488</v>
      </c>
    </row>
    <row r="2134" spans="1:1">
      <c r="A2134" t="s">
        <v>2489</v>
      </c>
    </row>
    <row r="2135" spans="1:1">
      <c r="A2135" t="s">
        <v>2490</v>
      </c>
    </row>
    <row r="2136" spans="1:1">
      <c r="A2136" t="s">
        <v>2491</v>
      </c>
    </row>
    <row r="2137" spans="1:1">
      <c r="A2137" t="s">
        <v>2492</v>
      </c>
    </row>
    <row r="2138" spans="1:1">
      <c r="A2138" t="s">
        <v>2493</v>
      </c>
    </row>
    <row r="2139" spans="1:1">
      <c r="A2139" t="s">
        <v>2494</v>
      </c>
    </row>
    <row r="2140" spans="1:1">
      <c r="A2140" t="s">
        <v>2495</v>
      </c>
    </row>
    <row r="2141" spans="1:1">
      <c r="A2141" t="s">
        <v>2496</v>
      </c>
    </row>
    <row r="2142" spans="1:1">
      <c r="A2142" t="s">
        <v>2497</v>
      </c>
    </row>
    <row r="2143" spans="1:1">
      <c r="A2143" t="s">
        <v>2498</v>
      </c>
    </row>
    <row r="2144" spans="1:1">
      <c r="A2144" t="s">
        <v>2499</v>
      </c>
    </row>
    <row r="2145" spans="1:1">
      <c r="A2145" t="s">
        <v>2500</v>
      </c>
    </row>
    <row r="2146" spans="1:1">
      <c r="A2146" t="s">
        <v>2501</v>
      </c>
    </row>
    <row r="2147" spans="1:1">
      <c r="A2147" t="s">
        <v>2502</v>
      </c>
    </row>
    <row r="2148" spans="1:1">
      <c r="A2148" t="s">
        <v>2503</v>
      </c>
    </row>
    <row r="2149" spans="1:1">
      <c r="A2149" t="s">
        <v>2504</v>
      </c>
    </row>
    <row r="2150" spans="1:1">
      <c r="A2150" t="s">
        <v>2505</v>
      </c>
    </row>
    <row r="2151" spans="1:1">
      <c r="A2151" t="s">
        <v>2506</v>
      </c>
    </row>
    <row r="2152" spans="1:1">
      <c r="A2152" t="s">
        <v>2507</v>
      </c>
    </row>
    <row r="2153" spans="1:1">
      <c r="A2153" t="s">
        <v>2508</v>
      </c>
    </row>
    <row r="2154" spans="1:1">
      <c r="A2154" t="s">
        <v>2509</v>
      </c>
    </row>
    <row r="2155" spans="1:1">
      <c r="A2155" t="s">
        <v>2510</v>
      </c>
    </row>
    <row r="2156" spans="1:1">
      <c r="A2156" t="s">
        <v>2511</v>
      </c>
    </row>
    <row r="2157" spans="1:1">
      <c r="A2157" t="s">
        <v>2512</v>
      </c>
    </row>
    <row r="2158" spans="1:1">
      <c r="A2158" t="s">
        <v>2513</v>
      </c>
    </row>
    <row r="2159" spans="1:1">
      <c r="A2159" t="s">
        <v>2514</v>
      </c>
    </row>
    <row r="2160" spans="1:1">
      <c r="A2160" t="s">
        <v>2515</v>
      </c>
    </row>
    <row r="2161" spans="1:1">
      <c r="A2161" t="s">
        <v>2516</v>
      </c>
    </row>
    <row r="2162" spans="1:1">
      <c r="A2162" t="s">
        <v>2517</v>
      </c>
    </row>
    <row r="2163" spans="1:1">
      <c r="A2163" t="s">
        <v>2518</v>
      </c>
    </row>
    <row r="2164" spans="1:1">
      <c r="A2164" t="s">
        <v>2519</v>
      </c>
    </row>
    <row r="2165" spans="1:1">
      <c r="A2165" t="s">
        <v>2520</v>
      </c>
    </row>
    <row r="2166" spans="1:1">
      <c r="A2166" t="s">
        <v>2521</v>
      </c>
    </row>
    <row r="2167" spans="1:1">
      <c r="A2167" t="s">
        <v>2522</v>
      </c>
    </row>
    <row r="2168" spans="1:1">
      <c r="A2168" t="s">
        <v>2523</v>
      </c>
    </row>
    <row r="2169" spans="1:1">
      <c r="A2169" t="s">
        <v>2524</v>
      </c>
    </row>
    <row r="2170" spans="1:1">
      <c r="A2170" t="s">
        <v>2525</v>
      </c>
    </row>
    <row r="2171" spans="1:1">
      <c r="A2171" t="s">
        <v>2526</v>
      </c>
    </row>
    <row r="2172" spans="1:1">
      <c r="A2172" t="s">
        <v>2527</v>
      </c>
    </row>
    <row r="2173" spans="1:1">
      <c r="A2173" t="s">
        <v>2528</v>
      </c>
    </row>
    <row r="2174" spans="1:1">
      <c r="A2174" t="s">
        <v>2529</v>
      </c>
    </row>
    <row r="2175" spans="1:1">
      <c r="A2175" t="s">
        <v>2530</v>
      </c>
    </row>
    <row r="2176" spans="1:1">
      <c r="A2176" t="s">
        <v>2531</v>
      </c>
    </row>
    <row r="2177" spans="1:1">
      <c r="A2177" t="s">
        <v>2532</v>
      </c>
    </row>
    <row r="2178" spans="1:1">
      <c r="A2178" t="s">
        <v>2533</v>
      </c>
    </row>
    <row r="2179" spans="1:1">
      <c r="A2179" t="s">
        <v>2534</v>
      </c>
    </row>
    <row r="2180" spans="1:1">
      <c r="A2180" t="s">
        <v>2535</v>
      </c>
    </row>
    <row r="2181" spans="1:1">
      <c r="A2181" t="s">
        <v>2536</v>
      </c>
    </row>
    <row r="2182" spans="1:1">
      <c r="A2182" t="s">
        <v>2537</v>
      </c>
    </row>
    <row r="2183" spans="1:1">
      <c r="A2183" t="s">
        <v>2538</v>
      </c>
    </row>
    <row r="2184" spans="1:1">
      <c r="A2184" t="s">
        <v>2539</v>
      </c>
    </row>
    <row r="2185" spans="1:1">
      <c r="A2185" t="s">
        <v>2540</v>
      </c>
    </row>
    <row r="2186" spans="1:1">
      <c r="A2186" t="s">
        <v>2541</v>
      </c>
    </row>
    <row r="2187" spans="1:1">
      <c r="A2187" t="s">
        <v>2542</v>
      </c>
    </row>
    <row r="2188" spans="1:1">
      <c r="A2188" t="s">
        <v>2543</v>
      </c>
    </row>
    <row r="2189" spans="1:1">
      <c r="A2189" t="s">
        <v>2544</v>
      </c>
    </row>
    <row r="2190" spans="1:1">
      <c r="A2190" t="s">
        <v>2545</v>
      </c>
    </row>
    <row r="2191" spans="1:1">
      <c r="A2191" t="s">
        <v>2546</v>
      </c>
    </row>
    <row r="2192" spans="1:1">
      <c r="A2192" t="s">
        <v>2547</v>
      </c>
    </row>
    <row r="2193" spans="1:1">
      <c r="A2193" t="s">
        <v>2548</v>
      </c>
    </row>
    <row r="2194" spans="1:1">
      <c r="A2194" t="s">
        <v>2549</v>
      </c>
    </row>
    <row r="2195" spans="1:1">
      <c r="A2195" t="s">
        <v>2550</v>
      </c>
    </row>
    <row r="2196" spans="1:1">
      <c r="A2196" t="s">
        <v>2551</v>
      </c>
    </row>
    <row r="2197" spans="1:1">
      <c r="A2197" t="s">
        <v>2552</v>
      </c>
    </row>
    <row r="2198" spans="1:1">
      <c r="A2198" t="s">
        <v>2553</v>
      </c>
    </row>
    <row r="2199" spans="1:1">
      <c r="A2199" t="s">
        <v>2554</v>
      </c>
    </row>
    <row r="2200" spans="1:1">
      <c r="A2200" t="s">
        <v>2555</v>
      </c>
    </row>
    <row r="2201" spans="1:1">
      <c r="A2201" t="s">
        <v>2556</v>
      </c>
    </row>
    <row r="2202" spans="1:1">
      <c r="A2202" t="s">
        <v>2557</v>
      </c>
    </row>
    <row r="2203" spans="1:1">
      <c r="A2203" t="s">
        <v>2558</v>
      </c>
    </row>
    <row r="2204" spans="1:1">
      <c r="A2204" t="s">
        <v>2559</v>
      </c>
    </row>
    <row r="2205" spans="1:1">
      <c r="A2205" t="s">
        <v>2560</v>
      </c>
    </row>
    <row r="2206" spans="1:1">
      <c r="A2206" t="s">
        <v>2561</v>
      </c>
    </row>
    <row r="2207" spans="1:1">
      <c r="A2207" t="s">
        <v>2562</v>
      </c>
    </row>
    <row r="2208" spans="1:1">
      <c r="A2208" t="s">
        <v>2563</v>
      </c>
    </row>
    <row r="2209" spans="1:1">
      <c r="A2209" t="s">
        <v>2564</v>
      </c>
    </row>
    <row r="2210" spans="1:1">
      <c r="A2210" t="s">
        <v>2565</v>
      </c>
    </row>
    <row r="2211" spans="1:1">
      <c r="A2211" t="s">
        <v>2566</v>
      </c>
    </row>
    <row r="2212" spans="1:1">
      <c r="A2212" t="s">
        <v>2567</v>
      </c>
    </row>
    <row r="2213" spans="1:1">
      <c r="A2213" t="s">
        <v>2568</v>
      </c>
    </row>
    <row r="2214" spans="1:1">
      <c r="A2214" t="s">
        <v>2569</v>
      </c>
    </row>
    <row r="2215" spans="1:1">
      <c r="A2215" t="s">
        <v>2570</v>
      </c>
    </row>
    <row r="2216" spans="1:1">
      <c r="A2216" t="s">
        <v>2571</v>
      </c>
    </row>
    <row r="2217" spans="1:1">
      <c r="A2217" t="s">
        <v>2572</v>
      </c>
    </row>
    <row r="2218" spans="1:1">
      <c r="A2218" t="s">
        <v>2573</v>
      </c>
    </row>
    <row r="2219" spans="1:1">
      <c r="A2219" t="s">
        <v>2574</v>
      </c>
    </row>
    <row r="2220" spans="1:1">
      <c r="A2220" t="s">
        <v>2575</v>
      </c>
    </row>
    <row r="2221" spans="1:1">
      <c r="A2221" t="s">
        <v>2576</v>
      </c>
    </row>
    <row r="2222" spans="1:1">
      <c r="A2222" t="s">
        <v>2577</v>
      </c>
    </row>
    <row r="2223" spans="1:1">
      <c r="A2223" t="s">
        <v>2578</v>
      </c>
    </row>
    <row r="2224" spans="1:1">
      <c r="A2224" t="s">
        <v>2579</v>
      </c>
    </row>
    <row r="2225" spans="1:1">
      <c r="A2225" t="s">
        <v>2580</v>
      </c>
    </row>
    <row r="2226" spans="1:1">
      <c r="A2226" t="s">
        <v>2581</v>
      </c>
    </row>
    <row r="2227" spans="1:1">
      <c r="A2227" t="s">
        <v>2582</v>
      </c>
    </row>
    <row r="2228" spans="1:1">
      <c r="A2228" t="s">
        <v>2583</v>
      </c>
    </row>
    <row r="2229" spans="1:1">
      <c r="A2229" t="s">
        <v>2584</v>
      </c>
    </row>
    <row r="2230" spans="1:1">
      <c r="A2230" t="s">
        <v>2585</v>
      </c>
    </row>
    <row r="2231" spans="1:1">
      <c r="A2231" t="s">
        <v>2586</v>
      </c>
    </row>
    <row r="2232" spans="1:1">
      <c r="A2232" t="s">
        <v>2587</v>
      </c>
    </row>
    <row r="2233" spans="1:1">
      <c r="A2233" t="s">
        <v>2588</v>
      </c>
    </row>
    <row r="2234" spans="1:1">
      <c r="A2234" t="s">
        <v>2589</v>
      </c>
    </row>
    <row r="2235" spans="1:1">
      <c r="A2235" t="s">
        <v>2590</v>
      </c>
    </row>
    <row r="2236" spans="1:1">
      <c r="A2236" t="s">
        <v>2591</v>
      </c>
    </row>
    <row r="2237" spans="1:1">
      <c r="A2237" t="s">
        <v>2592</v>
      </c>
    </row>
    <row r="2238" spans="1:1">
      <c r="A2238" t="s">
        <v>2593</v>
      </c>
    </row>
    <row r="2239" spans="1:1">
      <c r="A2239" t="s">
        <v>2594</v>
      </c>
    </row>
    <row r="2240" spans="1:1">
      <c r="A2240" t="s">
        <v>2595</v>
      </c>
    </row>
    <row r="2241" spans="1:1">
      <c r="A2241" t="s">
        <v>2596</v>
      </c>
    </row>
    <row r="2242" spans="1:1">
      <c r="A2242" t="s">
        <v>2597</v>
      </c>
    </row>
    <row r="2243" spans="1:1">
      <c r="A2243" t="s">
        <v>2598</v>
      </c>
    </row>
    <row r="2244" spans="1:1">
      <c r="A2244" t="s">
        <v>2599</v>
      </c>
    </row>
    <row r="2245" spans="1:1">
      <c r="A2245" t="s">
        <v>2600</v>
      </c>
    </row>
    <row r="2246" spans="1:1">
      <c r="A2246" t="s">
        <v>2601</v>
      </c>
    </row>
    <row r="2247" spans="1:1">
      <c r="A2247" t="s">
        <v>2602</v>
      </c>
    </row>
    <row r="2248" spans="1:1">
      <c r="A2248" t="s">
        <v>2603</v>
      </c>
    </row>
    <row r="2249" spans="1:1">
      <c r="A2249" t="s">
        <v>2604</v>
      </c>
    </row>
    <row r="2250" spans="1:1">
      <c r="A2250" t="s">
        <v>2605</v>
      </c>
    </row>
    <row r="2251" spans="1:1">
      <c r="A2251" t="s">
        <v>2606</v>
      </c>
    </row>
    <row r="2252" spans="1:1">
      <c r="A2252" t="s">
        <v>2607</v>
      </c>
    </row>
    <row r="2253" spans="1:1">
      <c r="A2253" t="s">
        <v>2608</v>
      </c>
    </row>
    <row r="2254" spans="1:1">
      <c r="A2254" t="s">
        <v>2609</v>
      </c>
    </row>
    <row r="2255" spans="1:1">
      <c r="A2255" t="s">
        <v>2610</v>
      </c>
    </row>
    <row r="2256" spans="1:1">
      <c r="A2256" t="s">
        <v>2611</v>
      </c>
    </row>
    <row r="2257" spans="1:1">
      <c r="A2257" t="s">
        <v>2612</v>
      </c>
    </row>
    <row r="2258" spans="1:1">
      <c r="A2258" t="s">
        <v>2613</v>
      </c>
    </row>
    <row r="2259" spans="1:1">
      <c r="A2259" t="s">
        <v>2614</v>
      </c>
    </row>
    <row r="2260" spans="1:1">
      <c r="A2260" t="s">
        <v>2615</v>
      </c>
    </row>
    <row r="2261" spans="1:1">
      <c r="A2261" t="s">
        <v>2616</v>
      </c>
    </row>
    <row r="2262" spans="1:1">
      <c r="A2262" t="s">
        <v>2617</v>
      </c>
    </row>
    <row r="2263" spans="1:1">
      <c r="A2263" t="s">
        <v>2618</v>
      </c>
    </row>
    <row r="2264" spans="1:1">
      <c r="A2264" t="s">
        <v>2619</v>
      </c>
    </row>
    <row r="2265" spans="1:1">
      <c r="A2265" t="s">
        <v>2620</v>
      </c>
    </row>
    <row r="2266" spans="1:1">
      <c r="A2266" t="s">
        <v>2621</v>
      </c>
    </row>
    <row r="2267" spans="1:1">
      <c r="A2267" t="s">
        <v>2622</v>
      </c>
    </row>
    <row r="2268" spans="1:1">
      <c r="A2268" t="s">
        <v>2623</v>
      </c>
    </row>
    <row r="2269" spans="1:1">
      <c r="A2269" t="s">
        <v>2624</v>
      </c>
    </row>
    <row r="2270" spans="1:1">
      <c r="A2270" t="s">
        <v>2625</v>
      </c>
    </row>
    <row r="2271" spans="1:1">
      <c r="A2271" t="s">
        <v>2626</v>
      </c>
    </row>
    <row r="2272" spans="1:1">
      <c r="A2272" t="s">
        <v>2627</v>
      </c>
    </row>
    <row r="2273" spans="1:1">
      <c r="A2273" t="s">
        <v>2628</v>
      </c>
    </row>
    <row r="2274" spans="1:1">
      <c r="A2274" t="s">
        <v>2629</v>
      </c>
    </row>
    <row r="2275" spans="1:1">
      <c r="A2275" t="s">
        <v>2630</v>
      </c>
    </row>
    <row r="2276" spans="1:1">
      <c r="A2276" t="s">
        <v>2631</v>
      </c>
    </row>
    <row r="2277" spans="1:1">
      <c r="A2277" t="s">
        <v>2632</v>
      </c>
    </row>
    <row r="2278" spans="1:1">
      <c r="A2278" t="s">
        <v>2633</v>
      </c>
    </row>
    <row r="2279" spans="1:1">
      <c r="A2279" t="s">
        <v>2634</v>
      </c>
    </row>
    <row r="2280" spans="1:1">
      <c r="A2280" t="s">
        <v>2635</v>
      </c>
    </row>
    <row r="2281" spans="1:1">
      <c r="A2281" t="s">
        <v>2636</v>
      </c>
    </row>
    <row r="2282" spans="1:1">
      <c r="A2282" t="s">
        <v>2637</v>
      </c>
    </row>
    <row r="2283" spans="1:1">
      <c r="A2283" t="s">
        <v>2638</v>
      </c>
    </row>
    <row r="2284" spans="1:1">
      <c r="A2284" t="s">
        <v>2639</v>
      </c>
    </row>
    <row r="2285" spans="1:1">
      <c r="A2285" t="s">
        <v>2640</v>
      </c>
    </row>
    <row r="2286" spans="1:1">
      <c r="A2286" t="s">
        <v>2641</v>
      </c>
    </row>
    <row r="2287" spans="1:1">
      <c r="A2287" t="s">
        <v>2642</v>
      </c>
    </row>
    <row r="2288" spans="1:1">
      <c r="A2288" t="s">
        <v>2643</v>
      </c>
    </row>
    <row r="2289" spans="1:1">
      <c r="A2289" t="s">
        <v>2644</v>
      </c>
    </row>
    <row r="2290" spans="1:1">
      <c r="A2290" t="s">
        <v>2645</v>
      </c>
    </row>
    <row r="2291" spans="1:1">
      <c r="A2291" t="s">
        <v>2646</v>
      </c>
    </row>
    <row r="2292" spans="1:1">
      <c r="A2292" t="s">
        <v>2647</v>
      </c>
    </row>
    <row r="2293" spans="1:1">
      <c r="A2293" t="s">
        <v>2648</v>
      </c>
    </row>
    <row r="2294" spans="1:1">
      <c r="A2294" t="s">
        <v>2649</v>
      </c>
    </row>
    <row r="2295" spans="1:1">
      <c r="A2295" t="s">
        <v>2650</v>
      </c>
    </row>
    <row r="2296" spans="1:1">
      <c r="A2296" t="s">
        <v>2651</v>
      </c>
    </row>
    <row r="2297" spans="1:1">
      <c r="A2297" t="s">
        <v>2652</v>
      </c>
    </row>
    <row r="2298" spans="1:1">
      <c r="A2298" t="s">
        <v>2653</v>
      </c>
    </row>
    <row r="2299" spans="1:1">
      <c r="A2299" t="s">
        <v>2654</v>
      </c>
    </row>
    <row r="2300" spans="1:1">
      <c r="A2300" t="s">
        <v>2655</v>
      </c>
    </row>
    <row r="2301" spans="1:1">
      <c r="A2301" t="s">
        <v>2656</v>
      </c>
    </row>
    <row r="2302" spans="1:1">
      <c r="A2302" t="s">
        <v>2657</v>
      </c>
    </row>
    <row r="2303" spans="1:1">
      <c r="A2303" t="s">
        <v>2658</v>
      </c>
    </row>
    <row r="2304" spans="1:1">
      <c r="A2304" t="s">
        <v>2659</v>
      </c>
    </row>
    <row r="2305" spans="1:1">
      <c r="A2305" t="s">
        <v>2660</v>
      </c>
    </row>
    <row r="2306" spans="1:1">
      <c r="A2306" t="s">
        <v>2661</v>
      </c>
    </row>
    <row r="2307" spans="1:1">
      <c r="A2307" t="s">
        <v>2662</v>
      </c>
    </row>
    <row r="2308" spans="1:1">
      <c r="A2308" t="s">
        <v>2663</v>
      </c>
    </row>
    <row r="2309" spans="1:1">
      <c r="A2309" t="s">
        <v>2664</v>
      </c>
    </row>
    <row r="2310" spans="1:1">
      <c r="A2310" t="s">
        <v>2665</v>
      </c>
    </row>
    <row r="2311" spans="1:1">
      <c r="A2311" t="s">
        <v>2666</v>
      </c>
    </row>
    <row r="2312" spans="1:1">
      <c r="A2312" t="s">
        <v>2667</v>
      </c>
    </row>
    <row r="2313" spans="1:1">
      <c r="A2313" t="s">
        <v>2668</v>
      </c>
    </row>
    <row r="2314" spans="1:1">
      <c r="A2314" t="s">
        <v>2669</v>
      </c>
    </row>
    <row r="2315" spans="1:1">
      <c r="A2315" t="s">
        <v>2670</v>
      </c>
    </row>
    <row r="2316" spans="1:1">
      <c r="A2316" t="s">
        <v>2671</v>
      </c>
    </row>
    <row r="2317" spans="1:1">
      <c r="A2317" t="s">
        <v>2672</v>
      </c>
    </row>
    <row r="2318" spans="1:1">
      <c r="A2318" t="s">
        <v>2673</v>
      </c>
    </row>
    <row r="2319" spans="1:1">
      <c r="A2319" t="s">
        <v>2674</v>
      </c>
    </row>
    <row r="2320" spans="1:1">
      <c r="A2320" t="s">
        <v>2675</v>
      </c>
    </row>
    <row r="2321" spans="1:1">
      <c r="A2321" t="s">
        <v>2676</v>
      </c>
    </row>
    <row r="2322" spans="1:1">
      <c r="A2322" t="s">
        <v>2677</v>
      </c>
    </row>
    <row r="2323" spans="1:1">
      <c r="A2323" t="s">
        <v>2678</v>
      </c>
    </row>
    <row r="2324" spans="1:1">
      <c r="A2324" t="s">
        <v>2679</v>
      </c>
    </row>
    <row r="2325" spans="1:1">
      <c r="A2325" t="s">
        <v>2680</v>
      </c>
    </row>
    <row r="2326" spans="1:1">
      <c r="A2326" t="s">
        <v>2681</v>
      </c>
    </row>
    <row r="2327" spans="1:1">
      <c r="A2327" t="s">
        <v>2682</v>
      </c>
    </row>
    <row r="2328" spans="1:1">
      <c r="A2328" t="s">
        <v>2683</v>
      </c>
    </row>
    <row r="2329" spans="1:1">
      <c r="A2329" t="s">
        <v>2684</v>
      </c>
    </row>
    <row r="2330" spans="1:1">
      <c r="A2330" t="s">
        <v>2685</v>
      </c>
    </row>
    <row r="2331" spans="1:1">
      <c r="A2331" t="s">
        <v>2686</v>
      </c>
    </row>
    <row r="2332" spans="1:1">
      <c r="A2332" t="s">
        <v>2687</v>
      </c>
    </row>
    <row r="2333" spans="1:1">
      <c r="A2333" t="s">
        <v>2688</v>
      </c>
    </row>
    <row r="2334" spans="1:1">
      <c r="A2334" t="s">
        <v>2689</v>
      </c>
    </row>
    <row r="2335" spans="1:1">
      <c r="A2335" t="s">
        <v>2690</v>
      </c>
    </row>
    <row r="2336" spans="1:1">
      <c r="A2336" t="s">
        <v>2691</v>
      </c>
    </row>
    <row r="2337" spans="1:1">
      <c r="A2337" t="s">
        <v>2692</v>
      </c>
    </row>
    <row r="2338" spans="1:1">
      <c r="A2338" t="s">
        <v>2693</v>
      </c>
    </row>
    <row r="2339" spans="1:1">
      <c r="A2339" t="s">
        <v>2694</v>
      </c>
    </row>
    <row r="2340" spans="1:1">
      <c r="A2340" t="s">
        <v>2695</v>
      </c>
    </row>
    <row r="2341" spans="1:1">
      <c r="A2341" t="s">
        <v>2696</v>
      </c>
    </row>
    <row r="2342" spans="1:1">
      <c r="A2342" t="s">
        <v>2697</v>
      </c>
    </row>
    <row r="2343" spans="1:1">
      <c r="A2343" t="s">
        <v>2698</v>
      </c>
    </row>
    <row r="2344" spans="1:1">
      <c r="A2344" t="s">
        <v>2699</v>
      </c>
    </row>
    <row r="2345" spans="1:1">
      <c r="A2345" t="s">
        <v>2700</v>
      </c>
    </row>
    <row r="2346" spans="1:1">
      <c r="A2346" t="s">
        <v>2701</v>
      </c>
    </row>
    <row r="2347" spans="1:1">
      <c r="A2347" t="s">
        <v>2702</v>
      </c>
    </row>
    <row r="2348" spans="1:1">
      <c r="A2348" t="s">
        <v>2703</v>
      </c>
    </row>
    <row r="2349" spans="1:1">
      <c r="A2349" t="s">
        <v>2704</v>
      </c>
    </row>
    <row r="2350" spans="1:1">
      <c r="A2350" t="s">
        <v>2705</v>
      </c>
    </row>
    <row r="2351" spans="1:1">
      <c r="A2351" t="s">
        <v>2706</v>
      </c>
    </row>
    <row r="2352" spans="1:1">
      <c r="A2352" t="s">
        <v>2707</v>
      </c>
    </row>
    <row r="2353" spans="1:1">
      <c r="A2353" t="s">
        <v>2708</v>
      </c>
    </row>
    <row r="2354" spans="1:1">
      <c r="A2354" t="s">
        <v>2709</v>
      </c>
    </row>
    <row r="2355" spans="1:1">
      <c r="A2355" t="s">
        <v>2710</v>
      </c>
    </row>
    <row r="2356" spans="1:1">
      <c r="A2356" t="s">
        <v>2711</v>
      </c>
    </row>
    <row r="2357" spans="1:1">
      <c r="A2357" t="s">
        <v>2712</v>
      </c>
    </row>
    <row r="2358" spans="1:1">
      <c r="A2358" t="s">
        <v>2713</v>
      </c>
    </row>
    <row r="2359" spans="1:1">
      <c r="A2359" t="s">
        <v>2714</v>
      </c>
    </row>
    <row r="2360" spans="1:1">
      <c r="A2360" t="s">
        <v>2715</v>
      </c>
    </row>
    <row r="2361" spans="1:1">
      <c r="A2361" t="s">
        <v>2716</v>
      </c>
    </row>
    <row r="2362" spans="1:1">
      <c r="A2362" t="s">
        <v>2717</v>
      </c>
    </row>
    <row r="2363" spans="1:1">
      <c r="A2363" t="s">
        <v>2718</v>
      </c>
    </row>
    <row r="2364" spans="1:1">
      <c r="A2364" t="s">
        <v>2719</v>
      </c>
    </row>
    <row r="2365" spans="1:1">
      <c r="A2365" t="s">
        <v>2720</v>
      </c>
    </row>
    <row r="2366" spans="1:1">
      <c r="A2366" t="s">
        <v>2721</v>
      </c>
    </row>
    <row r="2367" spans="1:1">
      <c r="A2367" t="s">
        <v>2722</v>
      </c>
    </row>
    <row r="2368" spans="1:1">
      <c r="A2368" t="s">
        <v>2723</v>
      </c>
    </row>
    <row r="2369" spans="1:1">
      <c r="A2369" t="s">
        <v>2724</v>
      </c>
    </row>
    <row r="2370" spans="1:1">
      <c r="A2370" t="s">
        <v>2725</v>
      </c>
    </row>
    <row r="2371" spans="1:1">
      <c r="A2371" t="s">
        <v>2726</v>
      </c>
    </row>
    <row r="2372" spans="1:1">
      <c r="A2372" t="s">
        <v>2727</v>
      </c>
    </row>
    <row r="2373" spans="1:1">
      <c r="A2373" t="s">
        <v>2728</v>
      </c>
    </row>
    <row r="2374" spans="1:1">
      <c r="A2374" t="s">
        <v>2729</v>
      </c>
    </row>
    <row r="2375" spans="1:1">
      <c r="A2375" t="s">
        <v>2730</v>
      </c>
    </row>
    <row r="2376" spans="1:1">
      <c r="A2376" t="s">
        <v>2731</v>
      </c>
    </row>
    <row r="2377" spans="1:1">
      <c r="A2377" t="s">
        <v>2732</v>
      </c>
    </row>
    <row r="2378" spans="1:1">
      <c r="A2378" t="s">
        <v>2733</v>
      </c>
    </row>
    <row r="2379" spans="1:1">
      <c r="A2379" t="s">
        <v>2734</v>
      </c>
    </row>
    <row r="2380" spans="1:1">
      <c r="A2380" t="s">
        <v>2735</v>
      </c>
    </row>
    <row r="2381" spans="1:1">
      <c r="A2381" t="s">
        <v>2736</v>
      </c>
    </row>
    <row r="2382" spans="1:1">
      <c r="A2382" t="s">
        <v>2737</v>
      </c>
    </row>
    <row r="2383" spans="1:1">
      <c r="A2383" t="s">
        <v>2738</v>
      </c>
    </row>
    <row r="2384" spans="1:1">
      <c r="A2384" t="s">
        <v>2739</v>
      </c>
    </row>
    <row r="2385" spans="1:1">
      <c r="A2385" t="s">
        <v>2740</v>
      </c>
    </row>
    <row r="2386" spans="1:1">
      <c r="A2386" t="s">
        <v>2741</v>
      </c>
    </row>
    <row r="2387" spans="1:1">
      <c r="A2387" t="s">
        <v>2742</v>
      </c>
    </row>
    <row r="2388" spans="1:1">
      <c r="A2388" t="s">
        <v>2743</v>
      </c>
    </row>
    <row r="2389" spans="1:1">
      <c r="A2389" t="s">
        <v>2744</v>
      </c>
    </row>
    <row r="2390" spans="1:1">
      <c r="A2390" t="s">
        <v>2745</v>
      </c>
    </row>
    <row r="2391" spans="1:1">
      <c r="A2391" t="s">
        <v>2746</v>
      </c>
    </row>
    <row r="2392" spans="1:1">
      <c r="A2392" t="s">
        <v>2747</v>
      </c>
    </row>
    <row r="2393" spans="1:1">
      <c r="A2393" t="s">
        <v>2748</v>
      </c>
    </row>
    <row r="2394" spans="1:1">
      <c r="A2394" t="s">
        <v>2749</v>
      </c>
    </row>
    <row r="2395" spans="1:1">
      <c r="A2395" t="s">
        <v>2750</v>
      </c>
    </row>
    <row r="2396" spans="1:1">
      <c r="A2396" t="s">
        <v>2751</v>
      </c>
    </row>
    <row r="2397" spans="1:1">
      <c r="A2397" t="s">
        <v>2752</v>
      </c>
    </row>
    <row r="2398" spans="1:1">
      <c r="A2398" t="s">
        <v>2753</v>
      </c>
    </row>
    <row r="2399" spans="1:1">
      <c r="A2399" t="s">
        <v>2754</v>
      </c>
    </row>
    <row r="2400" spans="1:1">
      <c r="A2400" t="s">
        <v>2755</v>
      </c>
    </row>
    <row r="2401" spans="1:1">
      <c r="A2401" t="s">
        <v>2756</v>
      </c>
    </row>
    <row r="2402" spans="1:1">
      <c r="A2402" t="s">
        <v>2757</v>
      </c>
    </row>
    <row r="2403" spans="1:1">
      <c r="A2403" t="s">
        <v>2758</v>
      </c>
    </row>
    <row r="2404" spans="1:1">
      <c r="A2404" t="s">
        <v>2759</v>
      </c>
    </row>
    <row r="2405" spans="1:1">
      <c r="A2405" t="s">
        <v>2760</v>
      </c>
    </row>
    <row r="2406" spans="1:1">
      <c r="A2406" t="s">
        <v>2761</v>
      </c>
    </row>
    <row r="2407" spans="1:1">
      <c r="A2407" t="s">
        <v>2762</v>
      </c>
    </row>
    <row r="2408" spans="1:1">
      <c r="A2408" t="s">
        <v>2763</v>
      </c>
    </row>
    <row r="2409" spans="1:1">
      <c r="A2409" t="s">
        <v>2764</v>
      </c>
    </row>
    <row r="2410" spans="1:1">
      <c r="A2410" t="s">
        <v>2765</v>
      </c>
    </row>
    <row r="2411" spans="1:1">
      <c r="A2411" t="s">
        <v>2766</v>
      </c>
    </row>
    <row r="2412" spans="1:1">
      <c r="A2412" t="s">
        <v>2767</v>
      </c>
    </row>
    <row r="2413" spans="1:1">
      <c r="A2413" t="s">
        <v>2768</v>
      </c>
    </row>
    <row r="2414" spans="1:1">
      <c r="A2414" t="s">
        <v>2769</v>
      </c>
    </row>
    <row r="2415" spans="1:1">
      <c r="A2415" t="s">
        <v>2770</v>
      </c>
    </row>
    <row r="2416" spans="1:1">
      <c r="A2416" t="s">
        <v>2771</v>
      </c>
    </row>
    <row r="2417" spans="1:1">
      <c r="A2417" t="s">
        <v>2772</v>
      </c>
    </row>
    <row r="2418" spans="1:1">
      <c r="A2418" t="s">
        <v>2773</v>
      </c>
    </row>
    <row r="2419" spans="1:1">
      <c r="A2419" t="s">
        <v>2774</v>
      </c>
    </row>
    <row r="2420" spans="1:1">
      <c r="A2420" t="s">
        <v>2775</v>
      </c>
    </row>
    <row r="2421" spans="1:1">
      <c r="A2421" t="s">
        <v>2776</v>
      </c>
    </row>
    <row r="2422" spans="1:1">
      <c r="A2422" t="s">
        <v>2777</v>
      </c>
    </row>
    <row r="2423" spans="1:1">
      <c r="A2423" t="s">
        <v>2778</v>
      </c>
    </row>
    <row r="2424" spans="1:1">
      <c r="A2424" t="s">
        <v>2779</v>
      </c>
    </row>
    <row r="2425" spans="1:1">
      <c r="A2425" t="s">
        <v>2780</v>
      </c>
    </row>
    <row r="2426" spans="1:1">
      <c r="A2426" t="s">
        <v>2781</v>
      </c>
    </row>
    <row r="2427" spans="1:1">
      <c r="A2427" t="s">
        <v>2782</v>
      </c>
    </row>
    <row r="2428" spans="1:1">
      <c r="A2428" t="s">
        <v>2783</v>
      </c>
    </row>
    <row r="2429" spans="1:1">
      <c r="A2429" t="s">
        <v>2784</v>
      </c>
    </row>
    <row r="2430" spans="1:1">
      <c r="A2430" t="s">
        <v>2785</v>
      </c>
    </row>
    <row r="2431" spans="1:1">
      <c r="A2431" t="s">
        <v>2786</v>
      </c>
    </row>
    <row r="2432" spans="1:1">
      <c r="A2432" t="s">
        <v>2787</v>
      </c>
    </row>
    <row r="2433" spans="1:1">
      <c r="A2433" t="s">
        <v>2788</v>
      </c>
    </row>
    <row r="2434" spans="1:1">
      <c r="A2434" t="s">
        <v>2789</v>
      </c>
    </row>
    <row r="2435" spans="1:1">
      <c r="A2435" t="s">
        <v>2790</v>
      </c>
    </row>
    <row r="2436" spans="1:1">
      <c r="A2436" t="s">
        <v>2791</v>
      </c>
    </row>
    <row r="2437" spans="1:1">
      <c r="A2437" t="s">
        <v>2792</v>
      </c>
    </row>
    <row r="2438" spans="1:1">
      <c r="A2438" t="s">
        <v>2793</v>
      </c>
    </row>
    <row r="2439" spans="1:1">
      <c r="A2439" t="s">
        <v>2794</v>
      </c>
    </row>
    <row r="2440" spans="1:1">
      <c r="A2440" t="s">
        <v>2795</v>
      </c>
    </row>
    <row r="2441" spans="1:1">
      <c r="A2441" t="s">
        <v>2796</v>
      </c>
    </row>
    <row r="2442" spans="1:1">
      <c r="A2442" t="s">
        <v>2797</v>
      </c>
    </row>
    <row r="2443" spans="1:1">
      <c r="A2443" t="s">
        <v>2798</v>
      </c>
    </row>
    <row r="2444" spans="1:1">
      <c r="A2444" t="s">
        <v>2799</v>
      </c>
    </row>
    <row r="2445" spans="1:1">
      <c r="A2445" t="s">
        <v>2800</v>
      </c>
    </row>
    <row r="2446" spans="1:1">
      <c r="A2446" t="s">
        <v>2801</v>
      </c>
    </row>
    <row r="2447" spans="1:1">
      <c r="A2447" t="s">
        <v>2802</v>
      </c>
    </row>
    <row r="2448" spans="1:1">
      <c r="A2448" t="s">
        <v>2803</v>
      </c>
    </row>
    <row r="2449" spans="1:1">
      <c r="A2449" t="s">
        <v>2804</v>
      </c>
    </row>
    <row r="2450" spans="1:1">
      <c r="A2450" t="s">
        <v>2805</v>
      </c>
    </row>
    <row r="2451" spans="1:1">
      <c r="A2451" t="s">
        <v>2806</v>
      </c>
    </row>
    <row r="2452" spans="1:1">
      <c r="A2452" t="s">
        <v>2807</v>
      </c>
    </row>
    <row r="2453" spans="1:1">
      <c r="A2453" t="s">
        <v>2808</v>
      </c>
    </row>
    <row r="2454" spans="1:1">
      <c r="A2454" t="s">
        <v>2809</v>
      </c>
    </row>
    <row r="2455" spans="1:1">
      <c r="A2455" t="s">
        <v>2810</v>
      </c>
    </row>
    <row r="2456" spans="1:1">
      <c r="A2456" t="s">
        <v>2811</v>
      </c>
    </row>
    <row r="2457" spans="1:1">
      <c r="A2457" t="s">
        <v>2812</v>
      </c>
    </row>
    <row r="2458" spans="1:1">
      <c r="A2458" t="s">
        <v>2813</v>
      </c>
    </row>
    <row r="2459" spans="1:1">
      <c r="A2459" t="s">
        <v>2814</v>
      </c>
    </row>
    <row r="2460" spans="1:1">
      <c r="A2460" t="s">
        <v>2815</v>
      </c>
    </row>
    <row r="2461" spans="1:1">
      <c r="A2461" t="s">
        <v>2816</v>
      </c>
    </row>
    <row r="2462" spans="1:1">
      <c r="A2462" t="s">
        <v>2817</v>
      </c>
    </row>
    <row r="2463" spans="1:1">
      <c r="A2463" t="s">
        <v>2818</v>
      </c>
    </row>
    <row r="2464" spans="1:1">
      <c r="A2464" t="s">
        <v>2819</v>
      </c>
    </row>
    <row r="2465" spans="1:1">
      <c r="A2465" t="s">
        <v>2820</v>
      </c>
    </row>
    <row r="2466" spans="1:1">
      <c r="A2466" t="s">
        <v>2821</v>
      </c>
    </row>
    <row r="2467" spans="1:1">
      <c r="A2467" t="s">
        <v>2822</v>
      </c>
    </row>
    <row r="2468" spans="1:1">
      <c r="A2468" t="s">
        <v>2823</v>
      </c>
    </row>
    <row r="2469" spans="1:1">
      <c r="A2469" t="s">
        <v>2824</v>
      </c>
    </row>
    <row r="2470" spans="1:1">
      <c r="A2470" t="s">
        <v>2825</v>
      </c>
    </row>
    <row r="2471" spans="1:1">
      <c r="A2471" t="s">
        <v>2826</v>
      </c>
    </row>
    <row r="2472" spans="1:1">
      <c r="A2472" t="s">
        <v>2827</v>
      </c>
    </row>
    <row r="2473" spans="1:1">
      <c r="A2473" t="s">
        <v>2828</v>
      </c>
    </row>
    <row r="2474" spans="1:1">
      <c r="A2474" t="s">
        <v>2829</v>
      </c>
    </row>
    <row r="2475" spans="1:1">
      <c r="A2475" t="s">
        <v>2830</v>
      </c>
    </row>
    <row r="2476" spans="1:1">
      <c r="A2476" t="s">
        <v>2831</v>
      </c>
    </row>
    <row r="2477" spans="1:1">
      <c r="A2477" t="s">
        <v>2832</v>
      </c>
    </row>
    <row r="2478" spans="1:1">
      <c r="A2478" t="s">
        <v>2833</v>
      </c>
    </row>
    <row r="2479" spans="1:1">
      <c r="A2479" t="s">
        <v>2834</v>
      </c>
    </row>
    <row r="2480" spans="1:1">
      <c r="A2480" t="s">
        <v>2835</v>
      </c>
    </row>
    <row r="2481" spans="1:1">
      <c r="A2481" t="s">
        <v>2836</v>
      </c>
    </row>
    <row r="2482" spans="1:1">
      <c r="A2482" t="s">
        <v>2837</v>
      </c>
    </row>
    <row r="2483" spans="1:1">
      <c r="A2483" t="s">
        <v>2838</v>
      </c>
    </row>
    <row r="2484" spans="1:1">
      <c r="A2484" t="s">
        <v>2839</v>
      </c>
    </row>
    <row r="2485" spans="1:1">
      <c r="A2485" t="s">
        <v>2840</v>
      </c>
    </row>
    <row r="2486" spans="1:1">
      <c r="A2486" t="s">
        <v>2841</v>
      </c>
    </row>
    <row r="2487" spans="1:1">
      <c r="A2487" t="s">
        <v>2842</v>
      </c>
    </row>
    <row r="2488" spans="1:1">
      <c r="A2488" t="s">
        <v>2843</v>
      </c>
    </row>
    <row r="2489" spans="1:1">
      <c r="A2489" t="s">
        <v>2844</v>
      </c>
    </row>
    <row r="2490" spans="1:1">
      <c r="A2490" t="s">
        <v>2845</v>
      </c>
    </row>
    <row r="2491" spans="1:1">
      <c r="A2491" t="s">
        <v>2846</v>
      </c>
    </row>
    <row r="2492" spans="1:1">
      <c r="A2492" t="s">
        <v>2847</v>
      </c>
    </row>
    <row r="2493" spans="1:1">
      <c r="A2493" t="s">
        <v>2848</v>
      </c>
    </row>
    <row r="2494" spans="1:1">
      <c r="A2494" t="s">
        <v>2849</v>
      </c>
    </row>
    <row r="2495" spans="1:1">
      <c r="A2495" t="s">
        <v>2850</v>
      </c>
    </row>
    <row r="2496" spans="1:1">
      <c r="A2496" t="s">
        <v>2851</v>
      </c>
    </row>
    <row r="2497" spans="1:1">
      <c r="A2497" t="s">
        <v>2852</v>
      </c>
    </row>
    <row r="2498" spans="1:1">
      <c r="A2498" t="s">
        <v>2853</v>
      </c>
    </row>
    <row r="2499" spans="1:1">
      <c r="A2499" t="s">
        <v>2854</v>
      </c>
    </row>
    <row r="2500" spans="1:1">
      <c r="A2500" t="s">
        <v>2855</v>
      </c>
    </row>
    <row r="2501" spans="1:1">
      <c r="A2501" t="s">
        <v>2856</v>
      </c>
    </row>
    <row r="2502" spans="1:1">
      <c r="A2502" t="s">
        <v>2857</v>
      </c>
    </row>
    <row r="2503" spans="1:1">
      <c r="A2503" t="s">
        <v>2858</v>
      </c>
    </row>
    <row r="2504" spans="1:1">
      <c r="A2504" t="s">
        <v>2859</v>
      </c>
    </row>
    <row r="2505" spans="1:1">
      <c r="A2505" t="s">
        <v>2860</v>
      </c>
    </row>
    <row r="2506" spans="1:1">
      <c r="A2506" t="s">
        <v>2861</v>
      </c>
    </row>
    <row r="2507" spans="1:1">
      <c r="A2507" t="s">
        <v>2862</v>
      </c>
    </row>
    <row r="2508" spans="1:1">
      <c r="A2508" t="s">
        <v>2863</v>
      </c>
    </row>
    <row r="2509" spans="1:1">
      <c r="A2509" t="s">
        <v>2864</v>
      </c>
    </row>
    <row r="2510" spans="1:1">
      <c r="A2510" t="s">
        <v>2865</v>
      </c>
    </row>
    <row r="2511" spans="1:1">
      <c r="A2511" t="s">
        <v>2866</v>
      </c>
    </row>
    <row r="2512" spans="1:1">
      <c r="A2512" t="s">
        <v>2867</v>
      </c>
    </row>
    <row r="2513" spans="1:1">
      <c r="A2513" t="s">
        <v>2868</v>
      </c>
    </row>
    <row r="2514" spans="1:1">
      <c r="A2514" t="s">
        <v>2869</v>
      </c>
    </row>
    <row r="2515" spans="1:1">
      <c r="A2515" t="s">
        <v>2870</v>
      </c>
    </row>
    <row r="2516" spans="1:1">
      <c r="A2516" t="s">
        <v>2871</v>
      </c>
    </row>
    <row r="2517" spans="1:1">
      <c r="A2517" t="s">
        <v>2872</v>
      </c>
    </row>
    <row r="2518" spans="1:1">
      <c r="A2518" t="s">
        <v>2873</v>
      </c>
    </row>
    <row r="2519" spans="1:1">
      <c r="A2519" t="s">
        <v>2874</v>
      </c>
    </row>
    <row r="2520" spans="1:1">
      <c r="A2520" t="s">
        <v>2875</v>
      </c>
    </row>
    <row r="2521" spans="1:1">
      <c r="A2521" t="s">
        <v>2876</v>
      </c>
    </row>
    <row r="2522" spans="1:1">
      <c r="A2522" t="s">
        <v>2877</v>
      </c>
    </row>
    <row r="2523" spans="1:1">
      <c r="A2523" t="s">
        <v>2878</v>
      </c>
    </row>
    <row r="2524" spans="1:1">
      <c r="A2524" t="s">
        <v>2879</v>
      </c>
    </row>
    <row r="2525" spans="1:1">
      <c r="A2525" t="s">
        <v>2880</v>
      </c>
    </row>
    <row r="2526" spans="1:1">
      <c r="A2526" t="s">
        <v>2881</v>
      </c>
    </row>
    <row r="2527" spans="1:1">
      <c r="A2527" t="s">
        <v>2882</v>
      </c>
    </row>
    <row r="2528" spans="1:1">
      <c r="A2528" t="s">
        <v>2883</v>
      </c>
    </row>
    <row r="2529" spans="1:1">
      <c r="A2529" t="s">
        <v>2884</v>
      </c>
    </row>
    <row r="2530" spans="1:1">
      <c r="A2530" t="s">
        <v>2885</v>
      </c>
    </row>
    <row r="2531" spans="1:1">
      <c r="A2531" t="s">
        <v>2886</v>
      </c>
    </row>
    <row r="2532" spans="1:1">
      <c r="A2532" t="s">
        <v>2887</v>
      </c>
    </row>
    <row r="2533" spans="1:1">
      <c r="A2533" t="s">
        <v>2888</v>
      </c>
    </row>
    <row r="2534" spans="1:1">
      <c r="A2534" t="s">
        <v>2889</v>
      </c>
    </row>
    <row r="2535" spans="1:1">
      <c r="A2535" t="s">
        <v>2890</v>
      </c>
    </row>
    <row r="2536" spans="1:1">
      <c r="A2536" t="s">
        <v>2891</v>
      </c>
    </row>
    <row r="2537" spans="1:1">
      <c r="A2537" t="s">
        <v>2892</v>
      </c>
    </row>
    <row r="2538" spans="1:1">
      <c r="A2538" t="s">
        <v>2893</v>
      </c>
    </row>
    <row r="2539" spans="1:1">
      <c r="A2539" t="s">
        <v>2894</v>
      </c>
    </row>
    <row r="2540" spans="1:1">
      <c r="A2540" t="s">
        <v>2895</v>
      </c>
    </row>
    <row r="2541" spans="1:1">
      <c r="A2541" t="s">
        <v>2896</v>
      </c>
    </row>
    <row r="2542" spans="1:1">
      <c r="A2542" t="s">
        <v>2897</v>
      </c>
    </row>
    <row r="2543" spans="1:1">
      <c r="A2543" t="s">
        <v>2898</v>
      </c>
    </row>
    <row r="2544" spans="1:1">
      <c r="A2544" t="s">
        <v>2899</v>
      </c>
    </row>
    <row r="2545" spans="1:1">
      <c r="A2545" t="s">
        <v>2900</v>
      </c>
    </row>
    <row r="2546" spans="1:1">
      <c r="A2546" t="s">
        <v>2901</v>
      </c>
    </row>
    <row r="2547" spans="1:1">
      <c r="A2547" t="s">
        <v>2902</v>
      </c>
    </row>
    <row r="2548" spans="1:1">
      <c r="A2548" t="s">
        <v>2903</v>
      </c>
    </row>
    <row r="2549" spans="1:1">
      <c r="A2549" t="s">
        <v>2904</v>
      </c>
    </row>
    <row r="2550" spans="1:1">
      <c r="A2550" t="s">
        <v>2905</v>
      </c>
    </row>
    <row r="2551" spans="1:1">
      <c r="A2551" t="s">
        <v>2906</v>
      </c>
    </row>
    <row r="2552" spans="1:1">
      <c r="A2552" t="s">
        <v>2907</v>
      </c>
    </row>
    <row r="2553" spans="1:1">
      <c r="A2553" t="s">
        <v>2908</v>
      </c>
    </row>
    <row r="2554" spans="1:1">
      <c r="A2554" t="s">
        <v>2909</v>
      </c>
    </row>
    <row r="2555" spans="1:1">
      <c r="A2555" t="s">
        <v>2910</v>
      </c>
    </row>
    <row r="2556" spans="1:1">
      <c r="A2556" t="s">
        <v>2911</v>
      </c>
    </row>
    <row r="2557" spans="1:1">
      <c r="A2557" t="s">
        <v>2912</v>
      </c>
    </row>
    <row r="2558" spans="1:1">
      <c r="A2558" t="s">
        <v>2913</v>
      </c>
    </row>
    <row r="2559" spans="1:1">
      <c r="A2559" t="s">
        <v>2914</v>
      </c>
    </row>
    <row r="2560" spans="1:1">
      <c r="A2560" t="s">
        <v>2915</v>
      </c>
    </row>
    <row r="2561" spans="1:1">
      <c r="A2561" t="s">
        <v>2916</v>
      </c>
    </row>
    <row r="2562" spans="1:1">
      <c r="A2562" t="s">
        <v>2917</v>
      </c>
    </row>
    <row r="2563" spans="1:1">
      <c r="A2563" t="s">
        <v>2918</v>
      </c>
    </row>
    <row r="2564" spans="1:1">
      <c r="A2564" t="s">
        <v>2919</v>
      </c>
    </row>
    <row r="2565" spans="1:1">
      <c r="A2565" t="s">
        <v>2920</v>
      </c>
    </row>
    <row r="2566" spans="1:1">
      <c r="A2566" t="s">
        <v>2921</v>
      </c>
    </row>
    <row r="2567" spans="1:1">
      <c r="A2567" t="s">
        <v>2922</v>
      </c>
    </row>
    <row r="2568" spans="1:1">
      <c r="A2568" t="s">
        <v>2923</v>
      </c>
    </row>
    <row r="2569" spans="1:1">
      <c r="A2569" t="s">
        <v>2924</v>
      </c>
    </row>
    <row r="2570" spans="1:1">
      <c r="A2570" t="s">
        <v>2925</v>
      </c>
    </row>
    <row r="2571" spans="1:1">
      <c r="A2571" t="s">
        <v>2926</v>
      </c>
    </row>
    <row r="2572" spans="1:1">
      <c r="A2572" t="s">
        <v>2927</v>
      </c>
    </row>
    <row r="2573" spans="1:1">
      <c r="A2573" t="s">
        <v>2928</v>
      </c>
    </row>
    <row r="2574" spans="1:1">
      <c r="A2574" t="s">
        <v>2929</v>
      </c>
    </row>
    <row r="2575" spans="1:1">
      <c r="A2575" t="s">
        <v>2930</v>
      </c>
    </row>
    <row r="2576" spans="1:1">
      <c r="A2576" t="s">
        <v>2931</v>
      </c>
    </row>
    <row r="2577" spans="1:1">
      <c r="A2577" t="s">
        <v>2932</v>
      </c>
    </row>
    <row r="2578" spans="1:1">
      <c r="A2578" t="s">
        <v>2933</v>
      </c>
    </row>
    <row r="2579" spans="1:1">
      <c r="A2579" t="s">
        <v>2934</v>
      </c>
    </row>
    <row r="2580" spans="1:1">
      <c r="A2580" t="s">
        <v>2935</v>
      </c>
    </row>
    <row r="2581" spans="1:1">
      <c r="A2581" t="s">
        <v>2936</v>
      </c>
    </row>
    <row r="2582" spans="1:1">
      <c r="A2582" t="s">
        <v>2937</v>
      </c>
    </row>
    <row r="2583" spans="1:1">
      <c r="A2583" t="s">
        <v>2938</v>
      </c>
    </row>
    <row r="2584" spans="1:1">
      <c r="A2584" t="s">
        <v>2939</v>
      </c>
    </row>
    <row r="2585" spans="1:1">
      <c r="A2585" t="s">
        <v>2940</v>
      </c>
    </row>
    <row r="2586" spans="1:1">
      <c r="A2586" t="s">
        <v>2941</v>
      </c>
    </row>
    <row r="2587" spans="1:1">
      <c r="A2587" t="s">
        <v>2942</v>
      </c>
    </row>
    <row r="2588" spans="1:1">
      <c r="A2588" t="s">
        <v>2943</v>
      </c>
    </row>
    <row r="2589" spans="1:1">
      <c r="A2589" t="s">
        <v>2944</v>
      </c>
    </row>
    <row r="2590" spans="1:1">
      <c r="A2590" t="s">
        <v>2945</v>
      </c>
    </row>
    <row r="2591" spans="1:1">
      <c r="A2591" t="s">
        <v>2946</v>
      </c>
    </row>
    <row r="2592" spans="1:1">
      <c r="A2592" t="s">
        <v>2947</v>
      </c>
    </row>
    <row r="2593" spans="1:1">
      <c r="A2593" t="s">
        <v>2948</v>
      </c>
    </row>
    <row r="2594" spans="1:1">
      <c r="A2594" t="s">
        <v>2949</v>
      </c>
    </row>
    <row r="2595" spans="1:1">
      <c r="A2595" t="s">
        <v>2950</v>
      </c>
    </row>
    <row r="2596" spans="1:1">
      <c r="A2596" t="s">
        <v>2951</v>
      </c>
    </row>
    <row r="2597" spans="1:1">
      <c r="A2597" t="s">
        <v>2952</v>
      </c>
    </row>
    <row r="2598" spans="1:1">
      <c r="A2598" t="s">
        <v>2953</v>
      </c>
    </row>
    <row r="2599" spans="1:1">
      <c r="A2599" t="s">
        <v>2954</v>
      </c>
    </row>
    <row r="2600" spans="1:1">
      <c r="A2600" t="s">
        <v>2955</v>
      </c>
    </row>
    <row r="2601" spans="1:1">
      <c r="A2601" t="s">
        <v>2956</v>
      </c>
    </row>
    <row r="2602" spans="1:1">
      <c r="A2602" t="s">
        <v>2957</v>
      </c>
    </row>
    <row r="2603" spans="1:1">
      <c r="A2603" t="s">
        <v>2958</v>
      </c>
    </row>
    <row r="2604" spans="1:1">
      <c r="A2604" t="s">
        <v>2959</v>
      </c>
    </row>
    <row r="2605" spans="1:1">
      <c r="A2605" t="s">
        <v>2960</v>
      </c>
    </row>
    <row r="2606" spans="1:1">
      <c r="A2606" t="s">
        <v>2961</v>
      </c>
    </row>
    <row r="2607" spans="1:1">
      <c r="A2607" t="s">
        <v>2962</v>
      </c>
    </row>
    <row r="2608" spans="1:1">
      <c r="A2608" t="s">
        <v>2963</v>
      </c>
    </row>
    <row r="2609" spans="1:1">
      <c r="A2609" t="s">
        <v>2964</v>
      </c>
    </row>
    <row r="2610" spans="1:1">
      <c r="A2610" t="s">
        <v>2965</v>
      </c>
    </row>
    <row r="2611" spans="1:1">
      <c r="A2611" t="s">
        <v>2966</v>
      </c>
    </row>
    <row r="2612" spans="1:1">
      <c r="A2612" t="s">
        <v>2967</v>
      </c>
    </row>
    <row r="2613" spans="1:1">
      <c r="A2613" t="s">
        <v>2968</v>
      </c>
    </row>
    <row r="2614" spans="1:1">
      <c r="A2614" t="s">
        <v>2969</v>
      </c>
    </row>
    <row r="2615" spans="1:1">
      <c r="A2615" t="s">
        <v>2970</v>
      </c>
    </row>
    <row r="2616" spans="1:1">
      <c r="A2616" t="s">
        <v>2971</v>
      </c>
    </row>
    <row r="2617" spans="1:1">
      <c r="A2617" t="s">
        <v>2972</v>
      </c>
    </row>
    <row r="2618" spans="1:1">
      <c r="A2618" t="s">
        <v>2973</v>
      </c>
    </row>
    <row r="2619" spans="1:1">
      <c r="A2619" t="s">
        <v>2974</v>
      </c>
    </row>
    <row r="2620" spans="1:1">
      <c r="A2620" t="s">
        <v>2975</v>
      </c>
    </row>
    <row r="2621" spans="1:1">
      <c r="A2621" t="s">
        <v>2976</v>
      </c>
    </row>
    <row r="2622" spans="1:1">
      <c r="A2622" t="s">
        <v>2977</v>
      </c>
    </row>
    <row r="2623" spans="1:1">
      <c r="A2623" t="s">
        <v>2978</v>
      </c>
    </row>
    <row r="2624" spans="1:1">
      <c r="A2624" t="s">
        <v>2979</v>
      </c>
    </row>
    <row r="2625" spans="1:1">
      <c r="A2625" t="s">
        <v>2980</v>
      </c>
    </row>
    <row r="2626" spans="1:1">
      <c r="A2626" t="s">
        <v>2981</v>
      </c>
    </row>
    <row r="2627" spans="1:1">
      <c r="A2627" t="s">
        <v>2982</v>
      </c>
    </row>
    <row r="2628" spans="1:1">
      <c r="A2628" t="s">
        <v>2983</v>
      </c>
    </row>
    <row r="2629" spans="1:1">
      <c r="A2629" t="s">
        <v>2984</v>
      </c>
    </row>
    <row r="2630" spans="1:1">
      <c r="A2630" t="s">
        <v>2985</v>
      </c>
    </row>
    <row r="2631" spans="1:1">
      <c r="A2631" t="s">
        <v>2986</v>
      </c>
    </row>
    <row r="2632" spans="1:1">
      <c r="A2632" t="s">
        <v>2987</v>
      </c>
    </row>
    <row r="2633" spans="1:1">
      <c r="A2633" t="s">
        <v>2988</v>
      </c>
    </row>
    <row r="2634" spans="1:1">
      <c r="A2634" t="s">
        <v>2989</v>
      </c>
    </row>
    <row r="2635" spans="1:1">
      <c r="A2635" t="s">
        <v>2990</v>
      </c>
    </row>
    <row r="2636" spans="1:1">
      <c r="A2636" t="s">
        <v>2991</v>
      </c>
    </row>
    <row r="2637" spans="1:1">
      <c r="A2637" t="s">
        <v>2992</v>
      </c>
    </row>
    <row r="2638" spans="1:1">
      <c r="A2638" t="s">
        <v>2993</v>
      </c>
    </row>
    <row r="2639" spans="1:1">
      <c r="A2639" t="s">
        <v>2994</v>
      </c>
    </row>
    <row r="2640" spans="1:1">
      <c r="A2640" t="s">
        <v>2995</v>
      </c>
    </row>
    <row r="2641" spans="1:1">
      <c r="A2641" t="s">
        <v>2996</v>
      </c>
    </row>
    <row r="2642" spans="1:1">
      <c r="A2642" t="s">
        <v>2997</v>
      </c>
    </row>
    <row r="2643" spans="1:1">
      <c r="A2643" t="s">
        <v>2998</v>
      </c>
    </row>
    <row r="2644" spans="1:1">
      <c r="A2644" t="s">
        <v>2999</v>
      </c>
    </row>
    <row r="2645" spans="1:1">
      <c r="A2645" t="s">
        <v>3000</v>
      </c>
    </row>
    <row r="2646" spans="1:1">
      <c r="A2646" t="s">
        <v>3001</v>
      </c>
    </row>
    <row r="2647" spans="1:1">
      <c r="A2647" t="s">
        <v>3002</v>
      </c>
    </row>
    <row r="2648" spans="1:1">
      <c r="A2648" t="s">
        <v>3003</v>
      </c>
    </row>
    <row r="2649" spans="1:1">
      <c r="A2649" t="s">
        <v>3004</v>
      </c>
    </row>
    <row r="2650" spans="1:1">
      <c r="A2650" t="s">
        <v>3005</v>
      </c>
    </row>
    <row r="2651" spans="1:1">
      <c r="A2651" t="s">
        <v>3006</v>
      </c>
    </row>
    <row r="2652" spans="1:1">
      <c r="A2652" t="s">
        <v>3007</v>
      </c>
    </row>
    <row r="2653" spans="1:1">
      <c r="A2653" t="s">
        <v>3008</v>
      </c>
    </row>
    <row r="2654" spans="1:1">
      <c r="A2654" t="s">
        <v>3009</v>
      </c>
    </row>
    <row r="2655" spans="1:1">
      <c r="A2655" t="s">
        <v>3010</v>
      </c>
    </row>
    <row r="2656" spans="1:1">
      <c r="A2656" t="s">
        <v>3011</v>
      </c>
    </row>
    <row r="2657" spans="1:1">
      <c r="A2657" t="s">
        <v>3012</v>
      </c>
    </row>
    <row r="2658" spans="1:1">
      <c r="A2658" t="s">
        <v>3013</v>
      </c>
    </row>
    <row r="2659" spans="1:1">
      <c r="A2659" t="s">
        <v>3014</v>
      </c>
    </row>
    <row r="2660" spans="1:1">
      <c r="A2660" t="s">
        <v>3015</v>
      </c>
    </row>
    <row r="2661" spans="1:1">
      <c r="A2661" t="s">
        <v>3016</v>
      </c>
    </row>
    <row r="2662" spans="1:1">
      <c r="A2662" t="s">
        <v>3017</v>
      </c>
    </row>
    <row r="2663" spans="1:1">
      <c r="A2663" t="s">
        <v>3018</v>
      </c>
    </row>
    <row r="2664" spans="1:1">
      <c r="A2664" t="s">
        <v>3019</v>
      </c>
    </row>
    <row r="2665" spans="1:1">
      <c r="A2665" t="s">
        <v>3020</v>
      </c>
    </row>
    <row r="2666" spans="1:1">
      <c r="A2666" t="s">
        <v>3021</v>
      </c>
    </row>
    <row r="2667" spans="1:1">
      <c r="A2667" t="s">
        <v>3022</v>
      </c>
    </row>
    <row r="2668" spans="1:1">
      <c r="A2668" t="s">
        <v>3023</v>
      </c>
    </row>
    <row r="2669" spans="1:1">
      <c r="A2669" t="s">
        <v>3024</v>
      </c>
    </row>
    <row r="2670" spans="1:1">
      <c r="A2670" t="s">
        <v>3025</v>
      </c>
    </row>
    <row r="2671" spans="1:1">
      <c r="A2671" t="s">
        <v>3026</v>
      </c>
    </row>
    <row r="2672" spans="1:1">
      <c r="A2672" t="s">
        <v>3027</v>
      </c>
    </row>
    <row r="2673" spans="1:1">
      <c r="A2673" t="s">
        <v>3028</v>
      </c>
    </row>
    <row r="2674" spans="1:1">
      <c r="A2674" t="s">
        <v>3029</v>
      </c>
    </row>
    <row r="2675" spans="1:1">
      <c r="A2675" t="s">
        <v>3030</v>
      </c>
    </row>
    <row r="2676" spans="1:1">
      <c r="A2676" t="s">
        <v>3031</v>
      </c>
    </row>
    <row r="2677" spans="1:1">
      <c r="A2677" t="s">
        <v>3032</v>
      </c>
    </row>
    <row r="2678" spans="1:1">
      <c r="A2678" t="s">
        <v>3033</v>
      </c>
    </row>
    <row r="2679" spans="1:1">
      <c r="A2679" t="s">
        <v>3034</v>
      </c>
    </row>
    <row r="2680" spans="1:1">
      <c r="A2680" t="s">
        <v>3035</v>
      </c>
    </row>
    <row r="2681" spans="1:1">
      <c r="A2681" t="s">
        <v>3036</v>
      </c>
    </row>
    <row r="2682" spans="1:1">
      <c r="A2682" t="s">
        <v>3037</v>
      </c>
    </row>
    <row r="2683" spans="1:1">
      <c r="A2683" t="s">
        <v>549</v>
      </c>
    </row>
    <row r="2684" spans="1:1">
      <c r="A2684" t="s">
        <v>3038</v>
      </c>
    </row>
    <row r="2685" spans="1:1">
      <c r="A2685" t="s">
        <v>3039</v>
      </c>
    </row>
    <row r="2686" spans="1:1">
      <c r="A2686" t="s">
        <v>3038</v>
      </c>
    </row>
    <row r="2687" spans="1:1">
      <c r="A2687" t="s">
        <v>549</v>
      </c>
    </row>
    <row r="2688" spans="1:1">
      <c r="A2688" t="s">
        <v>3040</v>
      </c>
    </row>
    <row r="2689" spans="1:1">
      <c r="A2689" t="s">
        <v>549</v>
      </c>
    </row>
    <row r="2690" spans="1:1">
      <c r="A2690" t="s">
        <v>3041</v>
      </c>
    </row>
    <row r="2691" spans="1:1">
      <c r="A2691" t="s">
        <v>3042</v>
      </c>
    </row>
    <row r="2692" spans="1:1">
      <c r="A2692" t="s">
        <v>3043</v>
      </c>
    </row>
    <row r="2693" spans="1:1">
      <c r="A2693" t="s">
        <v>3044</v>
      </c>
    </row>
    <row r="2694" spans="1:1">
      <c r="A2694" t="s">
        <v>3045</v>
      </c>
    </row>
    <row r="2695" spans="1:1">
      <c r="A2695" t="s">
        <v>3046</v>
      </c>
    </row>
    <row r="2696" spans="1:1">
      <c r="A2696" t="s">
        <v>549</v>
      </c>
    </row>
    <row r="2697" spans="1:1">
      <c r="A2697" t="s">
        <v>3047</v>
      </c>
    </row>
    <row r="2698" spans="1:1">
      <c r="A2698" t="s">
        <v>3048</v>
      </c>
    </row>
    <row r="2699" spans="1:1">
      <c r="A2699" t="s">
        <v>3049</v>
      </c>
    </row>
    <row r="2700" spans="1:1">
      <c r="A2700" t="s">
        <v>3050</v>
      </c>
    </row>
    <row r="2701" spans="1:1">
      <c r="A2701" t="s">
        <v>3051</v>
      </c>
    </row>
    <row r="2702" spans="1:1">
      <c r="A2702" t="s">
        <v>3052</v>
      </c>
    </row>
    <row r="2703" spans="1:1">
      <c r="A2703" t="s">
        <v>3053</v>
      </c>
    </row>
    <row r="2704" spans="1:1">
      <c r="A2704" t="s">
        <v>3054</v>
      </c>
    </row>
    <row r="2705" spans="1:1">
      <c r="A2705" t="s">
        <v>3055</v>
      </c>
    </row>
    <row r="2706" spans="1:1">
      <c r="A2706" t="s">
        <v>3056</v>
      </c>
    </row>
    <row r="2707" spans="1:1">
      <c r="A2707" t="s">
        <v>3057</v>
      </c>
    </row>
    <row r="2708" spans="1:1">
      <c r="A2708" t="s">
        <v>549</v>
      </c>
    </row>
    <row r="2709" spans="1:1">
      <c r="A2709" t="s">
        <v>549</v>
      </c>
    </row>
    <row r="2710" spans="1:1">
      <c r="A2710" t="s">
        <v>3058</v>
      </c>
    </row>
    <row r="2711" spans="1:1">
      <c r="A2711" t="s">
        <v>3059</v>
      </c>
    </row>
    <row r="2712" spans="1:1">
      <c r="A2712" t="s">
        <v>3060</v>
      </c>
    </row>
    <row r="2713" spans="1:1">
      <c r="A2713" t="s">
        <v>3061</v>
      </c>
    </row>
    <row r="2714" spans="1:1">
      <c r="A2714" t="s">
        <v>3062</v>
      </c>
    </row>
    <row r="2715" spans="1:1">
      <c r="A2715" t="s">
        <v>3063</v>
      </c>
    </row>
    <row r="2716" spans="1:1">
      <c r="A2716" t="s">
        <v>3064</v>
      </c>
    </row>
    <row r="2717" spans="1:1">
      <c r="A2717" t="s">
        <v>3065</v>
      </c>
    </row>
    <row r="2718" spans="1:1">
      <c r="A2718" t="s">
        <v>3066</v>
      </c>
    </row>
    <row r="2719" spans="1:1">
      <c r="A2719" t="s">
        <v>3067</v>
      </c>
    </row>
    <row r="2720" spans="1:1">
      <c r="A2720" t="s">
        <v>3068</v>
      </c>
    </row>
    <row r="2721" spans="1:1">
      <c r="A2721" t="s">
        <v>3069</v>
      </c>
    </row>
    <row r="2722" spans="1:1">
      <c r="A2722" t="s">
        <v>3070</v>
      </c>
    </row>
    <row r="2723" spans="1:1">
      <c r="A2723" t="s">
        <v>3071</v>
      </c>
    </row>
    <row r="2724" spans="1:1">
      <c r="A2724" t="s">
        <v>3072</v>
      </c>
    </row>
    <row r="2725" spans="1:1">
      <c r="A2725" t="s">
        <v>3073</v>
      </c>
    </row>
    <row r="2726" spans="1:1">
      <c r="A2726" t="s">
        <v>3074</v>
      </c>
    </row>
    <row r="2727" spans="1:1">
      <c r="A2727" t="s">
        <v>3075</v>
      </c>
    </row>
    <row r="2728" spans="1:1">
      <c r="A2728" t="s">
        <v>3076</v>
      </c>
    </row>
    <row r="2729" spans="1:1">
      <c r="A2729" t="s">
        <v>3077</v>
      </c>
    </row>
    <row r="2730" spans="1:1">
      <c r="A2730" t="s">
        <v>3078</v>
      </c>
    </row>
    <row r="2731" spans="1:1">
      <c r="A2731" t="s">
        <v>3079</v>
      </c>
    </row>
    <row r="2732" spans="1:1">
      <c r="A2732" t="s">
        <v>3060</v>
      </c>
    </row>
    <row r="2733" spans="1:1">
      <c r="A2733" t="s">
        <v>3061</v>
      </c>
    </row>
    <row r="2734" spans="1:1">
      <c r="A2734" t="s">
        <v>3062</v>
      </c>
    </row>
    <row r="2735" spans="1:1">
      <c r="A2735" t="s">
        <v>3063</v>
      </c>
    </row>
    <row r="2736" spans="1:1">
      <c r="A2736" t="s">
        <v>3064</v>
      </c>
    </row>
    <row r="2737" spans="1:1">
      <c r="A2737" t="s">
        <v>3065</v>
      </c>
    </row>
    <row r="2738" spans="1:1">
      <c r="A2738" t="s">
        <v>3066</v>
      </c>
    </row>
    <row r="2739" spans="1:1">
      <c r="A2739" t="s">
        <v>3067</v>
      </c>
    </row>
    <row r="2740" spans="1:1">
      <c r="A2740" t="s">
        <v>3068</v>
      </c>
    </row>
    <row r="2741" spans="1:1">
      <c r="A2741" t="s">
        <v>3069</v>
      </c>
    </row>
    <row r="2742" spans="1:1">
      <c r="A2742" t="s">
        <v>3070</v>
      </c>
    </row>
    <row r="2743" spans="1:1">
      <c r="A2743" t="s">
        <v>3071</v>
      </c>
    </row>
    <row r="2744" spans="1:1">
      <c r="A2744" t="s">
        <v>3072</v>
      </c>
    </row>
    <row r="2745" spans="1:1">
      <c r="A2745" t="s">
        <v>3073</v>
      </c>
    </row>
    <row r="2746" spans="1:1">
      <c r="A2746" t="s">
        <v>3074</v>
      </c>
    </row>
    <row r="2747" spans="1:1">
      <c r="A2747" t="s">
        <v>3075</v>
      </c>
    </row>
    <row r="2748" spans="1:1">
      <c r="A2748" t="s">
        <v>3076</v>
      </c>
    </row>
    <row r="2749" spans="1:1">
      <c r="A2749" t="s">
        <v>3077</v>
      </c>
    </row>
    <row r="2750" spans="1:1">
      <c r="A2750" t="s">
        <v>3078</v>
      </c>
    </row>
    <row r="2751" spans="1:1">
      <c r="A2751" t="s">
        <v>3080</v>
      </c>
    </row>
    <row r="2752" spans="1:1">
      <c r="A2752" t="s">
        <v>3060</v>
      </c>
    </row>
    <row r="2753" spans="1:1">
      <c r="A2753" t="s">
        <v>3061</v>
      </c>
    </row>
    <row r="2754" spans="1:1">
      <c r="A2754" t="s">
        <v>3062</v>
      </c>
    </row>
    <row r="2755" spans="1:1">
      <c r="A2755" t="s">
        <v>3063</v>
      </c>
    </row>
    <row r="2756" spans="1:1">
      <c r="A2756" t="s">
        <v>3064</v>
      </c>
    </row>
    <row r="2757" spans="1:1">
      <c r="A2757" t="s">
        <v>3065</v>
      </c>
    </row>
    <row r="2758" spans="1:1">
      <c r="A2758" t="s">
        <v>3066</v>
      </c>
    </row>
    <row r="2759" spans="1:1">
      <c r="A2759" t="s">
        <v>3067</v>
      </c>
    </row>
    <row r="2760" spans="1:1">
      <c r="A2760" t="s">
        <v>3068</v>
      </c>
    </row>
    <row r="2761" spans="1:1">
      <c r="A2761" t="s">
        <v>3069</v>
      </c>
    </row>
    <row r="2762" spans="1:1">
      <c r="A2762" t="s">
        <v>3070</v>
      </c>
    </row>
    <row r="2763" spans="1:1">
      <c r="A2763" t="s">
        <v>3071</v>
      </c>
    </row>
    <row r="2764" spans="1:1">
      <c r="A2764" t="s">
        <v>3072</v>
      </c>
    </row>
    <row r="2765" spans="1:1">
      <c r="A2765" t="s">
        <v>3073</v>
      </c>
    </row>
    <row r="2766" spans="1:1">
      <c r="A2766" t="s">
        <v>3074</v>
      </c>
    </row>
    <row r="2767" spans="1:1">
      <c r="A2767" t="s">
        <v>3075</v>
      </c>
    </row>
    <row r="2768" spans="1:1">
      <c r="A2768" t="s">
        <v>3076</v>
      </c>
    </row>
    <row r="2769" spans="1:1">
      <c r="A2769" t="s">
        <v>3077</v>
      </c>
    </row>
    <row r="2770" spans="1:1">
      <c r="A2770" t="s">
        <v>3078</v>
      </c>
    </row>
    <row r="2771" spans="1:1">
      <c r="A2771" t="s">
        <v>3081</v>
      </c>
    </row>
    <row r="2772" spans="1:1">
      <c r="A2772" t="s">
        <v>3082</v>
      </c>
    </row>
    <row r="2773" spans="1:1">
      <c r="A2773" t="s">
        <v>3083</v>
      </c>
    </row>
    <row r="2774" spans="1:1">
      <c r="A2774" t="s">
        <v>3084</v>
      </c>
    </row>
    <row r="2775" spans="1:1">
      <c r="A2775" t="s">
        <v>3085</v>
      </c>
    </row>
    <row r="2776" spans="1:1">
      <c r="A2776" t="s">
        <v>3086</v>
      </c>
    </row>
    <row r="2777" spans="1:1">
      <c r="A2777" t="s">
        <v>3087</v>
      </c>
    </row>
    <row r="2778" spans="1:1">
      <c r="A2778" t="s">
        <v>3088</v>
      </c>
    </row>
    <row r="2779" spans="1:1">
      <c r="A2779" t="s">
        <v>3089</v>
      </c>
    </row>
    <row r="2780" spans="1:1">
      <c r="A2780" t="s">
        <v>3090</v>
      </c>
    </row>
    <row r="2781" spans="1:1">
      <c r="A2781" t="s">
        <v>3091</v>
      </c>
    </row>
    <row r="2782" spans="1:1">
      <c r="A2782" t="s">
        <v>3092</v>
      </c>
    </row>
    <row r="2783" spans="1:1">
      <c r="A2783" t="s">
        <v>3093</v>
      </c>
    </row>
    <row r="2784" spans="1:1">
      <c r="A2784" t="s">
        <v>3094</v>
      </c>
    </row>
    <row r="2785" spans="1:1">
      <c r="A2785" t="s">
        <v>3095</v>
      </c>
    </row>
    <row r="2786" spans="1:1">
      <c r="A2786" t="s">
        <v>3096</v>
      </c>
    </row>
    <row r="2787" spans="1:1">
      <c r="A2787" t="s">
        <v>3097</v>
      </c>
    </row>
    <row r="2788" spans="1:1">
      <c r="A2788" t="s">
        <v>3098</v>
      </c>
    </row>
    <row r="2789" spans="1:1">
      <c r="A2789" t="s">
        <v>3099</v>
      </c>
    </row>
    <row r="2790" spans="1:1">
      <c r="A2790" t="s">
        <v>3100</v>
      </c>
    </row>
    <row r="2791" spans="1:1">
      <c r="A2791" t="s">
        <v>3101</v>
      </c>
    </row>
    <row r="2792" spans="1:1">
      <c r="A2792" t="s">
        <v>3102</v>
      </c>
    </row>
    <row r="2793" spans="1:1">
      <c r="A2793" t="s">
        <v>3103</v>
      </c>
    </row>
    <row r="2794" spans="1:1">
      <c r="A2794" t="s">
        <v>3104</v>
      </c>
    </row>
    <row r="2795" spans="1:1">
      <c r="A2795" t="s">
        <v>3105</v>
      </c>
    </row>
    <row r="2796" spans="1:1">
      <c r="A2796" t="s">
        <v>3106</v>
      </c>
    </row>
    <row r="2797" spans="1:1">
      <c r="A2797" t="s">
        <v>3107</v>
      </c>
    </row>
    <row r="2798" spans="1:1">
      <c r="A2798" t="s">
        <v>3108</v>
      </c>
    </row>
    <row r="2799" spans="1:1">
      <c r="A2799" t="s">
        <v>3109</v>
      </c>
    </row>
    <row r="2800" spans="1:1">
      <c r="A2800" t="s">
        <v>3110</v>
      </c>
    </row>
    <row r="2801" spans="1:1">
      <c r="A2801" t="s">
        <v>3111</v>
      </c>
    </row>
    <row r="2802" spans="1:1">
      <c r="A2802" t="s">
        <v>3112</v>
      </c>
    </row>
    <row r="2803" spans="1:1">
      <c r="A2803" t="s">
        <v>3113</v>
      </c>
    </row>
    <row r="2804" spans="1:1">
      <c r="A2804" t="s">
        <v>3114</v>
      </c>
    </row>
    <row r="2805" spans="1:1">
      <c r="A2805" t="s">
        <v>3115</v>
      </c>
    </row>
    <row r="2806" spans="1:1">
      <c r="A2806" t="s">
        <v>3116</v>
      </c>
    </row>
    <row r="2807" spans="1:1">
      <c r="A2807" t="s">
        <v>3117</v>
      </c>
    </row>
    <row r="2808" spans="1:1">
      <c r="A2808" t="s">
        <v>3118</v>
      </c>
    </row>
    <row r="2809" spans="1:1">
      <c r="A2809" t="s">
        <v>3119</v>
      </c>
    </row>
    <row r="2810" spans="1:1">
      <c r="A2810" t="s">
        <v>3120</v>
      </c>
    </row>
    <row r="2811" spans="1:1">
      <c r="A2811" t="s">
        <v>3121</v>
      </c>
    </row>
    <row r="2812" spans="1:1">
      <c r="A2812" t="s">
        <v>3122</v>
      </c>
    </row>
    <row r="2813" spans="1:1">
      <c r="A2813" t="s">
        <v>3123</v>
      </c>
    </row>
    <row r="2814" spans="1:1">
      <c r="A2814" t="s">
        <v>3124</v>
      </c>
    </row>
    <row r="2815" spans="1:1">
      <c r="A2815" t="s">
        <v>3125</v>
      </c>
    </row>
    <row r="2816" spans="1:1">
      <c r="A2816" t="s">
        <v>3126</v>
      </c>
    </row>
    <row r="2817" spans="1:1">
      <c r="A2817" t="s">
        <v>3127</v>
      </c>
    </row>
    <row r="2818" spans="1:1">
      <c r="A2818" t="s">
        <v>3128</v>
      </c>
    </row>
    <row r="2819" spans="1:1">
      <c r="A2819" t="s">
        <v>3129</v>
      </c>
    </row>
    <row r="2820" spans="1:1">
      <c r="A2820" t="s">
        <v>3130</v>
      </c>
    </row>
    <row r="2821" spans="1:1">
      <c r="A2821" t="s">
        <v>3131</v>
      </c>
    </row>
    <row r="2822" spans="1:1">
      <c r="A2822" t="s">
        <v>3132</v>
      </c>
    </row>
    <row r="2823" spans="1:1">
      <c r="A2823" t="s">
        <v>3133</v>
      </c>
    </row>
    <row r="2824" spans="1:1">
      <c r="A2824" t="s">
        <v>3134</v>
      </c>
    </row>
    <row r="2825" spans="1:1">
      <c r="A2825" t="s">
        <v>3135</v>
      </c>
    </row>
    <row r="2826" spans="1:1">
      <c r="A2826" t="s">
        <v>3136</v>
      </c>
    </row>
    <row r="2827" spans="1:1">
      <c r="A2827" t="s">
        <v>3137</v>
      </c>
    </row>
    <row r="2828" spans="1:1">
      <c r="A2828" t="s">
        <v>3138</v>
      </c>
    </row>
    <row r="2829" spans="1:1">
      <c r="A2829" t="s">
        <v>3139</v>
      </c>
    </row>
    <row r="2830" spans="1:1">
      <c r="A2830" t="s">
        <v>3140</v>
      </c>
    </row>
    <row r="2831" spans="1:1">
      <c r="A2831" t="s">
        <v>3141</v>
      </c>
    </row>
    <row r="2832" spans="1:1">
      <c r="A2832" t="s">
        <v>3142</v>
      </c>
    </row>
    <row r="2833" spans="1:1">
      <c r="A2833" t="s">
        <v>3143</v>
      </c>
    </row>
    <row r="2834" spans="1:1">
      <c r="A2834" t="s">
        <v>3144</v>
      </c>
    </row>
    <row r="2835" spans="1:1">
      <c r="A2835" t="s">
        <v>3145</v>
      </c>
    </row>
    <row r="2836" spans="1:1">
      <c r="A2836" t="s">
        <v>3146</v>
      </c>
    </row>
    <row r="2837" spans="1:1">
      <c r="A2837" t="s">
        <v>3147</v>
      </c>
    </row>
    <row r="2838" spans="1:1">
      <c r="A2838" t="s">
        <v>3148</v>
      </c>
    </row>
    <row r="2839" spans="1:1">
      <c r="A2839" t="s">
        <v>3149</v>
      </c>
    </row>
    <row r="2840" spans="1:1">
      <c r="A2840" t="s">
        <v>3150</v>
      </c>
    </row>
    <row r="2841" spans="1:1">
      <c r="A2841" t="s">
        <v>3151</v>
      </c>
    </row>
    <row r="2842" spans="1:1">
      <c r="A2842" t="s">
        <v>3152</v>
      </c>
    </row>
    <row r="2843" spans="1:1">
      <c r="A2843" t="s">
        <v>3153</v>
      </c>
    </row>
    <row r="2844" spans="1:1">
      <c r="A2844" t="s">
        <v>3154</v>
      </c>
    </row>
    <row r="2845" spans="1:1">
      <c r="A2845" t="s">
        <v>3155</v>
      </c>
    </row>
    <row r="2846" spans="1:1">
      <c r="A2846" t="s">
        <v>3156</v>
      </c>
    </row>
    <row r="2847" spans="1:1">
      <c r="A2847" t="s">
        <v>3157</v>
      </c>
    </row>
    <row r="2848" spans="1:1">
      <c r="A2848" t="s">
        <v>3158</v>
      </c>
    </row>
    <row r="2849" spans="1:1">
      <c r="A2849" t="s">
        <v>3159</v>
      </c>
    </row>
    <row r="2850" spans="1:1">
      <c r="A2850" t="s">
        <v>3160</v>
      </c>
    </row>
    <row r="2851" spans="1:1">
      <c r="A2851" t="s">
        <v>3161</v>
      </c>
    </row>
    <row r="2852" spans="1:1">
      <c r="A2852" t="s">
        <v>3162</v>
      </c>
    </row>
    <row r="2853" spans="1:1">
      <c r="A2853" t="s">
        <v>3163</v>
      </c>
    </row>
    <row r="2854" spans="1:1">
      <c r="A2854" t="s">
        <v>3164</v>
      </c>
    </row>
    <row r="2855" spans="1:1">
      <c r="A2855" t="s">
        <v>549</v>
      </c>
    </row>
    <row r="2856" spans="1:1">
      <c r="A2856" t="s">
        <v>549</v>
      </c>
    </row>
  </sheetData>
  <phoneticPr fontId="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CN145"/>
  <sheetViews>
    <sheetView topLeftCell="N1" workbookViewId="0">
      <selection activeCell="AB28" sqref="AB28"/>
    </sheetView>
  </sheetViews>
  <sheetFormatPr baseColWidth="10" defaultRowHeight="18"/>
  <cols>
    <col min="2" max="2" width="42" bestFit="1" customWidth="1"/>
    <col min="14" max="14" width="42" bestFit="1" customWidth="1"/>
    <col min="24" max="24" width="3.33203125" style="163" customWidth="1"/>
    <col min="47" max="47" width="3" style="165" customWidth="1"/>
    <col min="70" max="70" width="4" style="167" customWidth="1"/>
  </cols>
  <sheetData>
    <row r="1" spans="1:92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62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64"/>
      <c r="AV1" t="s">
        <v>482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>
        <v>434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>
        <v>434</v>
      </c>
      <c r="BR1" s="166"/>
      <c r="BS1" t="s">
        <v>482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>
        <v>434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>
        <v>434</v>
      </c>
    </row>
    <row r="2" spans="1:92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  <c r="AW2" t="s">
        <v>369</v>
      </c>
      <c r="AX2" t="s">
        <v>370</v>
      </c>
      <c r="AY2" t="s">
        <v>368</v>
      </c>
      <c r="AZ2">
        <v>801.76</v>
      </c>
      <c r="BH2" t="s">
        <v>369</v>
      </c>
      <c r="BI2" t="s">
        <v>370</v>
      </c>
      <c r="BJ2" t="s">
        <v>368</v>
      </c>
      <c r="BK2">
        <v>377.35</v>
      </c>
      <c r="BT2" t="s">
        <v>369</v>
      </c>
      <c r="BU2" t="s">
        <v>370</v>
      </c>
      <c r="BV2" t="s">
        <v>368</v>
      </c>
      <c r="BW2">
        <v>142.88</v>
      </c>
      <c r="CE2" t="s">
        <v>369</v>
      </c>
      <c r="CF2" t="s">
        <v>370</v>
      </c>
      <c r="CG2" t="s">
        <v>368</v>
      </c>
      <c r="CH2">
        <v>114.5</v>
      </c>
    </row>
    <row r="3" spans="1:92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  <c r="AW3" t="s">
        <v>373</v>
      </c>
      <c r="AX3" t="s">
        <v>374</v>
      </c>
      <c r="AY3" t="s">
        <v>375</v>
      </c>
      <c r="AZ3" t="s">
        <v>368</v>
      </c>
      <c r="BA3">
        <v>0</v>
      </c>
      <c r="BG3" t="s">
        <v>371</v>
      </c>
      <c r="BH3" t="s">
        <v>368</v>
      </c>
      <c r="BI3" t="s">
        <v>372</v>
      </c>
      <c r="BJ3" t="s">
        <v>373</v>
      </c>
      <c r="BK3" t="s">
        <v>374</v>
      </c>
      <c r="BL3" t="s">
        <v>375</v>
      </c>
      <c r="BM3" t="s">
        <v>368</v>
      </c>
      <c r="BN3">
        <v>0</v>
      </c>
      <c r="BT3" t="s">
        <v>373</v>
      </c>
      <c r="BU3" t="s">
        <v>374</v>
      </c>
      <c r="BV3" t="s">
        <v>375</v>
      </c>
      <c r="BW3" t="s">
        <v>368</v>
      </c>
      <c r="BX3">
        <v>0</v>
      </c>
      <c r="CD3" t="s">
        <v>371</v>
      </c>
      <c r="CE3" t="s">
        <v>368</v>
      </c>
      <c r="CF3" t="s">
        <v>372</v>
      </c>
      <c r="CG3" t="s">
        <v>373</v>
      </c>
      <c r="CH3" t="s">
        <v>374</v>
      </c>
      <c r="CI3" t="s">
        <v>375</v>
      </c>
      <c r="CJ3" t="s">
        <v>368</v>
      </c>
      <c r="CK3">
        <v>0</v>
      </c>
    </row>
    <row r="4" spans="1:92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  <c r="AV4" t="s">
        <v>376</v>
      </c>
      <c r="AW4" t="s">
        <v>377</v>
      </c>
      <c r="AX4" t="s">
        <v>368</v>
      </c>
      <c r="AY4">
        <v>-809.92016999999998</v>
      </c>
      <c r="AZ4" t="s">
        <v>378</v>
      </c>
      <c r="BA4" t="s">
        <v>379</v>
      </c>
      <c r="BB4" t="s">
        <v>368</v>
      </c>
      <c r="BC4">
        <v>0.33110000000000001</v>
      </c>
      <c r="BG4" t="s">
        <v>376</v>
      </c>
      <c r="BH4" t="s">
        <v>377</v>
      </c>
      <c r="BI4" t="s">
        <v>368</v>
      </c>
      <c r="BJ4">
        <v>-808.61554000000001</v>
      </c>
      <c r="BK4" t="s">
        <v>378</v>
      </c>
      <c r="BL4" t="s">
        <v>379</v>
      </c>
      <c r="BM4" t="s">
        <v>368</v>
      </c>
      <c r="BN4">
        <v>0.18920000000000001</v>
      </c>
      <c r="BS4" t="s">
        <v>376</v>
      </c>
      <c r="BT4" t="s">
        <v>377</v>
      </c>
      <c r="BU4" t="s">
        <v>368</v>
      </c>
      <c r="BV4">
        <v>-465.02319</v>
      </c>
      <c r="BW4" t="s">
        <v>378</v>
      </c>
      <c r="BX4" t="s">
        <v>379</v>
      </c>
      <c r="BY4" t="s">
        <v>368</v>
      </c>
      <c r="BZ4">
        <v>0.13320000000000001</v>
      </c>
      <c r="CD4" t="s">
        <v>376</v>
      </c>
      <c r="CE4" t="s">
        <v>377</v>
      </c>
      <c r="CF4" t="s">
        <v>368</v>
      </c>
      <c r="CG4">
        <v>-464.99612000000002</v>
      </c>
      <c r="CH4" t="s">
        <v>378</v>
      </c>
      <c r="CI4" t="s">
        <v>379</v>
      </c>
      <c r="CJ4" t="s">
        <v>368</v>
      </c>
      <c r="CK4">
        <v>0.1096</v>
      </c>
    </row>
    <row r="6" spans="1:92">
      <c r="A6" t="s">
        <v>380</v>
      </c>
      <c r="M6" t="s">
        <v>380</v>
      </c>
      <c r="Y6" t="s">
        <v>380</v>
      </c>
      <c r="AJ6" t="s">
        <v>380</v>
      </c>
      <c r="AV6" t="s">
        <v>380</v>
      </c>
      <c r="BG6" t="s">
        <v>380</v>
      </c>
      <c r="BS6" t="s">
        <v>380</v>
      </c>
      <c r="CD6" t="s">
        <v>380</v>
      </c>
    </row>
    <row r="7" spans="1:92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  <c r="AW7" t="s">
        <v>483</v>
      </c>
      <c r="AX7" t="s">
        <v>382</v>
      </c>
      <c r="AY7" t="s">
        <v>383</v>
      </c>
      <c r="AZ7" t="s">
        <v>384</v>
      </c>
      <c r="BA7" t="s">
        <v>385</v>
      </c>
      <c r="BB7" t="s">
        <v>386</v>
      </c>
      <c r="BC7" t="s">
        <v>387</v>
      </c>
      <c r="BD7" t="s">
        <v>388</v>
      </c>
      <c r="BE7" t="s">
        <v>389</v>
      </c>
      <c r="BF7" t="s">
        <v>390</v>
      </c>
      <c r="BH7" t="s">
        <v>483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  <c r="BQ7" t="s">
        <v>390</v>
      </c>
      <c r="BT7" t="s">
        <v>485</v>
      </c>
      <c r="BU7" t="s">
        <v>382</v>
      </c>
      <c r="BV7" t="s">
        <v>383</v>
      </c>
      <c r="BW7" t="s">
        <v>384</v>
      </c>
      <c r="BX7" t="s">
        <v>385</v>
      </c>
      <c r="BY7" t="s">
        <v>386</v>
      </c>
      <c r="BZ7" t="s">
        <v>387</v>
      </c>
      <c r="CA7" t="s">
        <v>388</v>
      </c>
      <c r="CB7" t="s">
        <v>389</v>
      </c>
      <c r="CC7" t="s">
        <v>390</v>
      </c>
      <c r="CE7" t="s">
        <v>485</v>
      </c>
      <c r="CF7" t="s">
        <v>382</v>
      </c>
      <c r="CG7" t="s">
        <v>383</v>
      </c>
      <c r="CH7" t="s">
        <v>384</v>
      </c>
      <c r="CI7" t="s">
        <v>385</v>
      </c>
      <c r="CJ7" t="s">
        <v>386</v>
      </c>
      <c r="CK7" t="s">
        <v>387</v>
      </c>
      <c r="CL7" t="s">
        <v>388</v>
      </c>
      <c r="CM7" t="s">
        <v>389</v>
      </c>
      <c r="CN7" t="s">
        <v>390</v>
      </c>
    </row>
    <row r="8" spans="1:92">
      <c r="A8" t="s">
        <v>391</v>
      </c>
      <c r="M8" t="s">
        <v>391</v>
      </c>
      <c r="Y8" t="s">
        <v>391</v>
      </c>
      <c r="AJ8" t="s">
        <v>391</v>
      </c>
      <c r="AV8" t="s">
        <v>391</v>
      </c>
      <c r="BG8" t="s">
        <v>391</v>
      </c>
      <c r="BS8" t="s">
        <v>391</v>
      </c>
      <c r="CD8" t="s">
        <v>391</v>
      </c>
    </row>
    <row r="9" spans="1:92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  <c r="AW9" t="s">
        <v>36</v>
      </c>
      <c r="AX9" t="s">
        <v>382</v>
      </c>
      <c r="AY9">
        <v>0.1987631</v>
      </c>
      <c r="AZ9">
        <v>6.4143599999999995E-2</v>
      </c>
      <c r="BA9">
        <v>3.1</v>
      </c>
      <c r="BB9">
        <v>2E-3</v>
      </c>
      <c r="BC9">
        <v>7.3043999999999998E-2</v>
      </c>
      <c r="BD9">
        <v>0.3244821</v>
      </c>
      <c r="BH9" t="s">
        <v>36</v>
      </c>
      <c r="BI9" t="s">
        <v>382</v>
      </c>
      <c r="BJ9">
        <v>0.20470079999999999</v>
      </c>
      <c r="BK9">
        <v>6.7503999999999995E-2</v>
      </c>
      <c r="BL9">
        <v>3.03</v>
      </c>
      <c r="BM9">
        <v>2E-3</v>
      </c>
      <c r="BN9">
        <v>7.2395500000000002E-2</v>
      </c>
      <c r="BO9">
        <v>0.33700619999999998</v>
      </c>
      <c r="BT9" t="s">
        <v>36</v>
      </c>
      <c r="BU9" t="s">
        <v>382</v>
      </c>
      <c r="BV9">
        <v>0.2170425</v>
      </c>
      <c r="BW9">
        <v>0.1322796</v>
      </c>
      <c r="BX9">
        <v>1.64</v>
      </c>
      <c r="BY9">
        <v>0.10100000000000001</v>
      </c>
      <c r="BZ9">
        <v>-4.22207E-2</v>
      </c>
      <c r="CA9">
        <v>0.4763057</v>
      </c>
      <c r="CE9" t="s">
        <v>36</v>
      </c>
      <c r="CF9" t="s">
        <v>382</v>
      </c>
      <c r="CG9">
        <v>0.2179613</v>
      </c>
      <c r="CH9">
        <v>0.13348280000000001</v>
      </c>
      <c r="CI9">
        <v>1.63</v>
      </c>
      <c r="CJ9">
        <v>0.10199999999999999</v>
      </c>
      <c r="CK9">
        <v>-4.3660200000000003E-2</v>
      </c>
      <c r="CL9">
        <v>0.47958279999999998</v>
      </c>
    </row>
    <row r="10" spans="1:92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  <c r="AW10" t="s">
        <v>37</v>
      </c>
      <c r="AX10" t="s">
        <v>382</v>
      </c>
      <c r="AY10">
        <v>0.49839319999999998</v>
      </c>
      <c r="AZ10">
        <v>9.2792899999999998E-2</v>
      </c>
      <c r="BA10">
        <v>5.37</v>
      </c>
      <c r="BB10">
        <v>0</v>
      </c>
      <c r="BC10">
        <v>0.31652249999999998</v>
      </c>
      <c r="BD10">
        <v>0.68026399999999998</v>
      </c>
      <c r="BH10" t="s">
        <v>37</v>
      </c>
      <c r="BI10" t="s">
        <v>382</v>
      </c>
      <c r="BJ10">
        <v>0.49068990000000001</v>
      </c>
      <c r="BK10">
        <v>9.8254099999999997E-2</v>
      </c>
      <c r="BL10">
        <v>4.99</v>
      </c>
      <c r="BM10">
        <v>0</v>
      </c>
      <c r="BN10">
        <v>0.29811549999999998</v>
      </c>
      <c r="BO10">
        <v>0.68326430000000005</v>
      </c>
      <c r="BT10" t="s">
        <v>37</v>
      </c>
      <c r="BU10" t="s">
        <v>382</v>
      </c>
      <c r="BV10">
        <v>0.57485359999999996</v>
      </c>
      <c r="BW10">
        <v>0.1908386</v>
      </c>
      <c r="BX10">
        <v>3.01</v>
      </c>
      <c r="BY10">
        <v>3.0000000000000001E-3</v>
      </c>
      <c r="BZ10">
        <v>0.20081679999999999</v>
      </c>
      <c r="CA10">
        <v>0.94889040000000002</v>
      </c>
      <c r="CE10" t="s">
        <v>37</v>
      </c>
      <c r="CF10" t="s">
        <v>382</v>
      </c>
      <c r="CG10">
        <v>0.57328299999999999</v>
      </c>
      <c r="CH10">
        <v>0.19243650000000001</v>
      </c>
      <c r="CI10">
        <v>2.98</v>
      </c>
      <c r="CJ10">
        <v>3.0000000000000001E-3</v>
      </c>
      <c r="CK10">
        <v>0.19611439999999999</v>
      </c>
      <c r="CL10">
        <v>0.9504515</v>
      </c>
    </row>
    <row r="11" spans="1:92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  <c r="AW11" t="s">
        <v>42</v>
      </c>
      <c r="AX11" t="s">
        <v>382</v>
      </c>
      <c r="AY11">
        <v>0.32340020000000003</v>
      </c>
      <c r="AZ11">
        <v>8.93066E-2</v>
      </c>
      <c r="BA11">
        <v>3.62</v>
      </c>
      <c r="BB11">
        <v>0</v>
      </c>
      <c r="BC11">
        <v>0.14836240000000001</v>
      </c>
      <c r="BD11">
        <v>0.49843799999999999</v>
      </c>
      <c r="BH11" t="s">
        <v>42</v>
      </c>
      <c r="BI11" t="s">
        <v>382</v>
      </c>
      <c r="BJ11">
        <v>0.32236599999999999</v>
      </c>
      <c r="BK11">
        <v>9.3870400000000007E-2</v>
      </c>
      <c r="BL11">
        <v>3.43</v>
      </c>
      <c r="BM11">
        <v>1E-3</v>
      </c>
      <c r="BN11">
        <v>0.13838329999999999</v>
      </c>
      <c r="BO11">
        <v>0.50634860000000004</v>
      </c>
      <c r="BT11" t="s">
        <v>42</v>
      </c>
      <c r="BU11" t="s">
        <v>382</v>
      </c>
      <c r="BV11">
        <v>0.43268770000000001</v>
      </c>
      <c r="BW11">
        <v>0.18832779999999999</v>
      </c>
      <c r="BX11">
        <v>2.2999999999999998</v>
      </c>
      <c r="BY11">
        <v>2.1999999999999999E-2</v>
      </c>
      <c r="BZ11">
        <v>6.3572000000000004E-2</v>
      </c>
      <c r="CA11">
        <v>0.80180340000000005</v>
      </c>
      <c r="CE11" t="s">
        <v>42</v>
      </c>
      <c r="CF11" t="s">
        <v>382</v>
      </c>
      <c r="CG11">
        <v>0.43716389999999999</v>
      </c>
      <c r="CH11">
        <v>0.19023760000000001</v>
      </c>
      <c r="CI11">
        <v>2.2999999999999998</v>
      </c>
      <c r="CJ11">
        <v>2.1999999999999999E-2</v>
      </c>
      <c r="CK11">
        <v>6.4305100000000004E-2</v>
      </c>
      <c r="CL11">
        <v>0.81002269999999998</v>
      </c>
    </row>
    <row r="12" spans="1:92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  <c r="AW12" t="s">
        <v>38</v>
      </c>
      <c r="AX12" t="s">
        <v>382</v>
      </c>
      <c r="AY12">
        <v>0.69623849999999998</v>
      </c>
      <c r="AZ12">
        <v>7.5287000000000007E-2</v>
      </c>
      <c r="BA12">
        <v>9.25</v>
      </c>
      <c r="BB12">
        <v>0</v>
      </c>
      <c r="BC12">
        <v>0.54867869999999996</v>
      </c>
      <c r="BD12">
        <v>0.84379820000000005</v>
      </c>
      <c r="BH12" t="s">
        <v>38</v>
      </c>
      <c r="BI12" t="s">
        <v>382</v>
      </c>
      <c r="BJ12">
        <v>0.68929870000000004</v>
      </c>
      <c r="BK12">
        <v>7.9028299999999996E-2</v>
      </c>
      <c r="BL12">
        <v>8.7200000000000006</v>
      </c>
      <c r="BM12">
        <v>0</v>
      </c>
      <c r="BN12">
        <v>0.53440589999999999</v>
      </c>
      <c r="BO12">
        <v>0.84419140000000004</v>
      </c>
      <c r="BT12" t="s">
        <v>38</v>
      </c>
      <c r="BU12" t="s">
        <v>382</v>
      </c>
      <c r="BV12">
        <v>0.72487550000000001</v>
      </c>
      <c r="BW12">
        <v>0.1511981</v>
      </c>
      <c r="BX12">
        <v>4.79</v>
      </c>
      <c r="BY12">
        <v>0</v>
      </c>
      <c r="BZ12">
        <v>0.42853259999999999</v>
      </c>
      <c r="CA12">
        <v>1.021218</v>
      </c>
      <c r="CE12" t="s">
        <v>38</v>
      </c>
      <c r="CF12" t="s">
        <v>382</v>
      </c>
      <c r="CG12">
        <v>0.72637339999999995</v>
      </c>
      <c r="CH12">
        <v>0.15257999999999999</v>
      </c>
      <c r="CI12">
        <v>4.76</v>
      </c>
      <c r="CJ12">
        <v>0</v>
      </c>
      <c r="CK12">
        <v>0.42732219999999999</v>
      </c>
      <c r="CL12">
        <v>1.025425</v>
      </c>
    </row>
    <row r="13" spans="1:92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  <c r="AW13" t="s">
        <v>39</v>
      </c>
      <c r="AX13" t="s">
        <v>382</v>
      </c>
      <c r="AY13">
        <v>0.57620309999999997</v>
      </c>
      <c r="AZ13">
        <v>7.8951300000000002E-2</v>
      </c>
      <c r="BA13">
        <v>7.3</v>
      </c>
      <c r="BB13">
        <v>0</v>
      </c>
      <c r="BC13">
        <v>0.42146129999999998</v>
      </c>
      <c r="BD13">
        <v>0.73094490000000001</v>
      </c>
      <c r="BH13" t="s">
        <v>39</v>
      </c>
      <c r="BI13" t="s">
        <v>382</v>
      </c>
      <c r="BJ13">
        <v>0.56979469999999999</v>
      </c>
      <c r="BK13">
        <v>8.2683800000000002E-2</v>
      </c>
      <c r="BL13">
        <v>6.89</v>
      </c>
      <c r="BM13">
        <v>0</v>
      </c>
      <c r="BN13">
        <v>0.40773740000000003</v>
      </c>
      <c r="BO13">
        <v>0.7318519</v>
      </c>
      <c r="BT13" t="s">
        <v>39</v>
      </c>
      <c r="BU13" t="s">
        <v>382</v>
      </c>
      <c r="BV13">
        <v>0.67797090000000004</v>
      </c>
      <c r="BW13">
        <v>0.1605125</v>
      </c>
      <c r="BX13">
        <v>4.22</v>
      </c>
      <c r="BY13">
        <v>0</v>
      </c>
      <c r="BZ13">
        <v>0.36337229999999998</v>
      </c>
      <c r="CA13">
        <v>0.99256960000000005</v>
      </c>
      <c r="CE13" t="s">
        <v>39</v>
      </c>
      <c r="CF13" t="s">
        <v>382</v>
      </c>
      <c r="CG13">
        <v>0.67597700000000005</v>
      </c>
      <c r="CH13">
        <v>0.1617198</v>
      </c>
      <c r="CI13">
        <v>4.18</v>
      </c>
      <c r="CJ13">
        <v>0</v>
      </c>
      <c r="CK13">
        <v>0.3590121</v>
      </c>
      <c r="CL13">
        <v>0.99294199999999999</v>
      </c>
    </row>
    <row r="14" spans="1:92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  <c r="AW14" t="s">
        <v>115</v>
      </c>
      <c r="AX14" t="s">
        <v>382</v>
      </c>
      <c r="AY14">
        <v>0.3669615</v>
      </c>
      <c r="AZ14">
        <v>6.6752599999999995E-2</v>
      </c>
      <c r="BA14">
        <v>5.5</v>
      </c>
      <c r="BB14">
        <v>0</v>
      </c>
      <c r="BC14">
        <v>0.2361288</v>
      </c>
      <c r="BD14">
        <v>0.49779410000000002</v>
      </c>
      <c r="BH14" t="s">
        <v>115</v>
      </c>
      <c r="BI14" t="s">
        <v>382</v>
      </c>
      <c r="BJ14">
        <v>0.36277389999999998</v>
      </c>
      <c r="BK14">
        <v>7.0260799999999998E-2</v>
      </c>
      <c r="BL14">
        <v>5.16</v>
      </c>
      <c r="BM14">
        <v>0</v>
      </c>
      <c r="BN14">
        <v>0.2250653</v>
      </c>
      <c r="BO14">
        <v>0.5004826</v>
      </c>
      <c r="BT14" t="s">
        <v>115</v>
      </c>
      <c r="BU14" t="s">
        <v>382</v>
      </c>
      <c r="BV14">
        <v>0.3133668</v>
      </c>
      <c r="BW14">
        <v>0.14022109999999999</v>
      </c>
      <c r="BX14">
        <v>2.23</v>
      </c>
      <c r="BY14">
        <v>2.5000000000000001E-2</v>
      </c>
      <c r="BZ14">
        <v>3.8538500000000003E-2</v>
      </c>
      <c r="CA14">
        <v>0.58819500000000002</v>
      </c>
      <c r="CE14" t="s">
        <v>115</v>
      </c>
      <c r="CF14" t="s">
        <v>382</v>
      </c>
      <c r="CG14">
        <v>0.31302750000000001</v>
      </c>
      <c r="CH14">
        <v>0.14128769999999999</v>
      </c>
      <c r="CI14">
        <v>2.2200000000000002</v>
      </c>
      <c r="CJ14">
        <v>2.7E-2</v>
      </c>
      <c r="CK14">
        <v>3.6108700000000001E-2</v>
      </c>
      <c r="CL14">
        <v>0.58994630000000003</v>
      </c>
    </row>
    <row r="15" spans="1:92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  <c r="AW15" t="s">
        <v>40</v>
      </c>
      <c r="AX15" t="s">
        <v>382</v>
      </c>
      <c r="AY15">
        <v>0.43960460000000001</v>
      </c>
      <c r="AZ15">
        <v>6.2968399999999994E-2</v>
      </c>
      <c r="BA15">
        <v>6.98</v>
      </c>
      <c r="BB15">
        <v>0</v>
      </c>
      <c r="BC15">
        <v>0.31618889999999999</v>
      </c>
      <c r="BD15">
        <v>0.56302039999999998</v>
      </c>
      <c r="BH15" t="s">
        <v>40</v>
      </c>
      <c r="BI15" t="s">
        <v>382</v>
      </c>
      <c r="BJ15">
        <v>0.44187209999999999</v>
      </c>
      <c r="BK15">
        <v>6.6040199999999993E-2</v>
      </c>
      <c r="BL15">
        <v>6.69</v>
      </c>
      <c r="BM15">
        <v>0</v>
      </c>
      <c r="BN15">
        <v>0.31243569999999998</v>
      </c>
      <c r="BO15">
        <v>0.5713085</v>
      </c>
      <c r="BT15" t="s">
        <v>40</v>
      </c>
      <c r="BU15" t="s">
        <v>382</v>
      </c>
      <c r="BV15">
        <v>0.2146527</v>
      </c>
      <c r="BW15">
        <v>0.12717339999999999</v>
      </c>
      <c r="BX15">
        <v>1.69</v>
      </c>
      <c r="BY15">
        <v>9.0999999999999998E-2</v>
      </c>
      <c r="BZ15">
        <v>-3.46027E-2</v>
      </c>
      <c r="CA15">
        <v>0.46390799999999999</v>
      </c>
      <c r="CE15" t="s">
        <v>40</v>
      </c>
      <c r="CF15" t="s">
        <v>382</v>
      </c>
      <c r="CG15">
        <v>0.2160773</v>
      </c>
      <c r="CH15">
        <v>0.1282836</v>
      </c>
      <c r="CI15">
        <v>1.68</v>
      </c>
      <c r="CJ15">
        <v>9.1999999999999998E-2</v>
      </c>
      <c r="CK15">
        <v>-3.5353900000000001E-2</v>
      </c>
      <c r="CL15">
        <v>0.46750839999999999</v>
      </c>
    </row>
    <row r="16" spans="1:92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  <c r="AW16" t="s">
        <v>125</v>
      </c>
      <c r="AX16" t="s">
        <v>382</v>
      </c>
      <c r="AY16">
        <v>9.3588099999999994E-2</v>
      </c>
      <c r="AZ16">
        <v>2.0167899999999999E-2</v>
      </c>
      <c r="BA16">
        <v>4.6399999999999997</v>
      </c>
      <c r="BB16">
        <v>0</v>
      </c>
      <c r="BC16">
        <v>5.4059700000000002E-2</v>
      </c>
      <c r="BD16">
        <v>0.1331166</v>
      </c>
      <c r="BH16" t="s">
        <v>125</v>
      </c>
      <c r="BI16" t="s">
        <v>382</v>
      </c>
      <c r="BJ16">
        <v>9.12385E-2</v>
      </c>
      <c r="BK16">
        <v>2.13613E-2</v>
      </c>
      <c r="BL16">
        <v>4.2699999999999996</v>
      </c>
      <c r="BM16">
        <v>0</v>
      </c>
      <c r="BN16">
        <v>4.9371199999999997E-2</v>
      </c>
      <c r="BO16">
        <v>0.1331058</v>
      </c>
      <c r="BT16" t="s">
        <v>125</v>
      </c>
      <c r="BU16" t="s">
        <v>382</v>
      </c>
      <c r="BV16">
        <v>9.0120500000000006E-2</v>
      </c>
      <c r="BW16">
        <v>4.1924500000000003E-2</v>
      </c>
      <c r="BX16">
        <v>2.15</v>
      </c>
      <c r="BY16">
        <v>3.2000000000000001E-2</v>
      </c>
      <c r="BZ16">
        <v>7.9500999999999999E-3</v>
      </c>
      <c r="CA16">
        <v>0.172291</v>
      </c>
      <c r="CE16" t="s">
        <v>125</v>
      </c>
      <c r="CF16" t="s">
        <v>382</v>
      </c>
      <c r="CG16">
        <v>8.9516999999999999E-2</v>
      </c>
      <c r="CH16">
        <v>4.2317E-2</v>
      </c>
      <c r="CI16">
        <v>2.12</v>
      </c>
      <c r="CJ16">
        <v>3.4000000000000002E-2</v>
      </c>
      <c r="CK16">
        <v>6.5772000000000001E-3</v>
      </c>
      <c r="CL16">
        <v>0.17245679999999999</v>
      </c>
    </row>
    <row r="17" spans="1:90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  <c r="AW17" t="s">
        <v>392</v>
      </c>
      <c r="AX17" t="s">
        <v>382</v>
      </c>
      <c r="AY17">
        <v>-0.21154909999999999</v>
      </c>
      <c r="AZ17">
        <v>9.5172800000000002E-2</v>
      </c>
      <c r="BA17">
        <v>-2.2200000000000002</v>
      </c>
      <c r="BB17">
        <v>2.5999999999999999E-2</v>
      </c>
      <c r="BC17">
        <v>-0.3980843</v>
      </c>
      <c r="BD17">
        <v>-2.5013899999999999E-2</v>
      </c>
      <c r="BH17" t="s">
        <v>392</v>
      </c>
      <c r="BI17" t="s">
        <v>382</v>
      </c>
      <c r="BJ17">
        <v>-0.20703460000000001</v>
      </c>
      <c r="BK17">
        <v>9.99443E-2</v>
      </c>
      <c r="BL17">
        <v>-2.0699999999999998</v>
      </c>
      <c r="BM17">
        <v>3.7999999999999999E-2</v>
      </c>
      <c r="BN17">
        <v>-0.4029218</v>
      </c>
      <c r="BO17">
        <v>-1.11474E-2</v>
      </c>
      <c r="BT17" t="s">
        <v>392</v>
      </c>
      <c r="BU17" t="s">
        <v>382</v>
      </c>
      <c r="BV17">
        <v>-0.2450801</v>
      </c>
      <c r="BW17">
        <v>0.19110469999999999</v>
      </c>
      <c r="BX17">
        <v>-1.28</v>
      </c>
      <c r="BY17">
        <v>0.2</v>
      </c>
      <c r="BZ17">
        <v>-0.61963849999999998</v>
      </c>
      <c r="CA17">
        <v>0.12947819999999999</v>
      </c>
      <c r="CE17" t="s">
        <v>392</v>
      </c>
      <c r="CF17" t="s">
        <v>382</v>
      </c>
      <c r="CG17">
        <v>-0.24443319999999999</v>
      </c>
      <c r="CH17">
        <v>0.1925306</v>
      </c>
      <c r="CI17">
        <v>-1.27</v>
      </c>
      <c r="CJ17">
        <v>0.20399999999999999</v>
      </c>
      <c r="CK17">
        <v>-0.62178619999999996</v>
      </c>
      <c r="CL17">
        <v>0.13291990000000001</v>
      </c>
    </row>
    <row r="18" spans="1:90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  <c r="AW18" t="s">
        <v>394</v>
      </c>
      <c r="AX18" t="s">
        <v>382</v>
      </c>
      <c r="AY18">
        <v>7.6216999999999993E-2</v>
      </c>
      <c r="AZ18">
        <v>6.4303899999999997E-2</v>
      </c>
      <c r="BA18">
        <v>1.19</v>
      </c>
      <c r="BB18">
        <v>0.23599999999999999</v>
      </c>
      <c r="BC18">
        <v>-4.9816399999999997E-2</v>
      </c>
      <c r="BD18">
        <v>0.20225029999999999</v>
      </c>
      <c r="BH18" t="s">
        <v>394</v>
      </c>
      <c r="BI18" t="s">
        <v>382</v>
      </c>
      <c r="BJ18">
        <v>7.3127300000000006E-2</v>
      </c>
      <c r="BK18">
        <v>6.7308699999999999E-2</v>
      </c>
      <c r="BL18">
        <v>1.0900000000000001</v>
      </c>
      <c r="BM18">
        <v>0.27700000000000002</v>
      </c>
      <c r="BN18">
        <v>-5.8795300000000002E-2</v>
      </c>
      <c r="BO18">
        <v>0.20504990000000001</v>
      </c>
      <c r="BT18" t="s">
        <v>394</v>
      </c>
      <c r="BU18" t="s">
        <v>382</v>
      </c>
      <c r="BV18">
        <v>-0.116635</v>
      </c>
      <c r="BW18">
        <v>0.12718499999999999</v>
      </c>
      <c r="BX18">
        <v>-0.92</v>
      </c>
      <c r="BY18">
        <v>0.35899999999999999</v>
      </c>
      <c r="BZ18">
        <v>-0.36591299999999999</v>
      </c>
      <c r="CA18">
        <v>0.13264300000000001</v>
      </c>
      <c r="CE18" t="s">
        <v>394</v>
      </c>
      <c r="CF18" t="s">
        <v>382</v>
      </c>
      <c r="CG18">
        <v>-0.1157933</v>
      </c>
      <c r="CH18">
        <v>0.1283958</v>
      </c>
      <c r="CI18">
        <v>-0.9</v>
      </c>
      <c r="CJ18">
        <v>0.36699999999999999</v>
      </c>
      <c r="CK18">
        <v>-0.36744450000000001</v>
      </c>
      <c r="CL18">
        <v>0.1358579</v>
      </c>
    </row>
    <row r="19" spans="1:90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  <c r="AW19" t="s">
        <v>393</v>
      </c>
      <c r="AX19" t="s">
        <v>382</v>
      </c>
      <c r="AY19">
        <v>-5.8997300000000003E-2</v>
      </c>
      <c r="AZ19">
        <v>3.8888199999999998E-2</v>
      </c>
      <c r="BA19">
        <v>-1.52</v>
      </c>
      <c r="BB19">
        <v>0.129</v>
      </c>
      <c r="BC19">
        <v>-0.1352168</v>
      </c>
      <c r="BD19">
        <v>1.72222E-2</v>
      </c>
      <c r="BH19" t="s">
        <v>393</v>
      </c>
      <c r="BI19" t="s">
        <v>382</v>
      </c>
      <c r="BJ19">
        <v>-5.9267899999999998E-2</v>
      </c>
      <c r="BK19">
        <v>4.1051700000000003E-2</v>
      </c>
      <c r="BL19">
        <v>-1.44</v>
      </c>
      <c r="BM19">
        <v>0.14899999999999999</v>
      </c>
      <c r="BN19">
        <v>-0.13972789999999999</v>
      </c>
      <c r="BO19">
        <v>2.1191999999999999E-2</v>
      </c>
      <c r="BT19" t="s">
        <v>393</v>
      </c>
      <c r="BU19" t="s">
        <v>382</v>
      </c>
      <c r="BV19">
        <v>-6.4864500000000005E-2</v>
      </c>
      <c r="BW19">
        <v>8.0999600000000005E-2</v>
      </c>
      <c r="BX19">
        <v>-0.8</v>
      </c>
      <c r="BY19">
        <v>0.42299999999999999</v>
      </c>
      <c r="BZ19">
        <v>-0.22362090000000001</v>
      </c>
      <c r="CA19">
        <v>9.38919E-2</v>
      </c>
      <c r="CE19" t="s">
        <v>393</v>
      </c>
      <c r="CF19" t="s">
        <v>382</v>
      </c>
      <c r="CG19">
        <v>-6.4970200000000006E-2</v>
      </c>
      <c r="CH19">
        <v>8.1692799999999996E-2</v>
      </c>
      <c r="CI19">
        <v>-0.8</v>
      </c>
      <c r="CJ19">
        <v>0.42599999999999999</v>
      </c>
      <c r="CK19">
        <v>-0.22508529999999999</v>
      </c>
      <c r="CL19">
        <v>9.5144800000000002E-2</v>
      </c>
    </row>
    <row r="20" spans="1:90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  <c r="AW20" t="s">
        <v>396</v>
      </c>
      <c r="AX20" t="s">
        <v>382</v>
      </c>
      <c r="AY20">
        <v>0.4857843</v>
      </c>
      <c r="AZ20">
        <v>0.15635840000000001</v>
      </c>
      <c r="BA20">
        <v>3.11</v>
      </c>
      <c r="BB20">
        <v>2E-3</v>
      </c>
      <c r="BC20">
        <v>0.1793274</v>
      </c>
      <c r="BD20">
        <v>0.79224130000000004</v>
      </c>
      <c r="BH20" t="s">
        <v>396</v>
      </c>
      <c r="BI20" t="s">
        <v>382</v>
      </c>
      <c r="BJ20">
        <v>0.46754960000000001</v>
      </c>
      <c r="BK20">
        <v>0.1646262</v>
      </c>
      <c r="BL20">
        <v>2.84</v>
      </c>
      <c r="BM20">
        <v>5.0000000000000001E-3</v>
      </c>
      <c r="BN20">
        <v>0.14488819999999999</v>
      </c>
      <c r="BO20">
        <v>0.79021090000000005</v>
      </c>
      <c r="BT20" t="s">
        <v>396</v>
      </c>
      <c r="BU20" t="s">
        <v>382</v>
      </c>
      <c r="BV20">
        <v>0.19195770000000001</v>
      </c>
      <c r="BW20">
        <v>0.3283816</v>
      </c>
      <c r="BX20">
        <v>0.57999999999999996</v>
      </c>
      <c r="BY20">
        <v>0.55900000000000005</v>
      </c>
      <c r="BZ20">
        <v>-0.45165840000000002</v>
      </c>
      <c r="CA20">
        <v>0.83557380000000003</v>
      </c>
      <c r="CE20" t="s">
        <v>396</v>
      </c>
      <c r="CF20" t="s">
        <v>382</v>
      </c>
      <c r="CG20">
        <v>0.18362139999999999</v>
      </c>
      <c r="CH20">
        <v>0.33264110000000002</v>
      </c>
      <c r="CI20">
        <v>0.55000000000000004</v>
      </c>
      <c r="CJ20">
        <v>0.58099999999999996</v>
      </c>
      <c r="CK20">
        <v>-0.46834320000000002</v>
      </c>
      <c r="CL20">
        <v>0.83558600000000005</v>
      </c>
    </row>
    <row r="21" spans="1:90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  <c r="AW21" t="s">
        <v>397</v>
      </c>
      <c r="AX21" t="s">
        <v>382</v>
      </c>
      <c r="AY21">
        <v>-0.1087288</v>
      </c>
      <c r="AZ21">
        <v>0.1087186</v>
      </c>
      <c r="BA21">
        <v>-1</v>
      </c>
      <c r="BB21">
        <v>0.317</v>
      </c>
      <c r="BC21">
        <v>-0.32181330000000002</v>
      </c>
      <c r="BD21">
        <v>0.1043557</v>
      </c>
      <c r="BH21" t="s">
        <v>397</v>
      </c>
      <c r="BI21" t="s">
        <v>382</v>
      </c>
      <c r="BJ21">
        <v>-0.10343769999999999</v>
      </c>
      <c r="BK21">
        <v>0.1138994</v>
      </c>
      <c r="BL21">
        <v>-0.91</v>
      </c>
      <c r="BM21">
        <v>0.36399999999999999</v>
      </c>
      <c r="BN21">
        <v>-0.32667649999999998</v>
      </c>
      <c r="BO21">
        <v>0.11980109999999999</v>
      </c>
      <c r="BT21" t="s">
        <v>397</v>
      </c>
      <c r="BU21" t="s">
        <v>382</v>
      </c>
      <c r="BV21">
        <v>-0.2134316</v>
      </c>
      <c r="BW21">
        <v>0.2257556</v>
      </c>
      <c r="BX21">
        <v>-0.95</v>
      </c>
      <c r="BY21">
        <v>0.34399999999999997</v>
      </c>
      <c r="BZ21">
        <v>-0.65590459999999995</v>
      </c>
      <c r="CA21">
        <v>0.2290413</v>
      </c>
      <c r="CE21" t="s">
        <v>397</v>
      </c>
      <c r="CF21" t="s">
        <v>382</v>
      </c>
      <c r="CG21">
        <v>-0.2106179</v>
      </c>
      <c r="CH21">
        <v>0.22754779999999999</v>
      </c>
      <c r="CI21">
        <v>-0.93</v>
      </c>
      <c r="CJ21">
        <v>0.35499999999999998</v>
      </c>
      <c r="CK21">
        <v>-0.65660350000000001</v>
      </c>
      <c r="CL21">
        <v>0.23536770000000001</v>
      </c>
    </row>
    <row r="22" spans="1:90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  <c r="AW22" t="s">
        <v>480</v>
      </c>
      <c r="AX22" t="s">
        <v>382</v>
      </c>
      <c r="AY22">
        <v>2.5736000000000001E-3</v>
      </c>
      <c r="AZ22">
        <v>5.77977E-2</v>
      </c>
      <c r="BA22">
        <v>0.04</v>
      </c>
      <c r="BB22">
        <v>0.96399999999999997</v>
      </c>
      <c r="BC22">
        <v>-0.1107078</v>
      </c>
      <c r="BD22">
        <v>0.1158549</v>
      </c>
      <c r="BH22" t="s">
        <v>480</v>
      </c>
      <c r="BI22" t="s">
        <v>382</v>
      </c>
      <c r="BJ22">
        <v>-1.1942000000000001E-3</v>
      </c>
      <c r="BK22">
        <v>6.0827600000000003E-2</v>
      </c>
      <c r="BL22">
        <v>-0.02</v>
      </c>
      <c r="BM22">
        <v>0.98399999999999999</v>
      </c>
      <c r="BN22">
        <v>-0.1204142</v>
      </c>
      <c r="BO22">
        <v>0.1180257</v>
      </c>
      <c r="BT22" t="s">
        <v>480</v>
      </c>
      <c r="BU22" t="s">
        <v>382</v>
      </c>
      <c r="BV22">
        <v>0.32590439999999998</v>
      </c>
      <c r="BW22">
        <v>0.1240695</v>
      </c>
      <c r="BX22">
        <v>2.63</v>
      </c>
      <c r="BY22">
        <v>8.9999999999999993E-3</v>
      </c>
      <c r="BZ22">
        <v>8.2732600000000003E-2</v>
      </c>
      <c r="CA22">
        <v>0.56907609999999997</v>
      </c>
      <c r="CE22" t="s">
        <v>480</v>
      </c>
      <c r="CF22" t="s">
        <v>382</v>
      </c>
      <c r="CG22">
        <v>0.32606350000000001</v>
      </c>
      <c r="CH22">
        <v>0.12507070000000001</v>
      </c>
      <c r="CI22">
        <v>2.61</v>
      </c>
      <c r="CJ22">
        <v>8.9999999999999993E-3</v>
      </c>
      <c r="CK22">
        <v>8.0929500000000001E-2</v>
      </c>
      <c r="CL22">
        <v>0.57119759999999997</v>
      </c>
    </row>
    <row r="23" spans="1:90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  <c r="AW23" t="s">
        <v>395</v>
      </c>
      <c r="AX23" t="s">
        <v>382</v>
      </c>
      <c r="AY23">
        <v>-0.1243765</v>
      </c>
      <c r="AZ23">
        <v>7.6474100000000003E-2</v>
      </c>
      <c r="BA23">
        <v>-1.63</v>
      </c>
      <c r="BB23">
        <v>0.104</v>
      </c>
      <c r="BC23">
        <v>-0.27426289999999998</v>
      </c>
      <c r="BD23">
        <v>2.5509899999999999E-2</v>
      </c>
      <c r="BH23" t="s">
        <v>395</v>
      </c>
      <c r="BI23" t="s">
        <v>382</v>
      </c>
      <c r="BJ23">
        <v>-0.1205672</v>
      </c>
      <c r="BK23">
        <v>8.0062900000000006E-2</v>
      </c>
      <c r="BL23">
        <v>-1.51</v>
      </c>
      <c r="BM23">
        <v>0.13200000000000001</v>
      </c>
      <c r="BN23">
        <v>-0.2774877</v>
      </c>
      <c r="BO23">
        <v>3.6353200000000002E-2</v>
      </c>
      <c r="BT23" t="s">
        <v>395</v>
      </c>
      <c r="BU23" t="s">
        <v>382</v>
      </c>
      <c r="BV23">
        <v>-0.1194987</v>
      </c>
      <c r="BW23">
        <v>0.1518265</v>
      </c>
      <c r="BX23">
        <v>-0.79</v>
      </c>
      <c r="BY23">
        <v>0.43099999999999999</v>
      </c>
      <c r="BZ23">
        <v>-0.41707329999999998</v>
      </c>
      <c r="CA23">
        <v>0.17807580000000001</v>
      </c>
      <c r="CE23" t="s">
        <v>395</v>
      </c>
      <c r="CF23" t="s">
        <v>382</v>
      </c>
      <c r="CG23">
        <v>-0.1173409</v>
      </c>
      <c r="CH23">
        <v>0.15329329999999999</v>
      </c>
      <c r="CI23">
        <v>-0.77</v>
      </c>
      <c r="CJ23">
        <v>0.44400000000000001</v>
      </c>
      <c r="CK23">
        <v>-0.4177902</v>
      </c>
      <c r="CL23">
        <v>0.18310850000000001</v>
      </c>
    </row>
    <row r="24" spans="1:90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  <c r="AW24" t="s">
        <v>398</v>
      </c>
      <c r="AX24" t="s">
        <v>382</v>
      </c>
      <c r="AY24">
        <v>0.1191953</v>
      </c>
      <c r="AZ24">
        <v>6.5876500000000004E-2</v>
      </c>
      <c r="BA24">
        <v>1.81</v>
      </c>
      <c r="BB24">
        <v>7.0000000000000007E-2</v>
      </c>
      <c r="BC24">
        <v>-9.9203E-3</v>
      </c>
      <c r="BD24">
        <v>0.2483108</v>
      </c>
      <c r="BH24" t="s">
        <v>398</v>
      </c>
      <c r="BI24" t="s">
        <v>382</v>
      </c>
      <c r="BJ24">
        <v>0.1214098</v>
      </c>
      <c r="BK24">
        <v>6.9661799999999996E-2</v>
      </c>
      <c r="BL24">
        <v>1.74</v>
      </c>
      <c r="BM24">
        <v>8.1000000000000003E-2</v>
      </c>
      <c r="BN24">
        <v>-1.5124800000000001E-2</v>
      </c>
      <c r="BO24">
        <v>0.25794440000000002</v>
      </c>
      <c r="BT24" t="s">
        <v>398</v>
      </c>
      <c r="BU24" t="s">
        <v>382</v>
      </c>
      <c r="BV24">
        <v>-5.85858E-2</v>
      </c>
      <c r="BW24">
        <v>0.1704542</v>
      </c>
      <c r="BX24">
        <v>-0.34</v>
      </c>
      <c r="BY24">
        <v>0.73099999999999998</v>
      </c>
      <c r="BZ24">
        <v>-0.39266990000000002</v>
      </c>
      <c r="CA24">
        <v>0.27549820000000003</v>
      </c>
      <c r="CD24" t="s">
        <v>398</v>
      </c>
      <c r="CE24" t="s">
        <v>382</v>
      </c>
      <c r="CF24">
        <v>-5.9255799999999997E-2</v>
      </c>
      <c r="CG24">
        <v>0.1720516</v>
      </c>
      <c r="CH24">
        <v>-0.34</v>
      </c>
      <c r="CI24">
        <v>0.73099999999999998</v>
      </c>
      <c r="CJ24">
        <v>-0.39647060000000001</v>
      </c>
      <c r="CK24">
        <v>0.27795910000000001</v>
      </c>
    </row>
    <row r="25" spans="1:90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  <c r="AW25" t="s">
        <v>399</v>
      </c>
      <c r="AX25" t="s">
        <v>382</v>
      </c>
      <c r="AY25">
        <v>-0.24706710000000001</v>
      </c>
      <c r="AZ25">
        <v>9.2806200000000005E-2</v>
      </c>
      <c r="BA25">
        <v>-2.66</v>
      </c>
      <c r="BB25">
        <v>8.0000000000000002E-3</v>
      </c>
      <c r="BC25">
        <v>-0.42896390000000001</v>
      </c>
      <c r="BD25">
        <v>-6.5170400000000003E-2</v>
      </c>
      <c r="BH25" t="s">
        <v>399</v>
      </c>
      <c r="BI25" t="s">
        <v>382</v>
      </c>
      <c r="BJ25">
        <v>-0.24111479999999999</v>
      </c>
      <c r="BK25">
        <v>9.7394800000000004E-2</v>
      </c>
      <c r="BL25">
        <v>-2.48</v>
      </c>
      <c r="BM25">
        <v>1.2999999999999999E-2</v>
      </c>
      <c r="BN25">
        <v>-0.43200509999999998</v>
      </c>
      <c r="BO25">
        <v>-5.0224400000000002E-2</v>
      </c>
      <c r="BT25" t="s">
        <v>399</v>
      </c>
      <c r="BU25" t="s">
        <v>382</v>
      </c>
      <c r="BV25">
        <v>-2.54314E-2</v>
      </c>
      <c r="BW25">
        <v>0.19763149999999999</v>
      </c>
      <c r="BX25">
        <v>-0.13</v>
      </c>
      <c r="BY25">
        <v>0.89800000000000002</v>
      </c>
      <c r="BZ25">
        <v>-0.41278209999999999</v>
      </c>
      <c r="CA25">
        <v>0.3619192</v>
      </c>
      <c r="CE25" t="s">
        <v>399</v>
      </c>
      <c r="CF25" t="s">
        <v>382</v>
      </c>
      <c r="CG25">
        <v>-2.2649499999999999E-2</v>
      </c>
      <c r="CH25">
        <v>0.1992932</v>
      </c>
      <c r="CI25">
        <v>-0.11</v>
      </c>
      <c r="CJ25">
        <v>0.91</v>
      </c>
      <c r="CK25">
        <v>-0.41325689999999998</v>
      </c>
      <c r="CL25">
        <v>0.36795800000000001</v>
      </c>
    </row>
    <row r="26" spans="1:90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  <c r="AW26" t="s">
        <v>400</v>
      </c>
      <c r="AX26" t="s">
        <v>382</v>
      </c>
      <c r="AY26">
        <v>0.15877810000000001</v>
      </c>
      <c r="AZ26">
        <v>7.5855699999999998E-2</v>
      </c>
      <c r="BA26">
        <v>2.09</v>
      </c>
      <c r="BB26">
        <v>3.5999999999999997E-2</v>
      </c>
      <c r="BC26">
        <v>1.01037E-2</v>
      </c>
      <c r="BD26">
        <v>0.30745250000000002</v>
      </c>
      <c r="BH26" t="s">
        <v>400</v>
      </c>
      <c r="BI26" t="s">
        <v>382</v>
      </c>
      <c r="BJ26">
        <v>0.16272900000000001</v>
      </c>
      <c r="BK26">
        <v>7.9640600000000006E-2</v>
      </c>
      <c r="BL26">
        <v>2.04</v>
      </c>
      <c r="BM26">
        <v>4.1000000000000002E-2</v>
      </c>
      <c r="BN26">
        <v>6.6363000000000004E-3</v>
      </c>
      <c r="BO26">
        <v>0.31882169999999999</v>
      </c>
      <c r="BT26" t="s">
        <v>400</v>
      </c>
      <c r="BU26" t="s">
        <v>382</v>
      </c>
      <c r="BV26">
        <v>0.13555030000000001</v>
      </c>
      <c r="BW26">
        <v>0.15733169999999999</v>
      </c>
      <c r="BX26">
        <v>0.86</v>
      </c>
      <c r="BY26">
        <v>0.38900000000000001</v>
      </c>
      <c r="BZ26">
        <v>-0.1728141</v>
      </c>
      <c r="CA26">
        <v>0.4439147</v>
      </c>
      <c r="CE26" t="s">
        <v>400</v>
      </c>
      <c r="CF26" t="s">
        <v>382</v>
      </c>
      <c r="CG26">
        <v>0.1366665</v>
      </c>
      <c r="CH26">
        <v>0.15862680000000001</v>
      </c>
      <c r="CI26">
        <v>0.86</v>
      </c>
      <c r="CJ26">
        <v>0.38900000000000001</v>
      </c>
      <c r="CK26">
        <v>-0.17423640000000001</v>
      </c>
      <c r="CL26">
        <v>0.44756940000000001</v>
      </c>
    </row>
    <row r="27" spans="1:90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  <c r="AW27" t="s">
        <v>401</v>
      </c>
      <c r="AX27" t="s">
        <v>382</v>
      </c>
      <c r="AY27">
        <v>0.1194219</v>
      </c>
      <c r="AZ27">
        <v>7.4553300000000003E-2</v>
      </c>
      <c r="BA27">
        <v>1.6</v>
      </c>
      <c r="BB27">
        <v>0.109</v>
      </c>
      <c r="BC27">
        <v>-2.6699899999999999E-2</v>
      </c>
      <c r="BD27">
        <v>0.2655438</v>
      </c>
      <c r="BH27" t="s">
        <v>401</v>
      </c>
      <c r="BI27" t="s">
        <v>382</v>
      </c>
      <c r="BJ27">
        <v>0.1175929</v>
      </c>
      <c r="BK27">
        <v>7.8412800000000005E-2</v>
      </c>
      <c r="BL27">
        <v>1.5</v>
      </c>
      <c r="BM27">
        <v>0.13400000000000001</v>
      </c>
      <c r="BN27">
        <v>-3.6093300000000002E-2</v>
      </c>
      <c r="BO27">
        <v>0.2712791</v>
      </c>
      <c r="BT27" t="s">
        <v>401</v>
      </c>
      <c r="BU27" t="s">
        <v>382</v>
      </c>
      <c r="BV27">
        <v>0.32137979999999999</v>
      </c>
      <c r="BW27">
        <v>0.1542617</v>
      </c>
      <c r="BX27">
        <v>2.08</v>
      </c>
      <c r="BY27">
        <v>3.6999999999999998E-2</v>
      </c>
      <c r="BZ27">
        <v>1.9032400000000001E-2</v>
      </c>
      <c r="CA27">
        <v>0.62372709999999998</v>
      </c>
      <c r="CE27" t="s">
        <v>401</v>
      </c>
      <c r="CF27" t="s">
        <v>382</v>
      </c>
      <c r="CG27">
        <v>0.3208008</v>
      </c>
      <c r="CH27">
        <v>0.15533739999999999</v>
      </c>
      <c r="CI27">
        <v>2.0699999999999998</v>
      </c>
      <c r="CJ27">
        <v>3.9E-2</v>
      </c>
      <c r="CK27">
        <v>1.6345100000000001E-2</v>
      </c>
      <c r="CL27">
        <v>0.62525660000000005</v>
      </c>
    </row>
    <row r="28" spans="1:90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  <c r="AW28" t="s">
        <v>402</v>
      </c>
      <c r="AX28" t="s">
        <v>382</v>
      </c>
      <c r="AY28">
        <v>-1.8091280000000001</v>
      </c>
      <c r="AZ28">
        <v>0.35283540000000002</v>
      </c>
      <c r="BA28">
        <v>-5.13</v>
      </c>
      <c r="BB28">
        <v>0</v>
      </c>
      <c r="BC28">
        <v>-2.5006729999999999</v>
      </c>
      <c r="BD28">
        <v>-1.117583</v>
      </c>
      <c r="BH28" t="s">
        <v>402</v>
      </c>
      <c r="BI28" t="s">
        <v>382</v>
      </c>
      <c r="BJ28">
        <v>-1.7421139999999999</v>
      </c>
      <c r="BK28">
        <v>0.37458989999999998</v>
      </c>
      <c r="BL28">
        <v>-4.6500000000000004</v>
      </c>
      <c r="BM28">
        <v>0</v>
      </c>
      <c r="BN28">
        <v>-2.4762960000000001</v>
      </c>
      <c r="BO28">
        <v>-1.0079309999999999</v>
      </c>
      <c r="BT28" t="s">
        <v>402</v>
      </c>
      <c r="BU28" t="s">
        <v>382</v>
      </c>
      <c r="BV28">
        <v>-2.2656000000000001</v>
      </c>
      <c r="BW28">
        <v>0.73780829999999997</v>
      </c>
      <c r="BX28">
        <v>-3.07</v>
      </c>
      <c r="BY28">
        <v>2E-3</v>
      </c>
      <c r="BZ28">
        <v>-3.711678</v>
      </c>
      <c r="CA28">
        <v>-0.81952230000000004</v>
      </c>
      <c r="CE28" t="s">
        <v>402</v>
      </c>
      <c r="CF28" t="s">
        <v>382</v>
      </c>
      <c r="CG28">
        <v>-2.2513969999999999</v>
      </c>
      <c r="CH28">
        <v>0.74664450000000004</v>
      </c>
      <c r="CI28">
        <v>-3.02</v>
      </c>
      <c r="CJ28">
        <v>3.0000000000000001E-3</v>
      </c>
      <c r="CK28">
        <v>-3.7147929999999998</v>
      </c>
      <c r="CL28">
        <v>-0.78800079999999995</v>
      </c>
    </row>
    <row r="29" spans="1:90">
      <c r="A29" t="s">
        <v>380</v>
      </c>
      <c r="M29" t="s">
        <v>391</v>
      </c>
      <c r="Y29" t="s">
        <v>380</v>
      </c>
      <c r="AJ29" t="s">
        <v>391</v>
      </c>
      <c r="AV29" t="s">
        <v>380</v>
      </c>
      <c r="BG29" t="s">
        <v>391</v>
      </c>
      <c r="BS29" t="s">
        <v>380</v>
      </c>
      <c r="CD29" t="s">
        <v>391</v>
      </c>
    </row>
    <row r="30" spans="1:90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  <c r="BH30" t="s">
        <v>403</v>
      </c>
      <c r="BI30" t="s">
        <v>382</v>
      </c>
      <c r="BJ30">
        <v>-2.2025779999999999</v>
      </c>
      <c r="BK30">
        <v>0.6728073</v>
      </c>
      <c r="BL30">
        <v>-3.5212560000000002</v>
      </c>
      <c r="BM30">
        <v>-0.88389989999999996</v>
      </c>
      <c r="CE30" t="s">
        <v>403</v>
      </c>
      <c r="CF30" t="s">
        <v>382</v>
      </c>
      <c r="CG30">
        <v>-4.104552</v>
      </c>
      <c r="CH30">
        <v>4.3833780000000004</v>
      </c>
      <c r="CI30">
        <v>-12.69581</v>
      </c>
      <c r="CJ30">
        <v>4.4867100000000004</v>
      </c>
    </row>
    <row r="31" spans="1:90">
      <c r="A31" t="s">
        <v>409</v>
      </c>
      <c r="B31" t="s">
        <v>486</v>
      </c>
      <c r="C31" t="s">
        <v>487</v>
      </c>
      <c r="D31" t="s">
        <v>488</v>
      </c>
      <c r="M31" t="s">
        <v>391</v>
      </c>
      <c r="Y31" t="s">
        <v>409</v>
      </c>
      <c r="Z31" t="s">
        <v>486</v>
      </c>
      <c r="AA31" t="s">
        <v>487</v>
      </c>
      <c r="AB31" t="s">
        <v>492</v>
      </c>
      <c r="AJ31" t="s">
        <v>391</v>
      </c>
      <c r="AV31" t="s">
        <v>409</v>
      </c>
      <c r="AW31" t="s">
        <v>486</v>
      </c>
      <c r="AX31" t="s">
        <v>487</v>
      </c>
      <c r="AY31" t="s">
        <v>496</v>
      </c>
      <c r="BG31" t="s">
        <v>391</v>
      </c>
      <c r="BS31" t="s">
        <v>409</v>
      </c>
      <c r="BT31" t="s">
        <v>486</v>
      </c>
      <c r="BU31" t="s">
        <v>487</v>
      </c>
      <c r="BV31" t="s">
        <v>500</v>
      </c>
      <c r="CD31" t="s">
        <v>391</v>
      </c>
    </row>
    <row r="32" spans="1:90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  <c r="BH32" t="s">
        <v>33</v>
      </c>
      <c r="BI32" t="s">
        <v>382</v>
      </c>
      <c r="BJ32">
        <v>0.1105179</v>
      </c>
      <c r="BK32">
        <v>7.4357199999999998E-2</v>
      </c>
      <c r="BL32">
        <v>2.95623E-2</v>
      </c>
      <c r="BM32">
        <v>0.41316849999999999</v>
      </c>
      <c r="CE32" t="s">
        <v>33</v>
      </c>
      <c r="CF32" t="s">
        <v>382</v>
      </c>
      <c r="CG32">
        <v>1.6497399999999999E-2</v>
      </c>
      <c r="CH32">
        <v>7.2314400000000001E-2</v>
      </c>
      <c r="CI32" s="158">
        <v>3.0599999999999999E-6</v>
      </c>
      <c r="CJ32">
        <v>88.828760000000003</v>
      </c>
    </row>
    <row r="33" spans="1:92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  <c r="AV33" t="s">
        <v>409</v>
      </c>
      <c r="AW33" t="s">
        <v>410</v>
      </c>
      <c r="AX33" t="s">
        <v>411</v>
      </c>
      <c r="BG33" t="s">
        <v>380</v>
      </c>
      <c r="BS33" t="s">
        <v>409</v>
      </c>
      <c r="BT33" t="s">
        <v>410</v>
      </c>
      <c r="BU33" t="s">
        <v>411</v>
      </c>
      <c r="CD33" t="s">
        <v>380</v>
      </c>
    </row>
    <row r="34" spans="1:92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  <c r="BG34" t="s">
        <v>404</v>
      </c>
      <c r="BH34" t="s">
        <v>405</v>
      </c>
      <c r="BI34" t="s">
        <v>366</v>
      </c>
      <c r="BJ34" t="s">
        <v>406</v>
      </c>
      <c r="BK34" t="s">
        <v>407</v>
      </c>
      <c r="BL34" t="s">
        <v>368</v>
      </c>
      <c r="BM34">
        <v>2.61</v>
      </c>
      <c r="BN34" t="s">
        <v>408</v>
      </c>
      <c r="BO34" t="s">
        <v>368</v>
      </c>
      <c r="BP34">
        <v>5.2999999999999999E-2</v>
      </c>
      <c r="CD34" t="s">
        <v>404</v>
      </c>
      <c r="CE34" t="s">
        <v>405</v>
      </c>
      <c r="CF34" t="s">
        <v>366</v>
      </c>
      <c r="CG34" t="s">
        <v>406</v>
      </c>
      <c r="CH34" t="s">
        <v>407</v>
      </c>
      <c r="CI34" t="s">
        <v>368</v>
      </c>
      <c r="CJ34">
        <v>0.05</v>
      </c>
      <c r="CK34" t="s">
        <v>408</v>
      </c>
      <c r="CL34" t="s">
        <v>368</v>
      </c>
      <c r="CM34">
        <v>0.40799999999999997</v>
      </c>
    </row>
    <row r="35" spans="1:92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  <c r="AV35" t="s">
        <v>412</v>
      </c>
      <c r="AW35" t="s">
        <v>413</v>
      </c>
      <c r="AX35" t="s">
        <v>414</v>
      </c>
      <c r="AY35" t="s">
        <v>415</v>
      </c>
      <c r="AZ35" t="s">
        <v>416</v>
      </c>
      <c r="BA35" t="s">
        <v>413</v>
      </c>
      <c r="BB35" t="s">
        <v>414</v>
      </c>
      <c r="BS35" t="s">
        <v>412</v>
      </c>
      <c r="BT35" t="s">
        <v>413</v>
      </c>
      <c r="BU35" t="s">
        <v>414</v>
      </c>
      <c r="BV35" t="s">
        <v>415</v>
      </c>
      <c r="BW35" t="s">
        <v>416</v>
      </c>
      <c r="BX35" t="s">
        <v>413</v>
      </c>
      <c r="BY35" t="s">
        <v>414</v>
      </c>
    </row>
    <row r="36" spans="1:92">
      <c r="M36" t="s">
        <v>409</v>
      </c>
      <c r="N36" t="s">
        <v>486</v>
      </c>
      <c r="O36" t="s">
        <v>487</v>
      </c>
      <c r="P36" t="s">
        <v>490</v>
      </c>
      <c r="AJ36" t="s">
        <v>409</v>
      </c>
      <c r="AK36" t="s">
        <v>486</v>
      </c>
      <c r="AL36" t="s">
        <v>487</v>
      </c>
      <c r="AM36" t="s">
        <v>494</v>
      </c>
      <c r="BG36" t="s">
        <v>409</v>
      </c>
      <c r="BH36" t="s">
        <v>486</v>
      </c>
      <c r="BI36" t="s">
        <v>487</v>
      </c>
      <c r="BJ36" t="s">
        <v>498</v>
      </c>
      <c r="CD36" t="s">
        <v>409</v>
      </c>
      <c r="CE36" t="s">
        <v>486</v>
      </c>
      <c r="CF36" t="s">
        <v>487</v>
      </c>
      <c r="CG36" t="s">
        <v>502</v>
      </c>
    </row>
    <row r="37" spans="1:92">
      <c r="A37" t="s">
        <v>417</v>
      </c>
      <c r="Y37" t="s">
        <v>417</v>
      </c>
      <c r="AV37" t="s">
        <v>417</v>
      </c>
      <c r="BS37" t="s">
        <v>417</v>
      </c>
    </row>
    <row r="38" spans="1:92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  <c r="AW38" t="s">
        <v>418</v>
      </c>
      <c r="AX38" t="s">
        <v>382</v>
      </c>
      <c r="AY38" t="s">
        <v>419</v>
      </c>
      <c r="AZ38" t="s">
        <v>420</v>
      </c>
      <c r="BA38" t="s">
        <v>421</v>
      </c>
      <c r="BB38" t="s">
        <v>422</v>
      </c>
      <c r="BC38" t="s">
        <v>14</v>
      </c>
      <c r="BD38" t="s">
        <v>15</v>
      </c>
      <c r="BG38" t="s">
        <v>409</v>
      </c>
      <c r="BH38" t="s">
        <v>410</v>
      </c>
      <c r="BI38" t="s">
        <v>411</v>
      </c>
      <c r="BT38" t="s">
        <v>418</v>
      </c>
      <c r="BU38" t="s">
        <v>382</v>
      </c>
      <c r="BV38" t="s">
        <v>419</v>
      </c>
      <c r="BW38" t="s">
        <v>420</v>
      </c>
      <c r="BX38" t="s">
        <v>421</v>
      </c>
      <c r="BY38" t="s">
        <v>422</v>
      </c>
      <c r="BZ38" t="s">
        <v>14</v>
      </c>
      <c r="CA38" t="s">
        <v>15</v>
      </c>
      <c r="CD38" t="s">
        <v>409</v>
      </c>
      <c r="CE38" t="s">
        <v>410</v>
      </c>
      <c r="CF38" t="s">
        <v>411</v>
      </c>
    </row>
    <row r="39" spans="1:92">
      <c r="A39" t="s">
        <v>423</v>
      </c>
      <c r="Y39" t="s">
        <v>423</v>
      </c>
      <c r="AV39" t="s">
        <v>423</v>
      </c>
      <c r="BS39" t="s">
        <v>423</v>
      </c>
    </row>
    <row r="40" spans="1:92">
      <c r="A40" t="s">
        <v>489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493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  <c r="AV40" t="s">
        <v>497</v>
      </c>
      <c r="AW40" t="s">
        <v>382</v>
      </c>
      <c r="AX40">
        <v>434</v>
      </c>
      <c r="AY40">
        <v>-1210.8030000000001</v>
      </c>
      <c r="AZ40">
        <v>-809.92020000000002</v>
      </c>
      <c r="BA40">
        <v>20</v>
      </c>
      <c r="BB40">
        <v>1659.84</v>
      </c>
      <c r="BC40">
        <v>1741.3009999999999</v>
      </c>
      <c r="BG40" t="s">
        <v>412</v>
      </c>
      <c r="BH40" t="s">
        <v>413</v>
      </c>
      <c r="BI40" t="s">
        <v>414</v>
      </c>
      <c r="BJ40" t="s">
        <v>415</v>
      </c>
      <c r="BK40" t="s">
        <v>416</v>
      </c>
      <c r="BL40" t="s">
        <v>413</v>
      </c>
      <c r="BM40" t="s">
        <v>414</v>
      </c>
      <c r="BS40" t="s">
        <v>501</v>
      </c>
      <c r="BT40" t="s">
        <v>382</v>
      </c>
      <c r="BU40">
        <v>434</v>
      </c>
      <c r="BV40">
        <v>-536.4624</v>
      </c>
      <c r="BW40">
        <v>-465.02319999999997</v>
      </c>
      <c r="BX40">
        <v>20</v>
      </c>
      <c r="BY40">
        <v>970.04639999999995</v>
      </c>
      <c r="BZ40">
        <v>1051.5070000000001</v>
      </c>
      <c r="CD40" t="s">
        <v>412</v>
      </c>
      <c r="CE40" t="s">
        <v>413</v>
      </c>
      <c r="CF40" t="s">
        <v>414</v>
      </c>
      <c r="CG40" t="s">
        <v>415</v>
      </c>
      <c r="CH40" t="s">
        <v>416</v>
      </c>
      <c r="CI40" t="s">
        <v>413</v>
      </c>
      <c r="CJ40" t="s">
        <v>414</v>
      </c>
    </row>
    <row r="41" spans="1:92">
      <c r="A41" t="s">
        <v>417</v>
      </c>
      <c r="Y41" t="s">
        <v>417</v>
      </c>
      <c r="AV41" t="s">
        <v>417</v>
      </c>
      <c r="BS41" t="s">
        <v>417</v>
      </c>
    </row>
    <row r="42" spans="1:92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  <c r="AW42" t="s">
        <v>424</v>
      </c>
      <c r="AX42" t="s">
        <v>425</v>
      </c>
      <c r="AY42" t="s">
        <v>426</v>
      </c>
      <c r="AZ42" t="s">
        <v>427</v>
      </c>
      <c r="BA42" t="s">
        <v>428</v>
      </c>
      <c r="BB42" t="s">
        <v>429</v>
      </c>
      <c r="BC42" t="s">
        <v>430</v>
      </c>
      <c r="BD42" t="s">
        <v>431</v>
      </c>
      <c r="BE42" t="s">
        <v>15</v>
      </c>
      <c r="BF42" t="s">
        <v>432</v>
      </c>
      <c r="BG42" t="s">
        <v>417</v>
      </c>
      <c r="BT42" t="s">
        <v>424</v>
      </c>
      <c r="BU42" t="s">
        <v>425</v>
      </c>
      <c r="BV42" t="s">
        <v>426</v>
      </c>
      <c r="BW42" t="s">
        <v>427</v>
      </c>
      <c r="BX42" t="s">
        <v>428</v>
      </c>
      <c r="BY42" t="s">
        <v>429</v>
      </c>
      <c r="BZ42" t="s">
        <v>430</v>
      </c>
      <c r="CA42" t="s">
        <v>431</v>
      </c>
      <c r="CB42" t="s">
        <v>15</v>
      </c>
      <c r="CC42" t="s">
        <v>432</v>
      </c>
      <c r="CD42" t="s">
        <v>417</v>
      </c>
    </row>
    <row r="43" spans="1:92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  <c r="BH43" t="s">
        <v>418</v>
      </c>
      <c r="BI43" t="s">
        <v>382</v>
      </c>
      <c r="BJ43" t="s">
        <v>419</v>
      </c>
      <c r="BK43" t="s">
        <v>420</v>
      </c>
      <c r="BL43" t="s">
        <v>421</v>
      </c>
      <c r="BM43" t="s">
        <v>422</v>
      </c>
      <c r="BN43" t="s">
        <v>14</v>
      </c>
      <c r="BO43" t="s">
        <v>15</v>
      </c>
      <c r="CE43" t="s">
        <v>418</v>
      </c>
      <c r="CF43" t="s">
        <v>382</v>
      </c>
      <c r="CG43" t="s">
        <v>419</v>
      </c>
      <c r="CH43" t="s">
        <v>420</v>
      </c>
      <c r="CI43" t="s">
        <v>421</v>
      </c>
      <c r="CJ43" t="s">
        <v>422</v>
      </c>
      <c r="CK43" t="s">
        <v>14</v>
      </c>
      <c r="CL43" t="s">
        <v>15</v>
      </c>
    </row>
    <row r="44" spans="1:92">
      <c r="M44" t="s">
        <v>423</v>
      </c>
      <c r="AJ44" t="s">
        <v>423</v>
      </c>
      <c r="BG44" t="s">
        <v>423</v>
      </c>
      <c r="CD44" t="s">
        <v>423</v>
      </c>
    </row>
    <row r="45" spans="1:92">
      <c r="M45" t="s">
        <v>491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495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  <c r="BG45" t="s">
        <v>499</v>
      </c>
      <c r="BH45" t="s">
        <v>382</v>
      </c>
      <c r="BI45">
        <v>434</v>
      </c>
      <c r="BJ45">
        <v>-997.29280000000006</v>
      </c>
      <c r="BK45">
        <v>-808.6155</v>
      </c>
      <c r="BL45">
        <v>21</v>
      </c>
      <c r="BM45">
        <v>1659.231</v>
      </c>
      <c r="BN45">
        <v>1744.7650000000001</v>
      </c>
      <c r="CD45" t="s">
        <v>503</v>
      </c>
      <c r="CE45" t="s">
        <v>382</v>
      </c>
      <c r="CF45">
        <v>434</v>
      </c>
      <c r="CG45">
        <v>-522.24459999999999</v>
      </c>
      <c r="CH45">
        <v>-464.99610000000001</v>
      </c>
      <c r="CI45">
        <v>21</v>
      </c>
      <c r="CJ45">
        <v>971.99220000000003</v>
      </c>
      <c r="CK45">
        <v>1057.5260000000001</v>
      </c>
    </row>
    <row r="46" spans="1:92">
      <c r="M46" t="s">
        <v>417</v>
      </c>
      <c r="AJ46" t="s">
        <v>417</v>
      </c>
      <c r="BG46" t="s">
        <v>417</v>
      </c>
      <c r="CD46" t="s">
        <v>417</v>
      </c>
    </row>
    <row r="47" spans="1:92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  <c r="BH47" t="s">
        <v>424</v>
      </c>
      <c r="BI47" t="s">
        <v>425</v>
      </c>
      <c r="BJ47" t="s">
        <v>426</v>
      </c>
      <c r="BK47" t="s">
        <v>427</v>
      </c>
      <c r="BL47" t="s">
        <v>428</v>
      </c>
      <c r="BM47" t="s">
        <v>429</v>
      </c>
      <c r="BN47" t="s">
        <v>430</v>
      </c>
      <c r="BO47" t="s">
        <v>431</v>
      </c>
      <c r="BP47" t="s">
        <v>15</v>
      </c>
      <c r="BQ47" t="s">
        <v>432</v>
      </c>
      <c r="CE47" t="s">
        <v>424</v>
      </c>
      <c r="CF47" t="s">
        <v>425</v>
      </c>
      <c r="CG47" t="s">
        <v>426</v>
      </c>
      <c r="CH47" t="s">
        <v>427</v>
      </c>
      <c r="CI47" t="s">
        <v>428</v>
      </c>
      <c r="CJ47" t="s">
        <v>429</v>
      </c>
      <c r="CK47" t="s">
        <v>430</v>
      </c>
      <c r="CL47" t="s">
        <v>431</v>
      </c>
      <c r="CM47" t="s">
        <v>15</v>
      </c>
      <c r="CN47" t="s">
        <v>432</v>
      </c>
    </row>
    <row r="145" spans="18:18">
      <c r="R145" s="158"/>
    </row>
  </sheetData>
  <phoneticPr fontId="1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255" t="s">
        <v>21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</row>
    <row r="2" spans="1:25" ht="19" thickBot="1">
      <c r="A2" s="262" t="s">
        <v>11</v>
      </c>
      <c r="B2" s="278" t="s">
        <v>28</v>
      </c>
      <c r="C2" s="279"/>
      <c r="D2" s="279"/>
      <c r="E2" s="279"/>
      <c r="F2" s="279"/>
      <c r="G2" s="279"/>
      <c r="H2" s="273" t="s">
        <v>29</v>
      </c>
      <c r="I2" s="274"/>
      <c r="J2" s="274"/>
      <c r="K2" s="274"/>
      <c r="L2" s="274"/>
      <c r="M2" s="274"/>
      <c r="N2" s="268" t="s">
        <v>23</v>
      </c>
      <c r="O2" s="269"/>
      <c r="P2" s="269"/>
      <c r="Q2" s="269"/>
      <c r="R2" s="269"/>
      <c r="S2" s="269"/>
      <c r="T2" s="257" t="s">
        <v>50</v>
      </c>
      <c r="U2" s="258"/>
      <c r="V2" s="258"/>
      <c r="W2" s="258"/>
      <c r="X2" s="258"/>
      <c r="Y2" s="258"/>
    </row>
    <row r="3" spans="1:25" ht="19" thickBot="1">
      <c r="A3" s="263"/>
      <c r="B3" s="265" t="s">
        <v>24</v>
      </c>
      <c r="C3" s="266"/>
      <c r="D3" s="266"/>
      <c r="E3" s="265" t="s">
        <v>34</v>
      </c>
      <c r="F3" s="266"/>
      <c r="G3" s="267"/>
      <c r="H3" s="276" t="s">
        <v>24</v>
      </c>
      <c r="I3" s="275"/>
      <c r="J3" s="277"/>
      <c r="K3" s="275" t="s">
        <v>34</v>
      </c>
      <c r="L3" s="275"/>
      <c r="M3" s="275"/>
      <c r="N3" s="270" t="s">
        <v>24</v>
      </c>
      <c r="O3" s="271"/>
      <c r="P3" s="271"/>
      <c r="Q3" s="270" t="s">
        <v>34</v>
      </c>
      <c r="R3" s="271"/>
      <c r="S3" s="272"/>
      <c r="T3" s="259" t="s">
        <v>24</v>
      </c>
      <c r="U3" s="260"/>
      <c r="V3" s="260"/>
      <c r="W3" s="259" t="s">
        <v>34</v>
      </c>
      <c r="X3" s="260"/>
      <c r="Y3" s="261"/>
    </row>
    <row r="4" spans="1:25" ht="20" thickBot="1">
      <c r="A4" s="264"/>
      <c r="B4" s="67" t="s">
        <v>20</v>
      </c>
      <c r="C4" s="67" t="s">
        <v>12</v>
      </c>
      <c r="D4" s="84" t="s">
        <v>13</v>
      </c>
      <c r="E4" s="67" t="s">
        <v>20</v>
      </c>
      <c r="F4" s="67" t="s">
        <v>12</v>
      </c>
      <c r="G4" s="85" t="s">
        <v>13</v>
      </c>
      <c r="H4" s="70" t="s">
        <v>20</v>
      </c>
      <c r="I4" s="70" t="s">
        <v>12</v>
      </c>
      <c r="J4" s="91" t="s">
        <v>13</v>
      </c>
      <c r="K4" s="91" t="s">
        <v>20</v>
      </c>
      <c r="L4" s="70" t="s">
        <v>12</v>
      </c>
      <c r="M4" s="90" t="s">
        <v>13</v>
      </c>
      <c r="N4" s="73" t="s">
        <v>20</v>
      </c>
      <c r="O4" s="73" t="s">
        <v>12</v>
      </c>
      <c r="P4" s="88" t="s">
        <v>13</v>
      </c>
      <c r="Q4" s="73" t="s">
        <v>20</v>
      </c>
      <c r="R4" s="73" t="s">
        <v>12</v>
      </c>
      <c r="S4" s="89" t="s">
        <v>13</v>
      </c>
      <c r="T4" s="76" t="s">
        <v>20</v>
      </c>
      <c r="U4" s="76" t="s">
        <v>12</v>
      </c>
      <c r="V4" s="86" t="s">
        <v>13</v>
      </c>
      <c r="W4" s="76" t="s">
        <v>20</v>
      </c>
      <c r="X4" s="76" t="s">
        <v>12</v>
      </c>
      <c r="Y4" s="87" t="s">
        <v>13</v>
      </c>
    </row>
    <row r="5" spans="1:25" ht="19">
      <c r="A5" s="13" t="s">
        <v>56</v>
      </c>
      <c r="B5" s="37"/>
      <c r="C5" s="38"/>
      <c r="D5" s="39" t="e">
        <f t="shared" ref="D5:D23" si="0">B5/C5</f>
        <v>#DIV/0!</v>
      </c>
      <c r="E5" s="37"/>
      <c r="F5" s="38"/>
      <c r="G5" s="40" t="e">
        <f t="shared" ref="G5:G23" si="1">E5/F5</f>
        <v>#DIV/0!</v>
      </c>
      <c r="H5" s="37"/>
      <c r="I5" s="38"/>
      <c r="J5" s="40" t="e">
        <f t="shared" ref="J5:J23" si="2">H5/I5</f>
        <v>#DIV/0!</v>
      </c>
      <c r="K5" s="38"/>
      <c r="L5" s="38"/>
      <c r="M5" s="39" t="e">
        <f t="shared" ref="M5:M23" si="3">K5/L5</f>
        <v>#DIV/0!</v>
      </c>
      <c r="N5" s="37"/>
      <c r="O5" s="38"/>
      <c r="P5" s="39" t="e">
        <f t="shared" ref="P5:P23" si="4">N5/O5</f>
        <v>#DIV/0!</v>
      </c>
      <c r="Q5" s="37"/>
      <c r="R5" s="38"/>
      <c r="S5" s="40" t="e">
        <f t="shared" ref="S5:S23" si="5">Q5/R5</f>
        <v>#DIV/0!</v>
      </c>
      <c r="T5" s="66"/>
      <c r="U5" s="66"/>
      <c r="V5" s="39" t="e">
        <f t="shared" ref="V5:V23" si="6">T5/U5</f>
        <v>#DIV/0!</v>
      </c>
      <c r="W5" s="37"/>
      <c r="X5" s="38"/>
      <c r="Y5" s="40" t="e">
        <f t="shared" ref="Y5:Y23" si="7">W5/X5</f>
        <v>#DIV/0!</v>
      </c>
    </row>
    <row r="6" spans="1:25" ht="20" thickBot="1">
      <c r="A6" s="13" t="s">
        <v>57</v>
      </c>
      <c r="B6" s="37"/>
      <c r="C6" s="38"/>
      <c r="D6" s="39" t="e">
        <f t="shared" si="0"/>
        <v>#DIV/0!</v>
      </c>
      <c r="E6" s="37"/>
      <c r="F6" s="38"/>
      <c r="G6" s="40" t="e">
        <f t="shared" si="1"/>
        <v>#DIV/0!</v>
      </c>
      <c r="H6" s="37"/>
      <c r="I6" s="38"/>
      <c r="J6" s="40" t="e">
        <f t="shared" si="2"/>
        <v>#DIV/0!</v>
      </c>
      <c r="K6" s="38"/>
      <c r="L6" s="38"/>
      <c r="M6" s="39" t="e">
        <f t="shared" si="3"/>
        <v>#DIV/0!</v>
      </c>
      <c r="N6" s="37"/>
      <c r="O6" s="38"/>
      <c r="P6" s="39" t="e">
        <f t="shared" si="4"/>
        <v>#DIV/0!</v>
      </c>
      <c r="Q6" s="37"/>
      <c r="R6" s="38"/>
      <c r="S6" s="40" t="e">
        <f t="shared" si="5"/>
        <v>#DIV/0!</v>
      </c>
      <c r="T6" s="66"/>
      <c r="U6" s="66"/>
      <c r="V6" s="39" t="e">
        <f t="shared" si="6"/>
        <v>#DIV/0!</v>
      </c>
      <c r="W6" s="37"/>
      <c r="X6" s="38"/>
      <c r="Y6" s="40" t="e">
        <f t="shared" si="7"/>
        <v>#DIV/0!</v>
      </c>
    </row>
    <row r="7" spans="1:25" ht="20" thickBot="1">
      <c r="A7" s="15" t="s">
        <v>475</v>
      </c>
      <c r="B7" s="37"/>
      <c r="C7" s="38"/>
      <c r="D7" s="41" t="e">
        <f t="shared" si="0"/>
        <v>#DIV/0!</v>
      </c>
      <c r="E7" s="37"/>
      <c r="F7" s="38"/>
      <c r="G7" s="42" t="e">
        <f t="shared" si="1"/>
        <v>#DIV/0!</v>
      </c>
      <c r="H7" s="37"/>
      <c r="I7" s="38"/>
      <c r="J7" s="42" t="e">
        <f t="shared" si="2"/>
        <v>#DIV/0!</v>
      </c>
      <c r="K7" s="38"/>
      <c r="L7" s="38"/>
      <c r="M7" s="41" t="e">
        <f t="shared" si="3"/>
        <v>#DIV/0!</v>
      </c>
      <c r="N7" s="37"/>
      <c r="O7" s="38"/>
      <c r="P7" s="41" t="e">
        <f t="shared" si="4"/>
        <v>#DIV/0!</v>
      </c>
      <c r="Q7" s="37"/>
      <c r="R7" s="38"/>
      <c r="S7" s="42" t="e">
        <f t="shared" si="5"/>
        <v>#DIV/0!</v>
      </c>
      <c r="T7" s="66"/>
      <c r="U7" s="66"/>
      <c r="V7" s="41" t="e">
        <f t="shared" si="6"/>
        <v>#DIV/0!</v>
      </c>
      <c r="W7" s="37"/>
      <c r="X7" s="38"/>
      <c r="Y7" s="42" t="e">
        <f t="shared" si="7"/>
        <v>#DIV/0!</v>
      </c>
    </row>
    <row r="8" spans="1:25" ht="19">
      <c r="A8" s="13" t="s">
        <v>476</v>
      </c>
      <c r="B8" s="37"/>
      <c r="C8" s="38"/>
      <c r="D8" s="35" t="e">
        <f t="shared" si="0"/>
        <v>#DIV/0!</v>
      </c>
      <c r="E8" s="37"/>
      <c r="F8" s="38"/>
      <c r="G8" s="36" t="e">
        <f t="shared" si="1"/>
        <v>#DIV/0!</v>
      </c>
      <c r="H8" s="37"/>
      <c r="I8" s="38"/>
      <c r="J8" s="36" t="e">
        <f t="shared" si="2"/>
        <v>#DIV/0!</v>
      </c>
      <c r="K8" s="38"/>
      <c r="L8" s="38"/>
      <c r="M8" s="35" t="e">
        <f t="shared" si="3"/>
        <v>#DIV/0!</v>
      </c>
      <c r="N8" s="37"/>
      <c r="O8" s="38"/>
      <c r="P8" s="35" t="e">
        <f t="shared" si="4"/>
        <v>#DIV/0!</v>
      </c>
      <c r="Q8" s="37"/>
      <c r="R8" s="38"/>
      <c r="S8" s="36" t="e">
        <f t="shared" si="5"/>
        <v>#DIV/0!</v>
      </c>
      <c r="T8" s="66"/>
      <c r="U8" s="66"/>
      <c r="V8" s="35" t="e">
        <f t="shared" si="6"/>
        <v>#DIV/0!</v>
      </c>
      <c r="W8" s="37"/>
      <c r="X8" s="38"/>
      <c r="Y8" s="36" t="e">
        <f t="shared" si="7"/>
        <v>#DIV/0!</v>
      </c>
    </row>
    <row r="9" spans="1:25" ht="19">
      <c r="A9" s="13" t="s">
        <v>477</v>
      </c>
      <c r="B9" s="37"/>
      <c r="C9" s="38"/>
      <c r="D9" s="39" t="e">
        <f t="shared" si="0"/>
        <v>#DIV/0!</v>
      </c>
      <c r="E9" s="37"/>
      <c r="F9" s="38"/>
      <c r="G9" s="40" t="e">
        <f t="shared" si="1"/>
        <v>#DIV/0!</v>
      </c>
      <c r="H9" s="37"/>
      <c r="I9" s="38"/>
      <c r="J9" s="40" t="e">
        <f t="shared" si="2"/>
        <v>#DIV/0!</v>
      </c>
      <c r="K9" s="38"/>
      <c r="L9" s="38"/>
      <c r="M9" s="39" t="e">
        <f t="shared" si="3"/>
        <v>#DIV/0!</v>
      </c>
      <c r="N9" s="37"/>
      <c r="O9" s="38"/>
      <c r="P9" s="39" t="e">
        <f t="shared" si="4"/>
        <v>#DIV/0!</v>
      </c>
      <c r="Q9" s="37"/>
      <c r="R9" s="38"/>
      <c r="S9" s="40" t="e">
        <f t="shared" si="5"/>
        <v>#DIV/0!</v>
      </c>
      <c r="T9" s="66"/>
      <c r="U9" s="66"/>
      <c r="V9" s="39" t="e">
        <f t="shared" si="6"/>
        <v>#DIV/0!</v>
      </c>
      <c r="W9" s="37"/>
      <c r="X9" s="38"/>
      <c r="Y9" s="40" t="e">
        <f t="shared" si="7"/>
        <v>#DIV/0!</v>
      </c>
    </row>
    <row r="10" spans="1:25" ht="19">
      <c r="A10" s="13" t="s">
        <v>453</v>
      </c>
      <c r="B10" s="37"/>
      <c r="C10" s="38"/>
      <c r="D10" s="39" t="e">
        <f t="shared" si="0"/>
        <v>#DIV/0!</v>
      </c>
      <c r="E10" s="37"/>
      <c r="F10" s="38"/>
      <c r="G10" s="40" t="e">
        <f t="shared" si="1"/>
        <v>#DIV/0!</v>
      </c>
      <c r="H10" s="37"/>
      <c r="I10" s="38"/>
      <c r="J10" s="40" t="e">
        <f t="shared" si="2"/>
        <v>#DIV/0!</v>
      </c>
      <c r="K10" s="38"/>
      <c r="L10" s="38"/>
      <c r="M10" s="39" t="e">
        <f t="shared" si="3"/>
        <v>#DIV/0!</v>
      </c>
      <c r="N10" s="37"/>
      <c r="O10" s="38"/>
      <c r="P10" s="39" t="e">
        <f t="shared" si="4"/>
        <v>#DIV/0!</v>
      </c>
      <c r="Q10" s="37"/>
      <c r="R10" s="38"/>
      <c r="S10" s="40" t="e">
        <f t="shared" si="5"/>
        <v>#DIV/0!</v>
      </c>
      <c r="T10" s="66"/>
      <c r="U10" s="66"/>
      <c r="V10" s="39" t="e">
        <f t="shared" si="6"/>
        <v>#DIV/0!</v>
      </c>
      <c r="W10" s="37"/>
      <c r="X10" s="38"/>
      <c r="Y10" s="40" t="e">
        <f t="shared" si="7"/>
        <v>#DIV/0!</v>
      </c>
    </row>
    <row r="11" spans="1:25" ht="20" thickBot="1">
      <c r="A11" s="148" t="s">
        <v>478</v>
      </c>
      <c r="B11" s="37"/>
      <c r="C11" s="38"/>
      <c r="D11" s="41" t="e">
        <f t="shared" si="0"/>
        <v>#DIV/0!</v>
      </c>
      <c r="E11" s="37"/>
      <c r="F11" s="38"/>
      <c r="G11" s="42" t="e">
        <f t="shared" si="1"/>
        <v>#DIV/0!</v>
      </c>
      <c r="H11" s="37"/>
      <c r="I11" s="38"/>
      <c r="J11" s="42" t="e">
        <f t="shared" si="2"/>
        <v>#DIV/0!</v>
      </c>
      <c r="K11" s="38"/>
      <c r="L11" s="38"/>
      <c r="M11" s="41" t="e">
        <f t="shared" si="3"/>
        <v>#DIV/0!</v>
      </c>
      <c r="N11" s="37"/>
      <c r="O11" s="38"/>
      <c r="P11" s="41" t="e">
        <f t="shared" si="4"/>
        <v>#DIV/0!</v>
      </c>
      <c r="Q11" s="37"/>
      <c r="R11" s="38"/>
      <c r="S11" s="42" t="e">
        <f t="shared" si="5"/>
        <v>#DIV/0!</v>
      </c>
      <c r="T11" s="66"/>
      <c r="U11" s="66"/>
      <c r="V11" s="41" t="e">
        <f t="shared" si="6"/>
        <v>#DIV/0!</v>
      </c>
      <c r="W11" s="37"/>
      <c r="X11" s="38"/>
      <c r="Y11" s="42" t="e">
        <f t="shared" si="7"/>
        <v>#DIV/0!</v>
      </c>
    </row>
    <row r="12" spans="1:25" ht="19">
      <c r="A12" s="15" t="s">
        <v>48</v>
      </c>
      <c r="B12" s="37"/>
      <c r="C12" s="38"/>
      <c r="D12" s="35" t="e">
        <f t="shared" si="0"/>
        <v>#DIV/0!</v>
      </c>
      <c r="E12" s="37"/>
      <c r="F12" s="38"/>
      <c r="G12" s="36" t="e">
        <f t="shared" si="1"/>
        <v>#DIV/0!</v>
      </c>
      <c r="H12" s="37"/>
      <c r="I12" s="38"/>
      <c r="J12" s="36" t="e">
        <f t="shared" si="2"/>
        <v>#DIV/0!</v>
      </c>
      <c r="K12" s="38"/>
      <c r="L12" s="38"/>
      <c r="M12" s="35" t="e">
        <f t="shared" si="3"/>
        <v>#DIV/0!</v>
      </c>
      <c r="N12" s="37"/>
      <c r="O12" s="38"/>
      <c r="P12" s="35" t="e">
        <f t="shared" si="4"/>
        <v>#DIV/0!</v>
      </c>
      <c r="Q12" s="37"/>
      <c r="R12" s="38"/>
      <c r="S12" s="36" t="e">
        <f t="shared" si="5"/>
        <v>#DIV/0!</v>
      </c>
      <c r="T12" s="66"/>
      <c r="U12" s="66"/>
      <c r="V12" s="35" t="e">
        <f t="shared" si="6"/>
        <v>#DIV/0!</v>
      </c>
      <c r="W12" s="37"/>
      <c r="X12" s="38"/>
      <c r="Y12" s="36" t="e">
        <f t="shared" si="7"/>
        <v>#DIV/0!</v>
      </c>
    </row>
    <row r="13" spans="1:25" ht="19">
      <c r="A13" s="13" t="s">
        <v>454</v>
      </c>
      <c r="B13" s="37"/>
      <c r="C13" s="38"/>
      <c r="D13" s="39" t="e">
        <f t="shared" si="0"/>
        <v>#DIV/0!</v>
      </c>
      <c r="E13" s="37"/>
      <c r="F13" s="38"/>
      <c r="G13" s="40" t="e">
        <f t="shared" si="1"/>
        <v>#DIV/0!</v>
      </c>
      <c r="H13" s="37"/>
      <c r="I13" s="38"/>
      <c r="J13" s="40" t="e">
        <f t="shared" si="2"/>
        <v>#DIV/0!</v>
      </c>
      <c r="K13" s="38"/>
      <c r="L13" s="38"/>
      <c r="M13" s="39" t="e">
        <f t="shared" si="3"/>
        <v>#DIV/0!</v>
      </c>
      <c r="N13" s="37"/>
      <c r="O13" s="38"/>
      <c r="P13" s="39" t="e">
        <f t="shared" si="4"/>
        <v>#DIV/0!</v>
      </c>
      <c r="Q13" s="37"/>
      <c r="R13" s="38"/>
      <c r="S13" s="40" t="e">
        <f t="shared" si="5"/>
        <v>#DIV/0!</v>
      </c>
      <c r="T13" s="66"/>
      <c r="U13" s="66"/>
      <c r="V13" s="39" t="e">
        <f t="shared" si="6"/>
        <v>#DIV/0!</v>
      </c>
      <c r="W13" s="37"/>
      <c r="X13" s="38"/>
      <c r="Y13" s="40" t="e">
        <f t="shared" si="7"/>
        <v>#DIV/0!</v>
      </c>
    </row>
    <row r="14" spans="1:25" ht="20" thickBot="1">
      <c r="A14" s="148" t="s">
        <v>470</v>
      </c>
      <c r="B14" s="37"/>
      <c r="C14" s="38"/>
      <c r="D14" s="39" t="e">
        <f t="shared" si="0"/>
        <v>#DIV/0!</v>
      </c>
      <c r="E14" s="37"/>
      <c r="F14" s="38"/>
      <c r="G14" s="40" t="e">
        <f t="shared" si="1"/>
        <v>#DIV/0!</v>
      </c>
      <c r="H14" s="37"/>
      <c r="I14" s="38"/>
      <c r="J14" s="40" t="e">
        <f t="shared" si="2"/>
        <v>#DIV/0!</v>
      </c>
      <c r="K14" s="38"/>
      <c r="L14" s="38"/>
      <c r="M14" s="39" t="e">
        <f t="shared" si="3"/>
        <v>#DIV/0!</v>
      </c>
      <c r="N14" s="37"/>
      <c r="O14" s="38"/>
      <c r="P14" s="39" t="e">
        <f t="shared" si="4"/>
        <v>#DIV/0!</v>
      </c>
      <c r="Q14" s="37"/>
      <c r="R14" s="38"/>
      <c r="S14" s="40" t="e">
        <f t="shared" si="5"/>
        <v>#DIV/0!</v>
      </c>
      <c r="T14" s="66"/>
      <c r="U14" s="66"/>
      <c r="V14" s="39" t="e">
        <f t="shared" si="6"/>
        <v>#DIV/0!</v>
      </c>
      <c r="W14" s="37"/>
      <c r="X14" s="38"/>
      <c r="Y14" s="40" t="e">
        <f t="shared" si="7"/>
        <v>#DIV/0!</v>
      </c>
    </row>
    <row r="15" spans="1:25" ht="20" thickBot="1">
      <c r="A15" s="15" t="s">
        <v>469</v>
      </c>
      <c r="B15" s="37"/>
      <c r="C15" s="38"/>
      <c r="D15" s="41" t="e">
        <f t="shared" si="0"/>
        <v>#DIV/0!</v>
      </c>
      <c r="E15" s="37"/>
      <c r="F15" s="38"/>
      <c r="G15" s="42" t="e">
        <f t="shared" si="1"/>
        <v>#DIV/0!</v>
      </c>
      <c r="H15" s="37"/>
      <c r="I15" s="38"/>
      <c r="J15" s="42" t="e">
        <f t="shared" si="2"/>
        <v>#DIV/0!</v>
      </c>
      <c r="K15" s="38"/>
      <c r="L15" s="38"/>
      <c r="M15" s="41" t="e">
        <f t="shared" si="3"/>
        <v>#DIV/0!</v>
      </c>
      <c r="N15" s="37"/>
      <c r="O15" s="38"/>
      <c r="P15" s="41" t="e">
        <f t="shared" si="4"/>
        <v>#DIV/0!</v>
      </c>
      <c r="Q15" s="37"/>
      <c r="R15" s="38"/>
      <c r="S15" s="42" t="e">
        <f t="shared" si="5"/>
        <v>#DIV/0!</v>
      </c>
      <c r="T15" s="66"/>
      <c r="U15" s="66"/>
      <c r="V15" s="41" t="e">
        <f t="shared" si="6"/>
        <v>#DIV/0!</v>
      </c>
      <c r="W15" s="37"/>
      <c r="X15" s="38"/>
      <c r="Y15" s="42" t="e">
        <f t="shared" si="7"/>
        <v>#DIV/0!</v>
      </c>
    </row>
    <row r="16" spans="1:25" ht="20" thickBot="1">
      <c r="A16" s="13" t="s">
        <v>460</v>
      </c>
      <c r="B16" s="37"/>
      <c r="C16" s="38"/>
      <c r="D16" s="35" t="e">
        <f t="shared" si="0"/>
        <v>#DIV/0!</v>
      </c>
      <c r="E16" s="37"/>
      <c r="F16" s="38"/>
      <c r="G16" s="36" t="e">
        <f t="shared" si="1"/>
        <v>#DIV/0!</v>
      </c>
      <c r="H16" s="37"/>
      <c r="I16" s="38"/>
      <c r="J16" s="36" t="e">
        <f t="shared" si="2"/>
        <v>#DIV/0!</v>
      </c>
      <c r="K16" s="38"/>
      <c r="L16" s="38"/>
      <c r="M16" s="35" t="e">
        <f t="shared" si="3"/>
        <v>#DIV/0!</v>
      </c>
      <c r="N16" s="37"/>
      <c r="O16" s="38"/>
      <c r="P16" s="35" t="e">
        <f t="shared" si="4"/>
        <v>#DIV/0!</v>
      </c>
      <c r="Q16" s="37"/>
      <c r="R16" s="38"/>
      <c r="S16" s="36" t="e">
        <f t="shared" si="5"/>
        <v>#DIV/0!</v>
      </c>
      <c r="T16" s="66"/>
      <c r="U16" s="66"/>
      <c r="V16" s="35" t="e">
        <f t="shared" si="6"/>
        <v>#DIV/0!</v>
      </c>
      <c r="W16" s="37"/>
      <c r="X16" s="38"/>
      <c r="Y16" s="36" t="e">
        <f t="shared" si="7"/>
        <v>#DIV/0!</v>
      </c>
    </row>
    <row r="17" spans="1:25" ht="19">
      <c r="A17" s="13" t="s">
        <v>461</v>
      </c>
      <c r="B17" s="33"/>
      <c r="C17" s="34"/>
      <c r="D17" s="35" t="e">
        <f t="shared" si="0"/>
        <v>#DIV/0!</v>
      </c>
      <c r="E17" s="33"/>
      <c r="F17" s="34"/>
      <c r="G17" s="36" t="e">
        <f t="shared" si="1"/>
        <v>#DIV/0!</v>
      </c>
      <c r="H17" s="37"/>
      <c r="I17" s="38"/>
      <c r="J17" s="40" t="e">
        <f t="shared" si="2"/>
        <v>#DIV/0!</v>
      </c>
      <c r="K17" s="38"/>
      <c r="L17" s="38"/>
      <c r="M17" s="39" t="e">
        <f t="shared" si="3"/>
        <v>#DIV/0!</v>
      </c>
      <c r="N17" s="37"/>
      <c r="O17" s="38"/>
      <c r="P17" s="39" t="e">
        <f t="shared" si="4"/>
        <v>#DIV/0!</v>
      </c>
      <c r="Q17" s="37"/>
      <c r="R17" s="38"/>
      <c r="S17" s="40" t="e">
        <f t="shared" si="5"/>
        <v>#DIV/0!</v>
      </c>
      <c r="T17" s="66"/>
      <c r="U17" s="66"/>
      <c r="V17" s="39" t="e">
        <f t="shared" si="6"/>
        <v>#DIV/0!</v>
      </c>
      <c r="W17" s="37"/>
      <c r="X17" s="38"/>
      <c r="Y17" s="40" t="e">
        <f t="shared" si="7"/>
        <v>#DIV/0!</v>
      </c>
    </row>
    <row r="18" spans="1:25" ht="19">
      <c r="A18" s="13" t="s">
        <v>473</v>
      </c>
      <c r="B18" s="37"/>
      <c r="C18" s="38"/>
      <c r="D18" s="39" t="e">
        <f t="shared" si="0"/>
        <v>#DIV/0!</v>
      </c>
      <c r="E18" s="37"/>
      <c r="F18" s="38"/>
      <c r="G18" s="39" t="e">
        <f t="shared" si="1"/>
        <v>#DIV/0!</v>
      </c>
      <c r="H18" s="37"/>
      <c r="I18" s="38"/>
      <c r="J18" s="39" t="e">
        <f t="shared" si="2"/>
        <v>#DIV/0!</v>
      </c>
      <c r="K18" s="37"/>
      <c r="L18" s="38"/>
      <c r="M18" s="39" t="e">
        <f t="shared" si="3"/>
        <v>#DIV/0!</v>
      </c>
      <c r="N18" s="37"/>
      <c r="O18" s="38"/>
      <c r="P18" s="39" t="e">
        <f t="shared" si="4"/>
        <v>#DIV/0!</v>
      </c>
      <c r="Q18" s="37"/>
      <c r="R18" s="38"/>
      <c r="S18" s="39" t="e">
        <f t="shared" si="5"/>
        <v>#DIV/0!</v>
      </c>
      <c r="T18" s="37"/>
      <c r="U18" s="38"/>
      <c r="V18" s="39" t="e">
        <f t="shared" si="6"/>
        <v>#DIV/0!</v>
      </c>
      <c r="W18" s="37"/>
      <c r="X18" s="38"/>
      <c r="Y18" s="39" t="e">
        <f t="shared" si="7"/>
        <v>#DIV/0!</v>
      </c>
    </row>
    <row r="19" spans="1:25" ht="19">
      <c r="A19" s="13" t="s">
        <v>479</v>
      </c>
      <c r="B19" s="37"/>
      <c r="C19" s="38"/>
      <c r="D19" s="39" t="e">
        <f t="shared" si="0"/>
        <v>#DIV/0!</v>
      </c>
      <c r="E19" s="37"/>
      <c r="F19" s="38"/>
      <c r="G19" s="39" t="e">
        <f t="shared" si="1"/>
        <v>#DIV/0!</v>
      </c>
      <c r="H19" s="37"/>
      <c r="I19" s="38"/>
      <c r="J19" s="39" t="e">
        <f t="shared" si="2"/>
        <v>#DIV/0!</v>
      </c>
      <c r="K19" s="37"/>
      <c r="L19" s="38"/>
      <c r="M19" s="39" t="e">
        <f t="shared" si="3"/>
        <v>#DIV/0!</v>
      </c>
      <c r="N19" s="37"/>
      <c r="O19" s="38"/>
      <c r="P19" s="39" t="e">
        <f t="shared" si="4"/>
        <v>#DIV/0!</v>
      </c>
      <c r="Q19" s="37"/>
      <c r="R19" s="38"/>
      <c r="S19" s="39" t="e">
        <f t="shared" si="5"/>
        <v>#DIV/0!</v>
      </c>
      <c r="T19" s="37"/>
      <c r="U19" s="38"/>
      <c r="V19" s="39" t="e">
        <f t="shared" si="6"/>
        <v>#DIV/0!</v>
      </c>
      <c r="W19" s="37"/>
      <c r="X19" s="38"/>
      <c r="Y19" s="39" t="e">
        <f t="shared" si="7"/>
        <v>#DIV/0!</v>
      </c>
    </row>
    <row r="20" spans="1:25" ht="19">
      <c r="A20" s="13" t="s">
        <v>462</v>
      </c>
      <c r="B20" s="37"/>
      <c r="C20" s="38"/>
      <c r="D20" s="39" t="e">
        <f t="shared" si="0"/>
        <v>#DIV/0!</v>
      </c>
      <c r="E20" s="37"/>
      <c r="F20" s="38"/>
      <c r="G20" s="39" t="e">
        <f t="shared" si="1"/>
        <v>#DIV/0!</v>
      </c>
      <c r="H20" s="37"/>
      <c r="I20" s="38"/>
      <c r="J20" s="39" t="e">
        <f t="shared" si="2"/>
        <v>#DIV/0!</v>
      </c>
      <c r="K20" s="37"/>
      <c r="L20" s="38"/>
      <c r="M20" s="39" t="e">
        <f t="shared" si="3"/>
        <v>#DIV/0!</v>
      </c>
      <c r="N20" s="37"/>
      <c r="O20" s="38"/>
      <c r="P20" s="39" t="e">
        <f t="shared" si="4"/>
        <v>#DIV/0!</v>
      </c>
      <c r="Q20" s="37"/>
      <c r="R20" s="38"/>
      <c r="S20" s="39" t="e">
        <f t="shared" si="5"/>
        <v>#DIV/0!</v>
      </c>
      <c r="T20" s="37"/>
      <c r="U20" s="38"/>
      <c r="V20" s="39" t="e">
        <f t="shared" si="6"/>
        <v>#DIV/0!</v>
      </c>
      <c r="W20" s="37"/>
      <c r="X20" s="38"/>
      <c r="Y20" s="39" t="e">
        <f t="shared" si="7"/>
        <v>#DIV/0!</v>
      </c>
    </row>
    <row r="21" spans="1:25" ht="19">
      <c r="A21" s="13" t="s">
        <v>463</v>
      </c>
      <c r="B21" s="37"/>
      <c r="C21" s="38"/>
      <c r="D21" s="39" t="e">
        <f t="shared" si="0"/>
        <v>#DIV/0!</v>
      </c>
      <c r="E21" s="37"/>
      <c r="F21" s="38"/>
      <c r="G21" s="39" t="e">
        <f t="shared" si="1"/>
        <v>#DIV/0!</v>
      </c>
      <c r="H21" s="37"/>
      <c r="I21" s="38"/>
      <c r="J21" s="39" t="e">
        <f t="shared" si="2"/>
        <v>#DIV/0!</v>
      </c>
      <c r="K21" s="37"/>
      <c r="L21" s="38"/>
      <c r="M21" s="39" t="e">
        <f t="shared" si="3"/>
        <v>#DIV/0!</v>
      </c>
      <c r="N21" s="37"/>
      <c r="O21" s="38"/>
      <c r="P21" s="39" t="e">
        <f t="shared" si="4"/>
        <v>#DIV/0!</v>
      </c>
      <c r="Q21" s="37"/>
      <c r="R21" s="38"/>
      <c r="S21" s="39" t="e">
        <f t="shared" si="5"/>
        <v>#DIV/0!</v>
      </c>
      <c r="T21" s="37"/>
      <c r="U21" s="38"/>
      <c r="V21" s="39" t="e">
        <f t="shared" si="6"/>
        <v>#DIV/0!</v>
      </c>
      <c r="W21" s="37"/>
      <c r="X21" s="38"/>
      <c r="Y21" s="39" t="e">
        <f t="shared" si="7"/>
        <v>#DIV/0!</v>
      </c>
    </row>
    <row r="22" spans="1:25" ht="19">
      <c r="A22" s="13" t="s">
        <v>474</v>
      </c>
      <c r="B22" s="37"/>
      <c r="C22" s="38"/>
      <c r="D22" s="39" t="e">
        <f t="shared" si="0"/>
        <v>#DIV/0!</v>
      </c>
      <c r="E22" s="37"/>
      <c r="F22" s="38"/>
      <c r="G22" s="39" t="e">
        <f t="shared" si="1"/>
        <v>#DIV/0!</v>
      </c>
      <c r="H22" s="37"/>
      <c r="I22" s="38"/>
      <c r="J22" s="39" t="e">
        <f t="shared" si="2"/>
        <v>#DIV/0!</v>
      </c>
      <c r="K22" s="37"/>
      <c r="L22" s="38"/>
      <c r="M22" s="39" t="e">
        <f t="shared" si="3"/>
        <v>#DIV/0!</v>
      </c>
      <c r="N22" s="37"/>
      <c r="O22" s="38"/>
      <c r="P22" s="39" t="e">
        <f t="shared" si="4"/>
        <v>#DIV/0!</v>
      </c>
      <c r="Q22" s="37"/>
      <c r="R22" s="38"/>
      <c r="S22" s="39" t="e">
        <f t="shared" si="5"/>
        <v>#DIV/0!</v>
      </c>
      <c r="T22" s="37"/>
      <c r="U22" s="38"/>
      <c r="V22" s="39" t="e">
        <f t="shared" si="6"/>
        <v>#DIV/0!</v>
      </c>
      <c r="W22" s="37"/>
      <c r="X22" s="38"/>
      <c r="Y22" s="39" t="e">
        <f t="shared" si="7"/>
        <v>#DIV/0!</v>
      </c>
    </row>
    <row r="23" spans="1:25" ht="20" thickBot="1">
      <c r="A23" s="148" t="s">
        <v>467</v>
      </c>
      <c r="B23" s="37"/>
      <c r="C23" s="38"/>
      <c r="D23" s="39" t="e">
        <f t="shared" si="0"/>
        <v>#DIV/0!</v>
      </c>
      <c r="E23" s="37"/>
      <c r="F23" s="38"/>
      <c r="G23" s="39" t="e">
        <f t="shared" si="1"/>
        <v>#DIV/0!</v>
      </c>
      <c r="H23" s="37"/>
      <c r="I23" s="38"/>
      <c r="J23" s="39" t="e">
        <f t="shared" si="2"/>
        <v>#DIV/0!</v>
      </c>
      <c r="K23" s="37"/>
      <c r="L23" s="38"/>
      <c r="M23" s="39" t="e">
        <f t="shared" si="3"/>
        <v>#DIV/0!</v>
      </c>
      <c r="N23" s="37"/>
      <c r="O23" s="38"/>
      <c r="P23" s="39" t="e">
        <f t="shared" si="4"/>
        <v>#DIV/0!</v>
      </c>
      <c r="Q23" s="37"/>
      <c r="R23" s="38"/>
      <c r="S23" s="39" t="e">
        <f t="shared" si="5"/>
        <v>#DIV/0!</v>
      </c>
      <c r="T23" s="37"/>
      <c r="U23" s="38"/>
      <c r="V23" s="39" t="e">
        <f t="shared" si="6"/>
        <v>#DIV/0!</v>
      </c>
      <c r="W23" s="37"/>
      <c r="X23" s="38"/>
      <c r="Y23" s="39" t="e">
        <f t="shared" si="7"/>
        <v>#DIV/0!</v>
      </c>
    </row>
    <row r="24" spans="1:25" ht="25" thickBot="1">
      <c r="A24" s="46" t="s">
        <v>33</v>
      </c>
      <c r="B24" s="44"/>
      <c r="C24" s="43"/>
      <c r="D24" s="43"/>
      <c r="E24" s="44"/>
      <c r="F24" s="43"/>
      <c r="G24" s="42" t="e">
        <f>E24/F24</f>
        <v>#DIV/0!</v>
      </c>
      <c r="H24" s="44"/>
      <c r="I24" s="43"/>
      <c r="J24" s="45"/>
      <c r="K24" s="43"/>
      <c r="L24" s="43"/>
      <c r="M24" s="41" t="e">
        <f>K24/L24</f>
        <v>#DIV/0!</v>
      </c>
      <c r="N24" s="44"/>
      <c r="O24" s="43"/>
      <c r="P24" s="43"/>
      <c r="Q24" s="44"/>
      <c r="R24" s="43"/>
      <c r="S24" s="42" t="e">
        <f>Q24/R24</f>
        <v>#DIV/0!</v>
      </c>
      <c r="T24" s="43"/>
      <c r="U24" s="43"/>
      <c r="V24" s="43"/>
      <c r="W24" s="44"/>
      <c r="X24" s="43"/>
      <c r="Y24" s="42" t="e">
        <f>W24/X24</f>
        <v>#DIV/0!</v>
      </c>
    </row>
    <row r="25" spans="1:25" ht="19">
      <c r="A25" s="47" t="s">
        <v>16</v>
      </c>
      <c r="B25" s="61"/>
      <c r="C25" s="53"/>
      <c r="D25" s="53"/>
      <c r="E25" s="61"/>
      <c r="F25" s="53"/>
      <c r="G25" s="54"/>
      <c r="H25" s="61"/>
      <c r="I25" s="53"/>
      <c r="J25" s="54"/>
      <c r="K25" s="62"/>
      <c r="L25" s="53"/>
      <c r="M25" s="54"/>
      <c r="N25" s="61"/>
      <c r="O25" s="53"/>
      <c r="P25" s="54"/>
      <c r="Q25" s="62"/>
      <c r="R25" s="53"/>
      <c r="S25" s="54"/>
      <c r="T25" s="65"/>
      <c r="U25" s="53"/>
      <c r="V25" s="54"/>
      <c r="W25" s="65"/>
      <c r="X25" s="53"/>
      <c r="Y25" s="54"/>
    </row>
    <row r="26" spans="1:25" ht="19">
      <c r="A26" s="48" t="s">
        <v>18</v>
      </c>
      <c r="B26" s="61"/>
      <c r="C26" s="50"/>
      <c r="D26" s="50"/>
      <c r="E26" s="61"/>
      <c r="F26" s="50"/>
      <c r="G26" s="51"/>
      <c r="H26" s="61"/>
      <c r="I26" s="50"/>
      <c r="J26" s="51"/>
      <c r="K26" s="62"/>
      <c r="L26" s="50"/>
      <c r="M26" s="51"/>
      <c r="N26" s="61"/>
      <c r="O26" s="50"/>
      <c r="P26" s="51"/>
      <c r="Q26" s="62"/>
      <c r="R26" s="50"/>
      <c r="S26" s="51"/>
      <c r="T26" s="65"/>
      <c r="U26" s="50"/>
      <c r="V26" s="51"/>
      <c r="W26" s="65"/>
      <c r="X26" s="50"/>
      <c r="Y26" s="51"/>
    </row>
    <row r="27" spans="1:25" ht="19">
      <c r="A27" s="48" t="s">
        <v>22</v>
      </c>
      <c r="B27" s="61"/>
      <c r="C27" s="50"/>
      <c r="D27" s="50"/>
      <c r="E27" s="61"/>
      <c r="F27" s="50"/>
      <c r="G27" s="51"/>
      <c r="H27" s="61"/>
      <c r="I27" s="50"/>
      <c r="J27" s="51"/>
      <c r="K27" s="62"/>
      <c r="L27" s="50"/>
      <c r="M27" s="51"/>
      <c r="N27" s="61"/>
      <c r="O27" s="50"/>
      <c r="P27" s="51"/>
      <c r="Q27" s="62"/>
      <c r="R27" s="50"/>
      <c r="S27" s="51"/>
      <c r="T27" s="65"/>
      <c r="U27" s="50"/>
      <c r="V27" s="51"/>
      <c r="W27" s="65"/>
      <c r="X27" s="50"/>
      <c r="Y27" s="51"/>
    </row>
    <row r="28" spans="1:25" ht="19">
      <c r="A28" s="48" t="s">
        <v>17</v>
      </c>
      <c r="B28" s="52"/>
      <c r="C28" s="53"/>
      <c r="D28" s="53"/>
      <c r="E28" s="61"/>
      <c r="F28" s="53"/>
      <c r="G28" s="54"/>
      <c r="H28" s="61"/>
      <c r="I28" s="53"/>
      <c r="J28" s="54"/>
      <c r="K28" s="62"/>
      <c r="L28" s="53"/>
      <c r="M28" s="54"/>
      <c r="N28" s="61"/>
      <c r="O28" s="53"/>
      <c r="P28" s="54"/>
      <c r="Q28" s="62"/>
      <c r="R28" s="53"/>
      <c r="S28" s="54"/>
      <c r="T28" s="65"/>
      <c r="U28" s="53"/>
      <c r="V28" s="54"/>
      <c r="W28" s="65"/>
      <c r="X28" s="53"/>
      <c r="Y28" s="54"/>
    </row>
    <row r="29" spans="1:25" ht="19">
      <c r="A29" s="48" t="s">
        <v>14</v>
      </c>
      <c r="B29" s="61"/>
      <c r="C29" s="50"/>
      <c r="D29" s="50"/>
      <c r="E29" s="61"/>
      <c r="F29" s="50"/>
      <c r="G29" s="51"/>
      <c r="H29" s="61"/>
      <c r="I29" s="50"/>
      <c r="J29" s="51"/>
      <c r="K29" s="62"/>
      <c r="L29" s="50"/>
      <c r="M29" s="51"/>
      <c r="N29" s="61"/>
      <c r="O29" s="50"/>
      <c r="P29" s="51"/>
      <c r="Q29" s="62"/>
      <c r="R29" s="50"/>
      <c r="S29" s="51"/>
      <c r="T29" s="65"/>
      <c r="U29" s="50"/>
      <c r="V29" s="51"/>
      <c r="W29" s="65"/>
      <c r="X29" s="50"/>
      <c r="Y29" s="51"/>
    </row>
    <row r="30" spans="1:25" ht="19">
      <c r="A30" s="48" t="s">
        <v>15</v>
      </c>
      <c r="B30" s="61"/>
      <c r="C30" s="50"/>
      <c r="D30" s="50"/>
      <c r="E30" s="61"/>
      <c r="F30" s="50"/>
      <c r="G30" s="51"/>
      <c r="H30" s="61"/>
      <c r="I30" s="50"/>
      <c r="J30" s="51"/>
      <c r="K30" s="62"/>
      <c r="L30" s="50"/>
      <c r="M30" s="51"/>
      <c r="N30" s="61"/>
      <c r="O30" s="50"/>
      <c r="P30" s="51"/>
      <c r="Q30" s="62"/>
      <c r="R30" s="50"/>
      <c r="S30" s="51"/>
      <c r="T30" s="65"/>
      <c r="U30" s="50"/>
      <c r="V30" s="51"/>
      <c r="W30" s="65"/>
      <c r="X30" s="50"/>
      <c r="Y30" s="51"/>
    </row>
    <row r="31" spans="1:25" ht="19">
      <c r="A31" s="48" t="s">
        <v>19</v>
      </c>
      <c r="B31" s="55" t="e">
        <f>1-((B27)/B26)</f>
        <v>#DIV/0!</v>
      </c>
      <c r="C31" s="56"/>
      <c r="D31" s="56"/>
      <c r="E31" s="55" t="e">
        <f>1-((E27)/E26)</f>
        <v>#DIV/0!</v>
      </c>
      <c r="F31" s="56"/>
      <c r="G31" s="57"/>
      <c r="H31" s="63" t="e">
        <f>1-((H27)/H26)</f>
        <v>#DIV/0!</v>
      </c>
      <c r="I31" s="56"/>
      <c r="J31" s="57"/>
      <c r="K31" s="55" t="e">
        <f>1-((K27)/K26)</f>
        <v>#DIV/0!</v>
      </c>
      <c r="L31" s="56"/>
      <c r="M31" s="57"/>
      <c r="N31" s="55" t="e">
        <f>1-((N27)/N26)</f>
        <v>#DIV/0!</v>
      </c>
      <c r="O31" s="56"/>
      <c r="P31" s="57"/>
      <c r="Q31" s="55" t="e">
        <f>1-((Q27)/Q26)</f>
        <v>#DIV/0!</v>
      </c>
      <c r="R31" s="56"/>
      <c r="S31" s="57"/>
      <c r="T31" s="55" t="e">
        <f>1-((T27)/T26)</f>
        <v>#DIV/0!</v>
      </c>
      <c r="U31" s="56"/>
      <c r="V31" s="57"/>
      <c r="W31" s="55" t="e">
        <f>1-((W27)/W26)</f>
        <v>#DIV/0!</v>
      </c>
      <c r="X31" s="56"/>
      <c r="Y31" s="57"/>
    </row>
    <row r="32" spans="1:25" ht="20" thickBot="1">
      <c r="A32" s="49" t="s">
        <v>31</v>
      </c>
      <c r="B32" s="58" t="e">
        <f>1-((B27-B28)/B26)</f>
        <v>#DIV/0!</v>
      </c>
      <c r="C32" s="59"/>
      <c r="D32" s="59"/>
      <c r="E32" s="58" t="e">
        <f>1-((E27-E28)/E26)</f>
        <v>#DIV/0!</v>
      </c>
      <c r="F32" s="59"/>
      <c r="G32" s="60"/>
      <c r="H32" s="64" t="e">
        <f>1-((H27-H28)/H26)</f>
        <v>#DIV/0!</v>
      </c>
      <c r="I32" s="59"/>
      <c r="J32" s="60"/>
      <c r="K32" s="58" t="e">
        <f>1-((K27-K28)/K26)</f>
        <v>#DIV/0!</v>
      </c>
      <c r="L32" s="59"/>
      <c r="M32" s="60"/>
      <c r="N32" s="58" t="e">
        <f>1-((N27-N28)/N26)</f>
        <v>#DIV/0!</v>
      </c>
      <c r="O32" s="59"/>
      <c r="P32" s="60"/>
      <c r="Q32" s="58" t="e">
        <f>1-((Q27-Q28)/Q26)</f>
        <v>#DIV/0!</v>
      </c>
      <c r="R32" s="59"/>
      <c r="S32" s="60"/>
      <c r="T32" s="58" t="e">
        <f>1-((T27-T28)/T26)</f>
        <v>#DIV/0!</v>
      </c>
      <c r="U32" s="59"/>
      <c r="V32" s="60"/>
      <c r="W32" s="58" t="e">
        <f>1-((W27-W28)/W26)</f>
        <v>#DIV/0!</v>
      </c>
      <c r="X32" s="59"/>
      <c r="Y32" s="60"/>
    </row>
  </sheetData>
  <mergeCells count="14"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  <mergeCell ref="N3:P3"/>
    <mergeCell ref="Q3:S3"/>
    <mergeCell ref="T3:V3"/>
    <mergeCell ref="W3:Y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</vt:lpstr>
      <vt:lpstr>Descriptive Statistic</vt:lpstr>
      <vt:lpstr>All Variables Set</vt:lpstr>
      <vt:lpstr>Univaraite-All-Models</vt:lpstr>
      <vt:lpstr>MultiTruPoLoNorCorrModel</vt:lpstr>
      <vt:lpstr>MultivariateTruncatedPoLogNorm</vt:lpstr>
      <vt:lpstr>Raw-Models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2019-09-11T06:47:17Z</dcterms:modified>
</cp:coreProperties>
</file>