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4A30AAA4-ECC7-0543-BC8D-86B2339EE416}" xr6:coauthVersionLast="43" xr6:coauthVersionMax="43" xr10:uidLastSave="{00000000-0000-0000-0000-000000000000}"/>
  <bookViews>
    <workbookView xWindow="-38400" yWindow="460" windowWidth="38400" windowHeight="23540" activeTab="2" xr2:uid="{00000000-000D-0000-FFFF-FFFF00000000}"/>
  </bookViews>
  <sheets>
    <sheet name="Test " sheetId="1" r:id="rId1"/>
    <sheet name="Descriptive Statistic" sheetId="7" r:id="rId2"/>
    <sheet name="Sheet1" sheetId="38" r:id="rId3"/>
    <sheet name="Univaraite-All-Models" sheetId="28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8" l="1"/>
  <c r="B27" i="28" s="1"/>
  <c r="B26" i="28"/>
  <c r="AU27" i="28" l="1"/>
  <c r="AR27" i="28"/>
  <c r="AO27" i="28"/>
  <c r="AL27" i="28"/>
  <c r="AU26" i="28"/>
  <c r="AR26" i="28"/>
  <c r="AO26" i="28"/>
  <c r="AL26" i="28"/>
  <c r="AW19" i="28"/>
  <c r="AQ19" i="28"/>
  <c r="AW18" i="28"/>
  <c r="AQ18" i="28"/>
  <c r="AW17" i="28"/>
  <c r="AT17" i="28"/>
  <c r="AQ17" i="28"/>
  <c r="AN17" i="28"/>
  <c r="AW16" i="28"/>
  <c r="AT16" i="28"/>
  <c r="AQ16" i="28"/>
  <c r="AN16" i="28"/>
  <c r="AW15" i="28"/>
  <c r="AT15" i="28"/>
  <c r="AQ15" i="28"/>
  <c r="AN15" i="28"/>
  <c r="AW14" i="28"/>
  <c r="AT14" i="28"/>
  <c r="AQ14" i="28"/>
  <c r="AN14" i="28"/>
  <c r="AW13" i="28"/>
  <c r="AT13" i="28"/>
  <c r="AQ13" i="28"/>
  <c r="AN13" i="28"/>
  <c r="AW12" i="28"/>
  <c r="AT12" i="28"/>
  <c r="AQ12" i="28"/>
  <c r="AN12" i="28"/>
  <c r="AW11" i="28"/>
  <c r="AT11" i="28"/>
  <c r="AQ11" i="28"/>
  <c r="AN11" i="28"/>
  <c r="AW10" i="28"/>
  <c r="AT10" i="28"/>
  <c r="AQ10" i="28"/>
  <c r="AN10" i="28"/>
  <c r="AW9" i="28"/>
  <c r="AT9" i="28"/>
  <c r="AQ9" i="28"/>
  <c r="AN9" i="28"/>
  <c r="AW8" i="28"/>
  <c r="AT8" i="28"/>
  <c r="AQ8" i="28"/>
  <c r="AN8" i="28"/>
  <c r="AW7" i="28"/>
  <c r="AT7" i="28"/>
  <c r="AQ7" i="28"/>
  <c r="AN7" i="28"/>
  <c r="AW6" i="28"/>
  <c r="AT6" i="28"/>
  <c r="AQ6" i="28"/>
  <c r="AN6" i="28"/>
  <c r="AW5" i="28"/>
  <c r="AT5" i="28"/>
  <c r="AQ5" i="28"/>
  <c r="AN5" i="28"/>
  <c r="D17" i="28"/>
  <c r="G17" i="28"/>
  <c r="J17" i="28"/>
  <c r="M17" i="28"/>
  <c r="P17" i="28"/>
  <c r="S17" i="28"/>
  <c r="V17" i="28"/>
  <c r="Y17" i="28"/>
  <c r="AB17" i="28"/>
  <c r="AE17" i="28"/>
  <c r="AH17" i="28"/>
  <c r="AK17" i="28"/>
  <c r="D5" i="28"/>
  <c r="G5" i="28"/>
  <c r="J5" i="28"/>
  <c r="M5" i="28"/>
  <c r="P5" i="28"/>
  <c r="S5" i="28"/>
  <c r="V5" i="28"/>
  <c r="Y5" i="28"/>
  <c r="AB5" i="28"/>
  <c r="AE5" i="28"/>
  <c r="AH5" i="28"/>
  <c r="AK5" i="28"/>
  <c r="D6" i="28"/>
  <c r="G6" i="28"/>
  <c r="J6" i="28"/>
  <c r="M6" i="28"/>
  <c r="P6" i="28"/>
  <c r="S6" i="28"/>
  <c r="V6" i="28"/>
  <c r="Y6" i="28"/>
  <c r="AB6" i="28"/>
  <c r="AE6" i="28"/>
  <c r="AH6" i="28"/>
  <c r="AK6" i="28"/>
  <c r="D7" i="28"/>
  <c r="G7" i="28"/>
  <c r="J7" i="28"/>
  <c r="M7" i="28"/>
  <c r="P7" i="28"/>
  <c r="S7" i="28"/>
  <c r="V7" i="28"/>
  <c r="Y7" i="28"/>
  <c r="AB7" i="28"/>
  <c r="AE7" i="28"/>
  <c r="AH7" i="28"/>
  <c r="AK7" i="28"/>
  <c r="D8" i="28"/>
  <c r="G8" i="28"/>
  <c r="J8" i="28"/>
  <c r="M8" i="28"/>
  <c r="P8" i="28"/>
  <c r="S8" i="28"/>
  <c r="V8" i="28"/>
  <c r="Y8" i="28"/>
  <c r="AB8" i="28"/>
  <c r="AE8" i="28"/>
  <c r="AH8" i="28"/>
  <c r="AK8" i="28"/>
  <c r="D9" i="28"/>
  <c r="G9" i="28"/>
  <c r="J9" i="28"/>
  <c r="M9" i="28"/>
  <c r="P9" i="28"/>
  <c r="S9" i="28"/>
  <c r="V9" i="28"/>
  <c r="Y9" i="28"/>
  <c r="AB9" i="28"/>
  <c r="AE9" i="28"/>
  <c r="AH9" i="28"/>
  <c r="AK9" i="28"/>
  <c r="D10" i="28"/>
  <c r="G10" i="28"/>
  <c r="J10" i="28"/>
  <c r="M10" i="28"/>
  <c r="P10" i="28"/>
  <c r="S10" i="28"/>
  <c r="V10" i="28"/>
  <c r="Y10" i="28"/>
  <c r="AB10" i="28"/>
  <c r="AE10" i="28"/>
  <c r="AH10" i="28"/>
  <c r="AK10" i="28"/>
  <c r="D11" i="28"/>
  <c r="G11" i="28"/>
  <c r="J11" i="28"/>
  <c r="M11" i="28"/>
  <c r="P11" i="28"/>
  <c r="S11" i="28"/>
  <c r="V11" i="28"/>
  <c r="Y11" i="28"/>
  <c r="AB11" i="28"/>
  <c r="AE11" i="28"/>
  <c r="AH11" i="28"/>
  <c r="AK11" i="28"/>
  <c r="D12" i="28"/>
  <c r="G12" i="28"/>
  <c r="J12" i="28"/>
  <c r="M12" i="28"/>
  <c r="P12" i="28"/>
  <c r="S12" i="28"/>
  <c r="V12" i="28"/>
  <c r="Y12" i="28"/>
  <c r="AB12" i="28"/>
  <c r="AE12" i="28"/>
  <c r="AH12" i="28"/>
  <c r="AK12" i="28"/>
  <c r="D13" i="28"/>
  <c r="G13" i="28"/>
  <c r="J13" i="28"/>
  <c r="M13" i="28"/>
  <c r="P13" i="28"/>
  <c r="S13" i="28"/>
  <c r="V13" i="28"/>
  <c r="Y13" i="28"/>
  <c r="AB13" i="28"/>
  <c r="AE13" i="28"/>
  <c r="AH13" i="28"/>
  <c r="AK13" i="28"/>
  <c r="D14" i="28"/>
  <c r="G14" i="28"/>
  <c r="J14" i="28"/>
  <c r="M14" i="28"/>
  <c r="P14" i="28"/>
  <c r="S14" i="28"/>
  <c r="V14" i="28"/>
  <c r="Y14" i="28"/>
  <c r="AB14" i="28"/>
  <c r="AE14" i="28"/>
  <c r="AH14" i="28"/>
  <c r="AK14" i="28"/>
  <c r="D15" i="28"/>
  <c r="G15" i="28"/>
  <c r="J15" i="28"/>
  <c r="M15" i="28"/>
  <c r="P15" i="28"/>
  <c r="S15" i="28"/>
  <c r="V15" i="28"/>
  <c r="Y15" i="28"/>
  <c r="AB15" i="28"/>
  <c r="AE15" i="28"/>
  <c r="AH15" i="28"/>
  <c r="AK15" i="28"/>
  <c r="D16" i="28"/>
  <c r="G16" i="28"/>
  <c r="J16" i="28"/>
  <c r="M16" i="28"/>
  <c r="P16" i="28"/>
  <c r="S16" i="28"/>
  <c r="V16" i="28"/>
  <c r="Y16" i="28"/>
  <c r="AB16" i="28"/>
  <c r="AE16" i="28"/>
  <c r="AH16" i="28"/>
  <c r="AK16" i="28"/>
  <c r="G18" i="28"/>
  <c r="M18" i="28"/>
  <c r="S18" i="28"/>
  <c r="Y18" i="28"/>
  <c r="AE18" i="28"/>
  <c r="AK18" i="28"/>
  <c r="G19" i="28"/>
  <c r="M19" i="28"/>
  <c r="S19" i="28"/>
  <c r="Y19" i="28"/>
  <c r="AE19" i="28"/>
  <c r="AK19" i="28"/>
  <c r="AI27" i="28" l="1"/>
  <c r="AI26" i="28"/>
  <c r="AF27" i="28"/>
  <c r="AF26" i="28"/>
  <c r="AC27" i="28"/>
  <c r="AC26" i="28"/>
  <c r="Z27" i="28"/>
  <c r="Z26" i="28"/>
  <c r="W27" i="28"/>
  <c r="W26" i="28"/>
  <c r="T27" i="28"/>
  <c r="T26" i="28"/>
  <c r="Q27" i="28"/>
  <c r="Q26" i="28"/>
  <c r="N27" i="28"/>
  <c r="N26" i="28"/>
  <c r="H27" i="28"/>
  <c r="H26" i="28"/>
  <c r="E27" i="28"/>
  <c r="E26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<sst xmlns="http://schemas.openxmlformats.org/spreadsheetml/2006/main" count="159" uniqueCount="80">
  <si>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</si>
  <si>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</si>
  <si>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</si>
  <si>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</si>
  <si>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</si>
  <si>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</si>
  <si>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</si>
  <si>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</si>
  <si>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</si>
  <si>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</si>
  <si>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</si>
  <si>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</si>
  <si>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</si>
  <si>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</si>
  <si>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</si>
  <si>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</si>
  <si>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</si>
  <si>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</si>
  <si>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</si>
  <si>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</si>
  <si>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</si>
  <si>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</si>
  <si>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</si>
  <si>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</si>
  <si>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</si>
  <si>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</si>
  <si>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</si>
  <si>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</si>
  <si>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</si>
  <si>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</si>
  <si>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</si>
  <si>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</si>
  <si>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</si>
  <si>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</si>
  <si>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</si>
  <si>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Truncated-NBII</t>
  </si>
  <si>
    <t>Truncated Poisson</t>
  </si>
  <si>
    <t>Prefectural_Dummy_new</t>
  </si>
  <si>
    <t>Minor_prefectural_road</t>
  </si>
  <si>
    <t>Narrow_road</t>
  </si>
  <si>
    <t>Total Crash Count (Sum of Young, Middle_age and Senior crash count)</t>
    <phoneticPr fontId="13"/>
  </si>
  <si>
    <t>Young driver crash count</t>
    <phoneticPr fontId="13"/>
  </si>
  <si>
    <t>Middle age driver crash count</t>
    <phoneticPr fontId="13"/>
  </si>
  <si>
    <t>Senior driver crash count</t>
    <phoneticPr fontId="13"/>
  </si>
  <si>
    <t xml:space="preserve">Prefectural Road Dummy </t>
    <phoneticPr fontId="13"/>
  </si>
  <si>
    <t>Minor general prefectural road dummy</t>
  </si>
  <si>
    <t>Other types dummy</t>
  </si>
  <si>
    <t>Road width 3.5 m or larger (One lane) dummy</t>
  </si>
  <si>
    <t>Road width 5.5 m or larger (Two Lanes) dummy</t>
  </si>
  <si>
    <t>Speed limit 40 km /hr. or less Dummy</t>
  </si>
  <si>
    <t>Speed limit 50 km /hr. or less Dummy</t>
  </si>
  <si>
    <t>No Speed regulations dummy</t>
  </si>
  <si>
    <t xml:space="preserve">Speed limit 30 km /hr. or less Dummy </t>
  </si>
  <si>
    <t xml:space="preserve">LNSTV12h {12 hours Traffic volume [100 units] logarithm} </t>
    <phoneticPr fontId="13"/>
  </si>
  <si>
    <t xml:space="preserve">Unobserved Traffic volume dummy </t>
  </si>
  <si>
    <t>Speed limit with 60 km/hr  or less</t>
    <phoneticPr fontId="13"/>
  </si>
  <si>
    <t>Road width width 13.0 m or larger (larger than four lanes</t>
    <phoneticPr fontId="13"/>
  </si>
  <si>
    <t xml:space="preserve">Road width 9.0 m or larger (Three to Four Lanes) dummy </t>
    <phoneticPr fontId="13"/>
  </si>
  <si>
    <t>International Express Highway Roadtype</t>
    <phoneticPr fontId="13"/>
  </si>
  <si>
    <t>Standard devision is larger than the mean, overdispersion is possible</t>
    <phoneticPr fontId="13"/>
  </si>
  <si>
    <t>Not conv.</t>
    <phoneticPr fontId="13"/>
  </si>
  <si>
    <t>Total Crash Count</t>
    <phoneticPr fontId="13"/>
  </si>
  <si>
    <t>Inersection Road Type and Location</t>
    <phoneticPr fontId="13"/>
  </si>
  <si>
    <t>High_speed</t>
  </si>
  <si>
    <t>Major prefectural road dummy</t>
    <phoneticPr fontId="13"/>
  </si>
  <si>
    <t>Prefectural road dummy</t>
    <phoneticPr fontId="13"/>
  </si>
  <si>
    <t>High speed national road</t>
    <phoneticPr fontId="13"/>
  </si>
  <si>
    <t>Minor general prefectural road dummy</t>
    <phoneticPr fontId="13"/>
  </si>
  <si>
    <t>Other types dummy</t>
    <phoneticPr fontId="13"/>
  </si>
  <si>
    <t>Note</t>
    <phoneticPr fontId="13"/>
  </si>
  <si>
    <t>General national road</t>
    <phoneticPr fontId="13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</si>
  <si>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</si>
  <si>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3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</si>
  <si>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3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</si>
  <si>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3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</si>
  <si>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</si>
  <si>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</si>
  <si>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3"/>
  </si>
  <si>
    <t>General_national_road</t>
    <phoneticPr fontId="13"/>
  </si>
  <si>
    <t>Major_prefectural_road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</si>
</sst>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9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color theme="1"/>
      <name val="TimesNewRomanPSMT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TimesNewRomanPSMT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8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9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0" fillId="0" borderId="0" xfId="0" applyAlignment="1">
      <alignment horizontal="left"/>
    </xf>
    <xf numFmtId="0" fontId="4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7" fontId="0" fillId="0" borderId="0" xfId="0" applyNumberFormat="1"/>
    <xf numFmtId="0" fontId="4" fillId="0" borderId="11" xfId="0" applyFont="1" applyFill="1" applyBorder="1"/>
    <xf numFmtId="0" fontId="4" fillId="0" borderId="9" xfId="0" applyFont="1" applyFill="1" applyBorder="1"/>
    <xf numFmtId="0" fontId="7" fillId="11" borderId="3" xfId="0" applyFont="1" applyFill="1" applyBorder="1" applyAlignment="1">
      <alignment vertical="center"/>
    </xf>
    <xf numFmtId="0" fontId="0" fillId="0" borderId="0" xfId="0" applyBorder="1"/>
    <xf numFmtId="176" fontId="4" fillId="0" borderId="8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/>
    <xf numFmtId="176" fontId="4" fillId="0" borderId="0" xfId="0" applyNumberFormat="1" applyFont="1" applyBorder="1" applyAlignment="1"/>
    <xf numFmtId="176" fontId="4" fillId="0" borderId="5" xfId="0" applyNumberFormat="1" applyFont="1" applyBorder="1" applyAlignment="1"/>
    <xf numFmtId="176" fontId="4" fillId="0" borderId="9" xfId="0" applyNumberFormat="1" applyFont="1" applyBorder="1" applyAlignment="1"/>
    <xf numFmtId="176" fontId="4" fillId="0" borderId="2" xfId="0" applyNumberFormat="1" applyFont="1" applyBorder="1" applyAlignment="1"/>
    <xf numFmtId="176" fontId="4" fillId="0" borderId="8" xfId="0" applyNumberFormat="1" applyFont="1" applyBorder="1" applyAlignment="1"/>
    <xf numFmtId="2" fontId="4" fillId="0" borderId="4" xfId="0" applyNumberFormat="1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2" fontId="4" fillId="0" borderId="0" xfId="0" applyNumberFormat="1" applyFont="1" applyBorder="1" applyAlignment="1"/>
    <xf numFmtId="2" fontId="4" fillId="0" borderId="5" xfId="0" applyNumberFormat="1" applyFont="1" applyBorder="1" applyAlignment="1"/>
    <xf numFmtId="0" fontId="4" fillId="0" borderId="4" xfId="0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9" xfId="0" applyFont="1" applyBorder="1" applyAlignment="1">
      <alignment wrapText="1"/>
    </xf>
    <xf numFmtId="0" fontId="7" fillId="11" borderId="16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1" xfId="0" applyFont="1" applyBorder="1"/>
    <xf numFmtId="176" fontId="15" fillId="0" borderId="11" xfId="0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0" fontId="15" fillId="0" borderId="12" xfId="0" applyFont="1" applyBorder="1"/>
    <xf numFmtId="176" fontId="15" fillId="0" borderId="4" xfId="0" applyNumberFormat="1" applyFont="1" applyBorder="1" applyAlignment="1">
      <alignment horizontal="center" vertical="center"/>
    </xf>
    <xf numFmtId="176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76" fontId="15" fillId="0" borderId="9" xfId="0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0" fontId="15" fillId="0" borderId="8" xfId="0" applyFont="1" applyBorder="1"/>
    <xf numFmtId="176" fontId="15" fillId="0" borderId="11" xfId="1407" applyNumberFormat="1" applyFont="1" applyBorder="1" applyAlignment="1">
      <alignment horizontal="center" vertical="center"/>
    </xf>
    <xf numFmtId="176" fontId="15" fillId="0" borderId="4" xfId="1407" applyNumberFormat="1" applyFont="1" applyBorder="1" applyAlignment="1">
      <alignment horizontal="center" vertical="center"/>
    </xf>
    <xf numFmtId="176" fontId="15" fillId="0" borderId="9" xfId="1407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176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vertical="center"/>
    </xf>
    <xf numFmtId="176" fontId="15" fillId="0" borderId="5" xfId="0" applyNumberFormat="1" applyFont="1" applyBorder="1" applyAlignment="1">
      <alignment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 vertical="center"/>
    </xf>
    <xf numFmtId="0" fontId="17" fillId="0" borderId="15" xfId="0" applyFont="1" applyBorder="1"/>
    <xf numFmtId="0" fontId="17" fillId="0" borderId="13" xfId="0" applyFont="1" applyBorder="1"/>
    <xf numFmtId="0" fontId="17" fillId="0" borderId="13" xfId="0" applyFont="1" applyBorder="1" applyAlignment="1">
      <alignment wrapText="1"/>
    </xf>
    <xf numFmtId="0" fontId="16" fillId="0" borderId="15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12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20" fillId="0" borderId="0" xfId="0" applyFont="1"/>
    <xf numFmtId="0" fontId="21" fillId="11" borderId="14" xfId="0" applyFont="1" applyFill="1" applyBorder="1" applyAlignment="1">
      <alignment vertical="center"/>
    </xf>
    <xf numFmtId="0" fontId="21" fillId="11" borderId="16" xfId="0" applyFont="1" applyFill="1" applyBorder="1" applyAlignment="1">
      <alignment horizontal="center" vertical="center" wrapText="1"/>
    </xf>
    <xf numFmtId="0" fontId="22" fillId="0" borderId="11" xfId="0" applyFont="1" applyFill="1" applyBorder="1"/>
    <xf numFmtId="176" fontId="20" fillId="0" borderId="11" xfId="0" applyNumberFormat="1" applyFont="1" applyBorder="1" applyAlignment="1">
      <alignment horizontal="center"/>
    </xf>
    <xf numFmtId="176" fontId="20" fillId="0" borderId="10" xfId="0" applyNumberFormat="1" applyFont="1" applyBorder="1" applyAlignment="1">
      <alignment horizontal="center"/>
    </xf>
    <xf numFmtId="176" fontId="20" fillId="0" borderId="12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 vertical="center"/>
    </xf>
    <xf numFmtId="176" fontId="20" fillId="0" borderId="4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/>
    </xf>
    <xf numFmtId="176" fontId="20" fillId="0" borderId="5" xfId="0" applyNumberFormat="1" applyFont="1" applyBorder="1" applyAlignment="1">
      <alignment horizontal="center"/>
    </xf>
    <xf numFmtId="0" fontId="22" fillId="0" borderId="9" xfId="0" applyFont="1" applyFill="1" applyBorder="1"/>
    <xf numFmtId="176" fontId="20" fillId="0" borderId="9" xfId="0" applyNumberFormat="1" applyFont="1" applyBorder="1" applyAlignment="1">
      <alignment horizontal="center"/>
    </xf>
    <xf numFmtId="176" fontId="20" fillId="0" borderId="2" xfId="0" applyNumberFormat="1" applyFont="1" applyBorder="1" applyAlignment="1">
      <alignment horizontal="center"/>
    </xf>
    <xf numFmtId="176" fontId="20" fillId="0" borderId="8" xfId="0" applyNumberFormat="1" applyFont="1" applyBorder="1" applyAlignment="1">
      <alignment horizontal="center"/>
    </xf>
    <xf numFmtId="0" fontId="22" fillId="0" borderId="11" xfId="0" applyFont="1" applyBorder="1" applyAlignment="1">
      <alignment horizontal="left" vertical="center"/>
    </xf>
    <xf numFmtId="0" fontId="22" fillId="0" borderId="4" xfId="0" applyFont="1" applyBorder="1"/>
    <xf numFmtId="0" fontId="22" fillId="0" borderId="9" xfId="0" applyFont="1" applyBorder="1"/>
    <xf numFmtId="0" fontId="23" fillId="0" borderId="0" xfId="0" applyFont="1"/>
    <xf numFmtId="0" fontId="20" fillId="0" borderId="12" xfId="0" applyFont="1" applyBorder="1"/>
    <xf numFmtId="0" fontId="20" fillId="0" borderId="4" xfId="0" applyFont="1" applyBorder="1"/>
    <xf numFmtId="0" fontId="20" fillId="0" borderId="0" xfId="0" applyFont="1" applyBorder="1"/>
    <xf numFmtId="0" fontId="20" fillId="0" borderId="5" xfId="0" applyFont="1" applyBorder="1"/>
    <xf numFmtId="0" fontId="20" fillId="0" borderId="8" xfId="0" applyFont="1" applyBorder="1"/>
    <xf numFmtId="0" fontId="21" fillId="11" borderId="3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/>
    </xf>
    <xf numFmtId="0" fontId="28" fillId="0" borderId="17" xfId="0" applyFont="1" applyBorder="1" applyAlignment="1">
      <alignment vertical="center" wrapText="1"/>
    </xf>
    <xf numFmtId="0" fontId="19" fillId="0" borderId="5" xfId="0" applyFont="1" applyBorder="1"/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24" fillId="0" borderId="0" xfId="0" applyFont="1" applyBorder="1" applyAlignment="1">
      <alignment vertical="center" wrapText="1"/>
    </xf>
  </cellXfs>
  <cellStyles count="140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  <cellStyle name="Percent" xfId="1407" builtinId="5"/>
  </cellStyles>
  <dxfs count="69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6ACFF"/>
      <color rgb="FFFCFF7C"/>
      <color rgb="FF009999"/>
      <color rgb="FF35FFE1"/>
      <color rgb="FFFFA1C5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3"/>
  <conditionalFormatting sqref="G3">
    <cfRule type="cellIs" dxfId="689" priority="21" operator="between">
      <formula>$F$6</formula>
      <formula>$F$7</formula>
    </cfRule>
    <cfRule type="cellIs" dxfId="688" priority="22" operator="between">
      <formula>$E$6</formula>
      <formula>$E$7</formula>
    </cfRule>
    <cfRule type="cellIs" dxfId="687" priority="23" operator="between">
      <formula>$F$5</formula>
      <formula>$F$6</formula>
    </cfRule>
    <cfRule type="cellIs" dxfId="686" priority="24" operator="between">
      <formula>$E$5</formula>
      <formula>$E$6</formula>
    </cfRule>
    <cfRule type="cellIs" dxfId="685" priority="25" operator="between">
      <formula>$F$4</formula>
      <formula>$F$5</formula>
    </cfRule>
    <cfRule type="cellIs" dxfId="684" priority="26" operator="between">
      <formula>$E$4</formula>
      <formula>$E$5</formula>
    </cfRule>
    <cfRule type="cellIs" dxfId="683" priority="27" operator="between">
      <formula>$F$3</formula>
      <formula>$F$4</formula>
    </cfRule>
    <cfRule type="cellIs" dxfId="682" priority="28" operator="between">
      <formula>$E$3</formula>
      <formula>$E$4</formula>
    </cfRule>
    <cfRule type="cellIs" dxfId="681" priority="29" operator="lessThan">
      <formula>$F$3</formula>
    </cfRule>
    <cfRule type="cellIs" dxfId="68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zoomScale="132" workbookViewId="0">
      <selection activeCell="A29" sqref="A29"/>
    </sheetView>
  </sheetViews>
  <sheetFormatPr baseColWidth="10" defaultColWidth="8.83203125" defaultRowHeight="18"/>
  <cols>
    <col min="1" max="1" width="78.33203125" bestFit="1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59.33203125" bestFit="1" customWidth="1"/>
    <col min="7" max="7" width="12.5" bestFit="1" customWidth="1"/>
    <col min="9" max="9" width="9" customWidth="1"/>
  </cols>
  <sheetData>
    <row r="1" spans="1:6" ht="28.5" customHeight="1" thickBot="1">
      <c r="A1" s="23" t="s">
        <v>11</v>
      </c>
      <c r="B1" s="44" t="s">
        <v>25</v>
      </c>
      <c r="C1" s="44" t="s">
        <v>30</v>
      </c>
      <c r="D1" s="44" t="s">
        <v>26</v>
      </c>
      <c r="E1" s="44" t="s">
        <v>27</v>
      </c>
      <c r="F1" s="44" t="s">
        <v>32</v>
      </c>
    </row>
    <row r="2" spans="1:6">
      <c r="A2" s="21" t="s">
        <v>40</v>
      </c>
      <c r="B2" s="47"/>
      <c r="C2" s="48"/>
      <c r="D2" s="49"/>
      <c r="E2" s="63"/>
      <c r="F2" s="128" t="s">
        <v>59</v>
      </c>
    </row>
    <row r="3" spans="1:6">
      <c r="A3" s="13" t="s">
        <v>41</v>
      </c>
      <c r="B3" s="51"/>
      <c r="C3" s="52"/>
      <c r="D3" s="53"/>
      <c r="E3" s="64"/>
      <c r="F3" s="129"/>
    </row>
    <row r="4" spans="1:6">
      <c r="A4" s="13" t="s">
        <v>42</v>
      </c>
      <c r="B4" s="51"/>
      <c r="C4" s="52"/>
      <c r="D4" s="53"/>
      <c r="E4" s="64"/>
      <c r="F4" s="129"/>
    </row>
    <row r="5" spans="1:6" ht="19" thickBot="1">
      <c r="A5" s="22" t="s">
        <v>43</v>
      </c>
      <c r="B5" s="54"/>
      <c r="C5" s="55"/>
      <c r="D5" s="56"/>
      <c r="E5" s="65"/>
      <c r="F5" s="130"/>
    </row>
    <row r="6" spans="1:6">
      <c r="A6" s="16" t="s">
        <v>44</v>
      </c>
      <c r="B6" s="58"/>
      <c r="C6" s="48"/>
      <c r="D6" s="48"/>
      <c r="E6" s="66"/>
      <c r="F6" s="125" t="s">
        <v>58</v>
      </c>
    </row>
    <row r="7" spans="1:6">
      <c r="A7" s="42" t="s">
        <v>45</v>
      </c>
      <c r="B7" s="59"/>
      <c r="C7" s="52"/>
      <c r="D7" s="52"/>
      <c r="E7" s="67"/>
      <c r="F7" s="126"/>
    </row>
    <row r="8" spans="1:6" ht="19" thickBot="1">
      <c r="A8" s="45" t="s">
        <v>46</v>
      </c>
      <c r="B8" s="60"/>
      <c r="C8" s="55"/>
      <c r="D8" s="55"/>
      <c r="E8" s="68"/>
      <c r="F8" s="127"/>
    </row>
    <row r="9" spans="1:6">
      <c r="A9" s="46" t="s">
        <v>47</v>
      </c>
      <c r="B9" s="47"/>
      <c r="C9" s="48"/>
      <c r="D9" s="61"/>
      <c r="E9" s="69"/>
      <c r="F9" s="125" t="s">
        <v>56</v>
      </c>
    </row>
    <row r="10" spans="1:6">
      <c r="A10" s="42" t="s">
        <v>48</v>
      </c>
      <c r="B10" s="51"/>
      <c r="C10" s="52"/>
      <c r="D10" s="62"/>
      <c r="E10" s="70"/>
      <c r="F10" s="126"/>
    </row>
    <row r="11" spans="1:6" ht="19" thickBot="1">
      <c r="A11" s="43" t="s">
        <v>57</v>
      </c>
      <c r="B11" s="54"/>
      <c r="C11" s="55"/>
      <c r="D11" s="28"/>
      <c r="E11" s="25"/>
      <c r="F11" s="127"/>
    </row>
    <row r="12" spans="1:6">
      <c r="A12" s="16" t="s">
        <v>52</v>
      </c>
      <c r="B12" s="47"/>
      <c r="C12" s="48"/>
      <c r="D12" s="27"/>
      <c r="E12" s="19"/>
      <c r="F12" s="125" t="s">
        <v>55</v>
      </c>
    </row>
    <row r="13" spans="1:6">
      <c r="A13" s="42" t="s">
        <v>49</v>
      </c>
      <c r="B13" s="51"/>
      <c r="C13" s="52"/>
      <c r="D13" s="26"/>
      <c r="E13" s="18"/>
      <c r="F13" s="126"/>
    </row>
    <row r="14" spans="1:6">
      <c r="A14" s="42" t="s">
        <v>50</v>
      </c>
      <c r="B14" s="51"/>
      <c r="C14" s="52"/>
      <c r="D14" s="26"/>
      <c r="E14" s="18"/>
      <c r="F14" s="126"/>
    </row>
    <row r="15" spans="1:6" ht="19" thickBot="1">
      <c r="A15" s="45" t="s">
        <v>51</v>
      </c>
      <c r="B15" s="54"/>
      <c r="C15" s="55"/>
      <c r="D15" s="28"/>
      <c r="E15" s="25"/>
      <c r="F15" s="127"/>
    </row>
    <row r="16" spans="1:6">
      <c r="A16" s="46" t="s">
        <v>53</v>
      </c>
      <c r="B16" s="47"/>
      <c r="C16" s="48"/>
      <c r="D16" s="27"/>
      <c r="E16" s="19"/>
      <c r="F16" s="50"/>
    </row>
    <row r="17" spans="1:6" ht="19" thickBot="1">
      <c r="A17" s="17" t="s">
        <v>54</v>
      </c>
      <c r="B17" s="54"/>
      <c r="C17" s="55"/>
      <c r="D17" s="28"/>
      <c r="E17" s="25"/>
      <c r="F17" s="57"/>
    </row>
    <row r="18" spans="1:6">
      <c r="A18" s="15"/>
      <c r="E18" s="10"/>
    </row>
    <row r="19" spans="1:6">
      <c r="A19" s="15"/>
      <c r="E19" s="10"/>
    </row>
    <row r="20" spans="1:6">
      <c r="A20" s="15"/>
      <c r="E20" s="10"/>
    </row>
    <row r="21" spans="1:6">
      <c r="A21" s="15"/>
      <c r="C21" s="10"/>
      <c r="D21" s="10"/>
      <c r="E21" s="10"/>
    </row>
    <row r="22" spans="1:6">
      <c r="A22" s="15"/>
      <c r="C22" s="20"/>
    </row>
    <row r="23" spans="1:6">
      <c r="A23" s="41"/>
      <c r="B23" s="14"/>
      <c r="D23" s="14"/>
    </row>
    <row r="24" spans="1:6">
      <c r="C24" s="20"/>
    </row>
  </sheetData>
  <mergeCells count="4">
    <mergeCell ref="F12:F15"/>
    <mergeCell ref="F9:F11"/>
    <mergeCell ref="F6:F8"/>
    <mergeCell ref="F2:F5"/>
  </mergeCells>
  <phoneticPr fontId="13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1"/>
  <sheetViews>
    <sheetView tabSelected="1" zoomScale="150" workbookViewId="0">
      <selection activeCell="E20" sqref="E20"/>
    </sheetView>
  </sheetViews>
  <sheetFormatPr baseColWidth="10" defaultRowHeight="15"/>
  <cols>
    <col min="1" max="2" width="10.83203125" style="160"/>
    <col min="3" max="3" width="65.83203125" style="160" bestFit="1" customWidth="1"/>
    <col min="4" max="6" width="11" style="160" bestFit="1" customWidth="1"/>
    <col min="7" max="7" width="11.83203125" style="160" bestFit="1" customWidth="1"/>
    <col min="8" max="8" width="51.1640625" style="160" customWidth="1"/>
    <col min="9" max="9" width="48.1640625" style="160" customWidth="1"/>
    <col min="10" max="10" width="10.83203125" style="160"/>
    <col min="11" max="11" width="53.6640625" style="160" bestFit="1" customWidth="1"/>
    <col min="12" max="12" width="58.5" style="160" customWidth="1"/>
    <col min="13" max="16384" width="10.83203125" style="160"/>
  </cols>
  <sheetData>
    <row r="2" spans="3:12" ht="16" thickBot="1"/>
    <row r="3" spans="3:12" ht="20" thickBot="1">
      <c r="C3" s="161" t="s">
        <v>11</v>
      </c>
      <c r="D3" s="162" t="s">
        <v>25</v>
      </c>
      <c r="E3" s="162" t="s">
        <v>30</v>
      </c>
      <c r="F3" s="162" t="s">
        <v>26</v>
      </c>
      <c r="G3" s="162" t="s">
        <v>27</v>
      </c>
      <c r="H3" s="184" t="s">
        <v>69</v>
      </c>
      <c r="I3" s="184" t="s">
        <v>77</v>
      </c>
    </row>
    <row r="4" spans="3:12" ht="16">
      <c r="C4" s="163" t="s">
        <v>40</v>
      </c>
      <c r="D4" s="164">
        <v>5.022831</v>
      </c>
      <c r="E4" s="165">
        <v>5.5337059999999996</v>
      </c>
      <c r="F4" s="165">
        <v>1</v>
      </c>
      <c r="G4" s="166">
        <v>66</v>
      </c>
      <c r="H4" s="182"/>
    </row>
    <row r="5" spans="3:12" ht="16">
      <c r="C5" s="167" t="s">
        <v>41</v>
      </c>
      <c r="D5" s="168">
        <v>0.95890410000000004</v>
      </c>
      <c r="E5" s="169">
        <v>1.648285</v>
      </c>
      <c r="F5" s="169">
        <v>0</v>
      </c>
      <c r="G5" s="170">
        <v>20</v>
      </c>
      <c r="H5" s="182"/>
    </row>
    <row r="6" spans="3:12" ht="16">
      <c r="C6" s="167" t="s">
        <v>42</v>
      </c>
      <c r="D6" s="168">
        <v>3.2899539999999998</v>
      </c>
      <c r="E6" s="169">
        <v>3.6613440000000002</v>
      </c>
      <c r="F6" s="169">
        <v>0</v>
      </c>
      <c r="G6" s="170">
        <v>40</v>
      </c>
      <c r="H6" s="182"/>
    </row>
    <row r="7" spans="3:12" ht="17" thickBot="1">
      <c r="C7" s="171" t="s">
        <v>43</v>
      </c>
      <c r="D7" s="172">
        <v>0.77397260000000001</v>
      </c>
      <c r="E7" s="173">
        <v>1.0724590000000001</v>
      </c>
      <c r="F7" s="173">
        <v>0</v>
      </c>
      <c r="G7" s="174">
        <v>7</v>
      </c>
      <c r="H7" s="183"/>
    </row>
    <row r="8" spans="3:12" ht="17" thickBot="1">
      <c r="C8" s="178" t="s">
        <v>62</v>
      </c>
    </row>
    <row r="9" spans="3:12" ht="17" thickBot="1">
      <c r="C9" s="175" t="s">
        <v>66</v>
      </c>
      <c r="D9" s="165">
        <v>0</v>
      </c>
      <c r="E9" s="165">
        <v>0</v>
      </c>
      <c r="F9" s="165">
        <v>0</v>
      </c>
      <c r="G9" s="165">
        <v>0</v>
      </c>
      <c r="H9" s="186" t="s">
        <v>71</v>
      </c>
      <c r="I9" s="179" t="s">
        <v>63</v>
      </c>
    </row>
    <row r="10" spans="3:12" ht="19" thickBot="1">
      <c r="C10" s="167" t="s">
        <v>65</v>
      </c>
      <c r="D10" s="169">
        <v>0.49543379999999998</v>
      </c>
      <c r="E10" s="169">
        <v>0.50055090000000002</v>
      </c>
      <c r="F10" s="169">
        <v>0</v>
      </c>
      <c r="G10" s="169">
        <v>1</v>
      </c>
      <c r="H10" s="187" t="s">
        <v>72</v>
      </c>
      <c r="I10" s="182" t="s">
        <v>37</v>
      </c>
    </row>
    <row r="11" spans="3:12" ht="17" thickBot="1">
      <c r="C11" s="180" t="s">
        <v>70</v>
      </c>
      <c r="D11" s="169">
        <v>0.32191779999999998</v>
      </c>
      <c r="E11" s="169">
        <v>0.46774589999999999</v>
      </c>
      <c r="F11" s="169">
        <v>0</v>
      </c>
      <c r="G11" s="169">
        <v>1</v>
      </c>
      <c r="H11" s="188" t="s">
        <v>73</v>
      </c>
      <c r="I11" s="182" t="s">
        <v>78</v>
      </c>
    </row>
    <row r="12" spans="3:12" ht="17" thickBot="1">
      <c r="C12" s="167" t="s">
        <v>64</v>
      </c>
      <c r="D12" s="169">
        <v>0.173516</v>
      </c>
      <c r="E12" s="169">
        <v>0.37912580000000001</v>
      </c>
      <c r="F12" s="169">
        <v>0</v>
      </c>
      <c r="G12" s="169">
        <v>1</v>
      </c>
      <c r="H12" s="188" t="s">
        <v>74</v>
      </c>
      <c r="I12" s="182" t="s">
        <v>79</v>
      </c>
    </row>
    <row r="13" spans="3:12" ht="17" thickBot="1">
      <c r="C13" s="167" t="s">
        <v>67</v>
      </c>
      <c r="D13" s="169">
        <v>0.30136990000000002</v>
      </c>
      <c r="E13" s="169">
        <v>0.4593777</v>
      </c>
      <c r="F13" s="169">
        <v>0</v>
      </c>
      <c r="G13" s="169">
        <v>1</v>
      </c>
      <c r="H13" s="188" t="s">
        <v>75</v>
      </c>
      <c r="I13" s="182" t="s">
        <v>38</v>
      </c>
    </row>
    <row r="14" spans="3:12" ht="17" thickBot="1">
      <c r="C14" s="185" t="s">
        <v>68</v>
      </c>
      <c r="D14" s="173">
        <v>0.2899543</v>
      </c>
      <c r="E14" s="173">
        <v>0.45425979999999999</v>
      </c>
      <c r="F14" s="173">
        <v>0</v>
      </c>
      <c r="G14" s="173">
        <v>1</v>
      </c>
      <c r="H14" s="189" t="s">
        <v>76</v>
      </c>
      <c r="I14" s="182" t="s">
        <v>39</v>
      </c>
    </row>
    <row r="15" spans="3:12" ht="16" thickBot="1">
      <c r="I15" s="190"/>
      <c r="J15" s="191"/>
      <c r="K15" s="192"/>
      <c r="L15" s="192"/>
    </row>
    <row r="16" spans="3:12" ht="16">
      <c r="C16" s="175"/>
      <c r="I16" s="190"/>
      <c r="J16" s="193"/>
      <c r="K16" s="181"/>
      <c r="L16" s="194"/>
    </row>
    <row r="17" spans="3:12">
      <c r="C17" s="180"/>
      <c r="I17" s="190"/>
      <c r="J17" s="193"/>
      <c r="K17" s="181"/>
      <c r="L17" s="194"/>
    </row>
    <row r="18" spans="3:12" ht="16">
      <c r="C18" s="176"/>
      <c r="I18" s="190"/>
      <c r="J18" s="193"/>
      <c r="K18" s="181"/>
      <c r="L18" s="194"/>
    </row>
    <row r="19" spans="3:12" ht="17" thickBot="1">
      <c r="C19" s="177"/>
      <c r="I19" s="190"/>
      <c r="J19" s="193"/>
      <c r="K19" s="181"/>
      <c r="L19" s="194"/>
    </row>
    <row r="20" spans="3:12">
      <c r="I20" s="190"/>
      <c r="J20" s="193"/>
      <c r="K20" s="181"/>
      <c r="L20" s="194"/>
    </row>
    <row r="21" spans="3:12">
      <c r="I21" s="181"/>
      <c r="J21" s="181"/>
      <c r="K21" s="181"/>
      <c r="L21" s="181"/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AW29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0" sqref="C20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5.5" style="10" bestFit="1" customWidth="1"/>
    <col min="9" max="9" width="13.1640625" style="10" bestFit="1" customWidth="1"/>
    <col min="10" max="10" width="12.6640625" style="10" bestFit="1" customWidth="1"/>
    <col min="11" max="11" width="11.6640625" style="10" customWidth="1"/>
    <col min="12" max="12" width="11.5" style="10"/>
    <col min="13" max="13" width="12" style="10" bestFit="1" customWidth="1"/>
    <col min="14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20" width="13" style="10" bestFit="1" customWidth="1"/>
    <col min="21" max="21" width="12.1640625" style="10" bestFit="1" customWidth="1"/>
    <col min="22" max="23" width="13" style="10" bestFit="1" customWidth="1"/>
    <col min="24" max="24" width="12.1640625" style="10" bestFit="1" customWidth="1"/>
    <col min="25" max="26" width="13" style="10" bestFit="1" customWidth="1"/>
    <col min="27" max="27" width="12.1640625" style="10" bestFit="1" customWidth="1"/>
    <col min="28" max="29" width="13" style="10" bestFit="1" customWidth="1"/>
    <col min="30" max="30" width="12.1640625" style="10" bestFit="1" customWidth="1"/>
    <col min="31" max="31" width="13" style="10" bestFit="1" customWidth="1"/>
    <col min="32" max="32" width="14.33203125" style="10" bestFit="1" customWidth="1"/>
    <col min="33" max="33" width="16" style="10" bestFit="1" customWidth="1"/>
    <col min="34" max="34" width="13" style="10" bestFit="1" customWidth="1"/>
    <col min="35" max="35" width="14.33203125" style="10" bestFit="1" customWidth="1"/>
    <col min="36" max="36" width="16" style="10" bestFit="1" customWidth="1"/>
    <col min="37" max="37" width="13" style="10" bestFit="1" customWidth="1"/>
    <col min="38" max="38" width="14.5" style="10" bestFit="1" customWidth="1"/>
    <col min="39" max="39" width="13.5" style="10" bestFit="1" customWidth="1"/>
    <col min="40" max="40" width="14.6640625" style="10" bestFit="1" customWidth="1"/>
    <col min="41" max="41" width="14.33203125" style="10" bestFit="1" customWidth="1"/>
    <col min="42" max="42" width="13.33203125" style="10" bestFit="1" customWidth="1"/>
    <col min="43" max="44" width="14.33203125" style="10" bestFit="1" customWidth="1"/>
    <col min="45" max="45" width="13.33203125" style="10" bestFit="1" customWidth="1"/>
    <col min="46" max="46" width="14.6640625" style="10" bestFit="1" customWidth="1"/>
    <col min="47" max="47" width="14.33203125" style="10" bestFit="1" customWidth="1"/>
    <col min="48" max="48" width="13.33203125" style="10" bestFit="1" customWidth="1"/>
    <col min="49" max="49" width="14.33203125" style="10" bestFit="1" customWidth="1"/>
    <col min="50" max="16384" width="11.5" style="10"/>
  </cols>
  <sheetData>
    <row r="1" spans="1:49" s="11" customFormat="1" ht="41" thickBot="1">
      <c r="A1" s="12"/>
      <c r="B1" s="131" t="s">
        <v>21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</row>
    <row r="2" spans="1:49" ht="19" thickBot="1">
      <c r="A2" s="142" t="s">
        <v>11</v>
      </c>
      <c r="B2" s="157" t="s">
        <v>28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9"/>
      <c r="N2" s="154" t="s">
        <v>29</v>
      </c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6"/>
      <c r="Z2" s="145" t="s">
        <v>23</v>
      </c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7"/>
      <c r="AL2" s="136" t="s">
        <v>61</v>
      </c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8"/>
    </row>
    <row r="3" spans="1:49" ht="19" thickBot="1">
      <c r="A3" s="143"/>
      <c r="B3" s="133" t="s">
        <v>24</v>
      </c>
      <c r="C3" s="134"/>
      <c r="D3" s="134"/>
      <c r="E3" s="133" t="s">
        <v>34</v>
      </c>
      <c r="F3" s="134"/>
      <c r="G3" s="135"/>
      <c r="H3" s="134" t="s">
        <v>36</v>
      </c>
      <c r="I3" s="134"/>
      <c r="J3" s="135"/>
      <c r="K3" s="133" t="s">
        <v>35</v>
      </c>
      <c r="L3" s="134"/>
      <c r="M3" s="135"/>
      <c r="N3" s="153" t="s">
        <v>24</v>
      </c>
      <c r="O3" s="151"/>
      <c r="P3" s="152"/>
      <c r="Q3" s="151" t="s">
        <v>34</v>
      </c>
      <c r="R3" s="151"/>
      <c r="S3" s="151"/>
      <c r="T3" s="153" t="s">
        <v>36</v>
      </c>
      <c r="U3" s="151"/>
      <c r="V3" s="152"/>
      <c r="W3" s="151" t="s">
        <v>35</v>
      </c>
      <c r="X3" s="151"/>
      <c r="Y3" s="152"/>
      <c r="Z3" s="148" t="s">
        <v>24</v>
      </c>
      <c r="AA3" s="149"/>
      <c r="AB3" s="149"/>
      <c r="AC3" s="148" t="s">
        <v>34</v>
      </c>
      <c r="AD3" s="149"/>
      <c r="AE3" s="150"/>
      <c r="AF3" s="149" t="s">
        <v>36</v>
      </c>
      <c r="AG3" s="149"/>
      <c r="AH3" s="149"/>
      <c r="AI3" s="148" t="s">
        <v>35</v>
      </c>
      <c r="AJ3" s="149"/>
      <c r="AK3" s="150"/>
      <c r="AL3" s="139" t="s">
        <v>24</v>
      </c>
      <c r="AM3" s="140"/>
      <c r="AN3" s="140"/>
      <c r="AO3" s="139" t="s">
        <v>34</v>
      </c>
      <c r="AP3" s="140"/>
      <c r="AQ3" s="141"/>
      <c r="AR3" s="140" t="s">
        <v>36</v>
      </c>
      <c r="AS3" s="140"/>
      <c r="AT3" s="141"/>
      <c r="AU3" s="139" t="s">
        <v>35</v>
      </c>
      <c r="AV3" s="140"/>
      <c r="AW3" s="141"/>
    </row>
    <row r="4" spans="1:49" ht="20" thickBot="1">
      <c r="A4" s="144"/>
      <c r="B4" s="113" t="s">
        <v>20</v>
      </c>
      <c r="C4" s="113" t="s">
        <v>12</v>
      </c>
      <c r="D4" s="114" t="s">
        <v>13</v>
      </c>
      <c r="E4" s="113" t="s">
        <v>20</v>
      </c>
      <c r="F4" s="113" t="s">
        <v>12</v>
      </c>
      <c r="G4" s="115" t="s">
        <v>13</v>
      </c>
      <c r="H4" s="115" t="s">
        <v>20</v>
      </c>
      <c r="I4" s="113" t="s">
        <v>12</v>
      </c>
      <c r="J4" s="115" t="s">
        <v>13</v>
      </c>
      <c r="K4" s="113" t="s">
        <v>20</v>
      </c>
      <c r="L4" s="113" t="s">
        <v>12</v>
      </c>
      <c r="M4" s="115" t="s">
        <v>13</v>
      </c>
      <c r="N4" s="116" t="s">
        <v>20</v>
      </c>
      <c r="O4" s="116" t="s">
        <v>12</v>
      </c>
      <c r="P4" s="117" t="s">
        <v>13</v>
      </c>
      <c r="Q4" s="117" t="s">
        <v>20</v>
      </c>
      <c r="R4" s="116" t="s">
        <v>12</v>
      </c>
      <c r="S4" s="118" t="s">
        <v>13</v>
      </c>
      <c r="T4" s="116" t="s">
        <v>20</v>
      </c>
      <c r="U4" s="116" t="s">
        <v>12</v>
      </c>
      <c r="V4" s="117" t="s">
        <v>13</v>
      </c>
      <c r="W4" s="117" t="s">
        <v>20</v>
      </c>
      <c r="X4" s="116" t="s">
        <v>12</v>
      </c>
      <c r="Y4" s="117" t="s">
        <v>13</v>
      </c>
      <c r="Z4" s="119" t="s">
        <v>20</v>
      </c>
      <c r="AA4" s="119" t="s">
        <v>12</v>
      </c>
      <c r="AB4" s="120" t="s">
        <v>13</v>
      </c>
      <c r="AC4" s="119" t="s">
        <v>20</v>
      </c>
      <c r="AD4" s="119" t="s">
        <v>12</v>
      </c>
      <c r="AE4" s="121" t="s">
        <v>13</v>
      </c>
      <c r="AF4" s="121" t="s">
        <v>20</v>
      </c>
      <c r="AG4" s="119" t="s">
        <v>12</v>
      </c>
      <c r="AH4" s="120" t="s">
        <v>13</v>
      </c>
      <c r="AI4" s="119" t="s">
        <v>20</v>
      </c>
      <c r="AJ4" s="119" t="s">
        <v>12</v>
      </c>
      <c r="AK4" s="121" t="s">
        <v>13</v>
      </c>
      <c r="AL4" s="122" t="s">
        <v>20</v>
      </c>
      <c r="AM4" s="122" t="s">
        <v>12</v>
      </c>
      <c r="AN4" s="123" t="s">
        <v>13</v>
      </c>
      <c r="AO4" s="122" t="s">
        <v>20</v>
      </c>
      <c r="AP4" s="122" t="s">
        <v>12</v>
      </c>
      <c r="AQ4" s="124" t="s">
        <v>13</v>
      </c>
      <c r="AR4" s="124" t="s">
        <v>20</v>
      </c>
      <c r="AS4" s="122" t="s">
        <v>12</v>
      </c>
      <c r="AT4" s="123" t="s">
        <v>13</v>
      </c>
      <c r="AU4" s="122" t="s">
        <v>20</v>
      </c>
      <c r="AV4" s="122" t="s">
        <v>12</v>
      </c>
      <c r="AW4" s="124" t="s">
        <v>13</v>
      </c>
    </row>
    <row r="5" spans="1:49" ht="20" thickBot="1">
      <c r="A5" s="85"/>
      <c r="B5" s="75">
        <v>0</v>
      </c>
      <c r="C5" s="76">
        <v>1</v>
      </c>
      <c r="D5" s="77">
        <f t="shared" ref="D5:D17" si="0">B5/C5</f>
        <v>0</v>
      </c>
      <c r="E5" s="75">
        <v>0.42895489999999997</v>
      </c>
      <c r="F5" s="76">
        <v>0.2039813</v>
      </c>
      <c r="G5" s="78">
        <f t="shared" ref="G5:G17" si="1">E5/F5</f>
        <v>2.1029128650518452</v>
      </c>
      <c r="H5" s="76">
        <v>0.65293769999999995</v>
      </c>
      <c r="I5" s="76">
        <v>0.29067480000000001</v>
      </c>
      <c r="J5" s="78">
        <f t="shared" ref="J5:J17" si="2">H5/I5</f>
        <v>2.2462824434729116</v>
      </c>
      <c r="K5" s="76" t="s">
        <v>60</v>
      </c>
      <c r="L5" s="76"/>
      <c r="M5" s="78" t="e">
        <f t="shared" ref="M5:M17" si="3">K5/L5</f>
        <v>#VALUE!</v>
      </c>
      <c r="N5" s="75">
        <v>0.27437440000000002</v>
      </c>
      <c r="O5" s="76">
        <v>9.68194E-2</v>
      </c>
      <c r="P5" s="78">
        <f t="shared" ref="P5:P17" si="4">N5/O5</f>
        <v>2.8338783343007705</v>
      </c>
      <c r="Q5" s="76">
        <v>0.27109450000000002</v>
      </c>
      <c r="R5" s="76">
        <v>0.10833479999999999</v>
      </c>
      <c r="S5" s="77">
        <f t="shared" ref="S5:S17" si="5">Q5/R5</f>
        <v>2.5023768908974775</v>
      </c>
      <c r="T5" s="75">
        <v>0.28775869999999998</v>
      </c>
      <c r="U5" s="76">
        <v>0.100929</v>
      </c>
      <c r="V5" s="78">
        <f t="shared" ref="V5:V17" si="6">T5/U5</f>
        <v>2.8511002784135377</v>
      </c>
      <c r="W5" s="76">
        <v>0.30074640000000002</v>
      </c>
      <c r="X5" s="76">
        <v>0.12933639999999999</v>
      </c>
      <c r="Y5" s="78">
        <f t="shared" ref="Y5:Y17" si="7">W5/X5</f>
        <v>2.3253036268212202</v>
      </c>
      <c r="Z5" s="75">
        <v>1.9236199999999998E-2</v>
      </c>
      <c r="AA5" s="76">
        <v>0.2158852</v>
      </c>
      <c r="AB5" s="77">
        <f t="shared" ref="AB5:AB17" si="8">Z5/AA5</f>
        <v>8.9103838521584613E-2</v>
      </c>
      <c r="AC5" s="75">
        <v>3.8796E-3</v>
      </c>
      <c r="AD5" s="76">
        <v>0.22586909999999999</v>
      </c>
      <c r="AE5" s="78">
        <f t="shared" ref="AE5:AE17" si="9">AC5/AD5</f>
        <v>1.7176320266915662E-2</v>
      </c>
      <c r="AF5" s="76">
        <v>0.18098110000000001</v>
      </c>
      <c r="AG5" s="76">
        <v>0.3183029</v>
      </c>
      <c r="AH5" s="77">
        <f t="shared" ref="AH5:AH17" si="10">AF5/AG5</f>
        <v>0.56858137327683789</v>
      </c>
      <c r="AI5" s="75">
        <v>0.17186860000000001</v>
      </c>
      <c r="AJ5" s="76">
        <v>0.34049990000000002</v>
      </c>
      <c r="AK5" s="78">
        <f t="shared" ref="AK5:AK17" si="11">AI5/AJ5</f>
        <v>0.50475374588949951</v>
      </c>
      <c r="AL5" s="112">
        <v>0.27813159999999998</v>
      </c>
      <c r="AM5" s="112">
        <v>7.8681500000000001E-2</v>
      </c>
      <c r="AN5" s="77">
        <f t="shared" ref="AN5:AN17" si="12">AL5/AM5</f>
        <v>3.5349046472169441</v>
      </c>
      <c r="AO5" s="75">
        <v>0.25959399999999999</v>
      </c>
      <c r="AP5" s="76">
        <v>9.4412200000000002E-2</v>
      </c>
      <c r="AQ5" s="78">
        <f t="shared" ref="AQ5:AQ19" si="13">AO5/AP5</f>
        <v>2.7495810922740915</v>
      </c>
      <c r="AR5" s="112">
        <v>0.2667504</v>
      </c>
      <c r="AS5" s="112">
        <v>8.0594700000000005E-2</v>
      </c>
      <c r="AT5" s="77">
        <f t="shared" ref="AT5:AT17" si="14">AR5/AS5</f>
        <v>3.3097759530093169</v>
      </c>
      <c r="AU5" s="75">
        <v>0.24109849999999999</v>
      </c>
      <c r="AV5" s="76">
        <v>0.1098837</v>
      </c>
      <c r="AW5" s="78">
        <f t="shared" ref="AW5:AW19" si="15">AU5/AV5</f>
        <v>2.1941243332723599</v>
      </c>
    </row>
    <row r="6" spans="1:49" ht="20" thickBot="1">
      <c r="A6" s="86"/>
      <c r="B6" s="75">
        <v>0</v>
      </c>
      <c r="C6" s="76">
        <v>0.17422779999999999</v>
      </c>
      <c r="D6" s="77">
        <f t="shared" si="0"/>
        <v>0</v>
      </c>
      <c r="E6" s="75">
        <v>0.25835209999999997</v>
      </c>
      <c r="F6" s="76">
        <v>0.204738</v>
      </c>
      <c r="G6" s="78">
        <f t="shared" si="1"/>
        <v>1.2618668737606109</v>
      </c>
      <c r="H6" s="76">
        <v>0.4162363</v>
      </c>
      <c r="I6" s="76">
        <v>0.28560150000000001</v>
      </c>
      <c r="J6" s="78">
        <f t="shared" si="2"/>
        <v>1.4574023595814447</v>
      </c>
      <c r="K6" s="72" t="s">
        <v>60</v>
      </c>
      <c r="L6" s="76"/>
      <c r="M6" s="78" t="e">
        <f t="shared" si="3"/>
        <v>#VALUE!</v>
      </c>
      <c r="N6" s="75">
        <v>0.295765</v>
      </c>
      <c r="O6" s="76">
        <v>9.6806600000000007E-2</v>
      </c>
      <c r="P6" s="78">
        <f t="shared" si="4"/>
        <v>3.0552152435887634</v>
      </c>
      <c r="Q6" s="76">
        <v>0.30267240000000001</v>
      </c>
      <c r="R6" s="76">
        <v>0.1087438</v>
      </c>
      <c r="S6" s="77">
        <f t="shared" si="5"/>
        <v>2.7833531658816413</v>
      </c>
      <c r="T6" s="75">
        <v>0.28900559999999997</v>
      </c>
      <c r="U6" s="76">
        <v>0.1006978</v>
      </c>
      <c r="V6" s="78">
        <f t="shared" si="6"/>
        <v>2.870028938070146</v>
      </c>
      <c r="W6" s="76">
        <v>0.32371670000000002</v>
      </c>
      <c r="X6" s="76">
        <v>0.12985150000000001</v>
      </c>
      <c r="Y6" s="78">
        <f t="shared" si="7"/>
        <v>2.492976207436957</v>
      </c>
      <c r="Z6" s="75">
        <v>0.17176559999999999</v>
      </c>
      <c r="AA6" s="76">
        <v>0.21598200000000001</v>
      </c>
      <c r="AB6" s="77">
        <f t="shared" si="8"/>
        <v>0.79527738422646321</v>
      </c>
      <c r="AC6" s="75">
        <v>0.1557431</v>
      </c>
      <c r="AD6" s="76">
        <v>0.22840730000000001</v>
      </c>
      <c r="AE6" s="78">
        <f t="shared" si="9"/>
        <v>0.68186568467820419</v>
      </c>
      <c r="AF6" s="76">
        <v>0.24223990000000001</v>
      </c>
      <c r="AG6" s="76">
        <v>0.29872330000000002</v>
      </c>
      <c r="AH6" s="77">
        <f t="shared" si="10"/>
        <v>0.8109173271720016</v>
      </c>
      <c r="AI6" s="75">
        <v>0.24421490000000001</v>
      </c>
      <c r="AJ6" s="76">
        <v>0.32249840000000002</v>
      </c>
      <c r="AK6" s="78">
        <f t="shared" si="11"/>
        <v>0.75725926082113892</v>
      </c>
      <c r="AL6" s="112">
        <v>0.2839198</v>
      </c>
      <c r="AM6" s="112">
        <v>7.8682500000000002E-2</v>
      </c>
      <c r="AN6" s="77">
        <f t="shared" si="12"/>
        <v>3.6084237282750293</v>
      </c>
      <c r="AO6" s="75">
        <v>0.28086030000000001</v>
      </c>
      <c r="AP6" s="76">
        <v>9.5322699999999996E-2</v>
      </c>
      <c r="AQ6" s="78">
        <f t="shared" si="13"/>
        <v>2.9464157016114738</v>
      </c>
      <c r="AR6" s="112">
        <v>0.2928463</v>
      </c>
      <c r="AS6" s="112">
        <v>8.0251199999999995E-2</v>
      </c>
      <c r="AT6" s="77">
        <f t="shared" si="14"/>
        <v>3.6491205115935963</v>
      </c>
      <c r="AU6" s="75">
        <v>0.30961070000000002</v>
      </c>
      <c r="AV6" s="76">
        <v>0.11056530000000001</v>
      </c>
      <c r="AW6" s="78">
        <f t="shared" si="15"/>
        <v>2.8002519777905004</v>
      </c>
    </row>
    <row r="7" spans="1:49" ht="20" thickBot="1">
      <c r="A7" s="87"/>
      <c r="B7" s="75">
        <v>0</v>
      </c>
      <c r="C7" s="76">
        <v>0.1575471</v>
      </c>
      <c r="D7" s="79">
        <f t="shared" si="0"/>
        <v>0</v>
      </c>
      <c r="E7" s="75">
        <v>0.465727</v>
      </c>
      <c r="F7" s="76">
        <v>0.19006200000000001</v>
      </c>
      <c r="G7" s="80">
        <f t="shared" si="1"/>
        <v>2.4503951342193599</v>
      </c>
      <c r="H7" s="76">
        <v>0.97438840000000004</v>
      </c>
      <c r="I7" s="76">
        <v>0.24985499999999999</v>
      </c>
      <c r="J7" s="80">
        <f t="shared" si="2"/>
        <v>3.8998154929859323</v>
      </c>
      <c r="K7" s="72" t="s">
        <v>60</v>
      </c>
      <c r="L7" s="81"/>
      <c r="M7" s="80" t="e">
        <f t="shared" si="3"/>
        <v>#VALUE!</v>
      </c>
      <c r="N7" s="75">
        <v>0.4616594</v>
      </c>
      <c r="O7" s="76">
        <v>8.5404800000000003E-2</v>
      </c>
      <c r="P7" s="80">
        <f t="shared" si="4"/>
        <v>5.4055439506912961</v>
      </c>
      <c r="Q7" s="76">
        <v>0.42524780000000001</v>
      </c>
      <c r="R7" s="76">
        <v>9.7233700000000006E-2</v>
      </c>
      <c r="S7" s="79">
        <f t="shared" si="5"/>
        <v>4.3734610531122442</v>
      </c>
      <c r="T7" s="75">
        <v>0.4678003</v>
      </c>
      <c r="U7" s="76">
        <v>8.9900099999999997E-2</v>
      </c>
      <c r="V7" s="80">
        <f t="shared" si="6"/>
        <v>5.2035570594470979</v>
      </c>
      <c r="W7" s="76">
        <v>0.4385193</v>
      </c>
      <c r="X7" s="76">
        <v>0.1192411</v>
      </c>
      <c r="Y7" s="80">
        <f t="shared" si="7"/>
        <v>3.6775851614921367</v>
      </c>
      <c r="Z7" s="75">
        <v>0.59153990000000001</v>
      </c>
      <c r="AA7" s="76">
        <v>0.18078620000000001</v>
      </c>
      <c r="AB7" s="79">
        <f t="shared" si="8"/>
        <v>3.2720412288106062</v>
      </c>
      <c r="AC7" s="75">
        <v>0.58095240000000004</v>
      </c>
      <c r="AD7" s="76">
        <v>0.1884016</v>
      </c>
      <c r="AE7" s="80">
        <f t="shared" si="9"/>
        <v>3.0835852774074106</v>
      </c>
      <c r="AF7" s="76">
        <v>0.73366189999999998</v>
      </c>
      <c r="AG7" s="76">
        <v>0.25770409999999999</v>
      </c>
      <c r="AH7" s="79">
        <f t="shared" si="10"/>
        <v>2.8469159008335527</v>
      </c>
      <c r="AI7" s="75">
        <v>0.76620739999999998</v>
      </c>
      <c r="AJ7" s="76">
        <v>0.28671140000000001</v>
      </c>
      <c r="AK7" s="80">
        <f t="shared" si="11"/>
        <v>2.6723994930093466</v>
      </c>
      <c r="AL7" s="112">
        <v>0.50805739999999999</v>
      </c>
      <c r="AM7" s="112">
        <v>6.9302799999999998E-2</v>
      </c>
      <c r="AN7" s="79">
        <f t="shared" si="12"/>
        <v>7.3309794120872462</v>
      </c>
      <c r="AO7" s="75">
        <v>0.4344092</v>
      </c>
      <c r="AP7" s="76">
        <v>8.5351899999999994E-2</v>
      </c>
      <c r="AQ7" s="80">
        <f t="shared" si="13"/>
        <v>5.0896254213438716</v>
      </c>
      <c r="AR7" s="112">
        <v>0.55770200000000003</v>
      </c>
      <c r="AS7" s="112">
        <v>7.1401000000000006E-2</v>
      </c>
      <c r="AT7" s="79">
        <f t="shared" si="14"/>
        <v>7.8108429853923615</v>
      </c>
      <c r="AU7" s="75">
        <v>0.5054128</v>
      </c>
      <c r="AV7" s="76">
        <v>0.1010717</v>
      </c>
      <c r="AW7" s="80">
        <f t="shared" si="15"/>
        <v>5.0005372423734835</v>
      </c>
    </row>
    <row r="8" spans="1:49" ht="20" thickBot="1">
      <c r="A8" s="86"/>
      <c r="B8" s="75">
        <v>0</v>
      </c>
      <c r="C8" s="76">
        <v>0.10791530000000001</v>
      </c>
      <c r="D8" s="73">
        <f t="shared" si="0"/>
        <v>0</v>
      </c>
      <c r="E8" s="75">
        <v>0.29027059999999999</v>
      </c>
      <c r="F8" s="76">
        <v>0.1228723</v>
      </c>
      <c r="G8" s="74">
        <f t="shared" si="1"/>
        <v>2.3623762231194498</v>
      </c>
      <c r="H8" s="76">
        <v>0.1246727</v>
      </c>
      <c r="I8" s="76">
        <v>0.21703420000000001</v>
      </c>
      <c r="J8" s="74">
        <f t="shared" si="2"/>
        <v>0.57443803787605818</v>
      </c>
      <c r="K8" s="72" t="s">
        <v>60</v>
      </c>
      <c r="L8" s="72"/>
      <c r="M8" s="74" t="e">
        <f t="shared" si="3"/>
        <v>#VALUE!</v>
      </c>
      <c r="N8" s="75">
        <v>0.34611219999999998</v>
      </c>
      <c r="O8" s="76">
        <v>5.8563200000000003E-2</v>
      </c>
      <c r="P8" s="74">
        <f t="shared" si="4"/>
        <v>5.9100629747008355</v>
      </c>
      <c r="Q8" s="76">
        <v>0.34222049999999998</v>
      </c>
      <c r="R8" s="76">
        <v>6.5412799999999993E-2</v>
      </c>
      <c r="S8" s="73">
        <f t="shared" si="5"/>
        <v>5.231705415453856</v>
      </c>
      <c r="T8" s="75">
        <v>0.38540429999999998</v>
      </c>
      <c r="U8" s="76">
        <v>6.4891900000000002E-2</v>
      </c>
      <c r="V8" s="74">
        <f t="shared" si="6"/>
        <v>5.9391742266754397</v>
      </c>
      <c r="W8" s="76">
        <v>0.41704160000000001</v>
      </c>
      <c r="X8" s="76">
        <v>8.8418099999999999E-2</v>
      </c>
      <c r="Y8" s="74">
        <f t="shared" si="7"/>
        <v>4.7166994088314498</v>
      </c>
      <c r="Z8" s="75">
        <v>0.32836029999999999</v>
      </c>
      <c r="AA8" s="76">
        <v>0.1220398</v>
      </c>
      <c r="AB8" s="73">
        <f t="shared" si="8"/>
        <v>2.6906001156999602</v>
      </c>
      <c r="AC8" s="75">
        <v>0.33140360000000002</v>
      </c>
      <c r="AD8" s="76">
        <v>0.1270143</v>
      </c>
      <c r="AE8" s="74">
        <f t="shared" si="9"/>
        <v>2.6091833754152094</v>
      </c>
      <c r="AF8" s="76">
        <v>0.26784429999999998</v>
      </c>
      <c r="AG8" s="76">
        <v>0.1908533</v>
      </c>
      <c r="AH8" s="73">
        <f t="shared" si="10"/>
        <v>1.4034040805162917</v>
      </c>
      <c r="AI8" s="75">
        <v>0.28452260000000001</v>
      </c>
      <c r="AJ8" s="76">
        <v>0.21123710000000001</v>
      </c>
      <c r="AK8" s="74">
        <f t="shared" si="11"/>
        <v>1.3469347950715096</v>
      </c>
      <c r="AL8" s="112">
        <v>0.3335999</v>
      </c>
      <c r="AM8" s="112">
        <v>4.7417800000000003E-2</v>
      </c>
      <c r="AN8" s="73">
        <f t="shared" si="12"/>
        <v>7.035330614241909</v>
      </c>
      <c r="AO8" s="75">
        <v>0.32784940000000001</v>
      </c>
      <c r="AP8" s="76">
        <v>5.6420900000000003E-2</v>
      </c>
      <c r="AQ8" s="74">
        <f t="shared" si="13"/>
        <v>5.8107793388620177</v>
      </c>
      <c r="AR8" s="112">
        <v>0.3562014</v>
      </c>
      <c r="AS8" s="112">
        <v>5.0201799999999998E-2</v>
      </c>
      <c r="AT8" s="73">
        <f t="shared" si="14"/>
        <v>7.0953910019162665</v>
      </c>
      <c r="AU8" s="75">
        <v>0.37330079999999999</v>
      </c>
      <c r="AV8" s="76">
        <v>7.1264900000000006E-2</v>
      </c>
      <c r="AW8" s="74">
        <f t="shared" si="15"/>
        <v>5.2382140436596414</v>
      </c>
    </row>
    <row r="9" spans="1:49" ht="20" thickBot="1">
      <c r="A9" s="86"/>
      <c r="B9" s="75">
        <v>0</v>
      </c>
      <c r="C9" s="76">
        <v>0.24949070000000001</v>
      </c>
      <c r="D9" s="77">
        <f t="shared" si="0"/>
        <v>0</v>
      </c>
      <c r="E9" s="75">
        <v>0.58238460000000003</v>
      </c>
      <c r="F9" s="76">
        <v>0.26477299999999998</v>
      </c>
      <c r="G9" s="78">
        <f t="shared" si="1"/>
        <v>2.1995618888632906</v>
      </c>
      <c r="H9" s="76">
        <v>-4.6291499999999999E-2</v>
      </c>
      <c r="I9" s="76">
        <v>1.0296510000000001</v>
      </c>
      <c r="J9" s="78">
        <f t="shared" si="2"/>
        <v>-4.4958437373440123E-2</v>
      </c>
      <c r="K9" s="72" t="s">
        <v>60</v>
      </c>
      <c r="L9" s="76"/>
      <c r="M9" s="78" t="e">
        <f t="shared" si="3"/>
        <v>#VALUE!</v>
      </c>
      <c r="N9" s="75">
        <v>0.75425070000000005</v>
      </c>
      <c r="O9" s="76">
        <v>0.1423712</v>
      </c>
      <c r="P9" s="78">
        <f t="shared" si="4"/>
        <v>5.2977758142096159</v>
      </c>
      <c r="Q9" s="76">
        <v>0.71384060000000005</v>
      </c>
      <c r="R9" s="76">
        <v>0.15037249999999999</v>
      </c>
      <c r="S9" s="77">
        <f t="shared" si="5"/>
        <v>4.7471485810237919</v>
      </c>
      <c r="T9" s="75">
        <v>1.1368469999999999</v>
      </c>
      <c r="U9" s="76">
        <v>0.24879129999999999</v>
      </c>
      <c r="V9" s="78">
        <f t="shared" si="6"/>
        <v>4.5694805244395607</v>
      </c>
      <c r="W9" s="76">
        <v>1.4804839999999999</v>
      </c>
      <c r="X9" s="76">
        <v>0.4947414</v>
      </c>
      <c r="Y9" s="78">
        <f t="shared" si="7"/>
        <v>2.9924400909242688</v>
      </c>
      <c r="Z9" s="75">
        <v>0.67460889999999996</v>
      </c>
      <c r="AA9" s="76">
        <v>0.26651350000000001</v>
      </c>
      <c r="AB9" s="77">
        <f t="shared" si="8"/>
        <v>2.5312372543979946</v>
      </c>
      <c r="AC9" s="75">
        <v>0.63725359999999998</v>
      </c>
      <c r="AD9" s="76">
        <v>0.2695013</v>
      </c>
      <c r="AE9" s="78">
        <f t="shared" si="9"/>
        <v>2.3645659594220882</v>
      </c>
      <c r="AF9" s="76">
        <v>16.47869</v>
      </c>
      <c r="AG9" s="76">
        <v>1756.914</v>
      </c>
      <c r="AH9" s="77">
        <f t="shared" si="10"/>
        <v>9.3793378617280081E-3</v>
      </c>
      <c r="AI9" s="75">
        <v>15.53485</v>
      </c>
      <c r="AJ9" s="76">
        <v>1160.3599999999999</v>
      </c>
      <c r="AK9" s="78">
        <f t="shared" si="11"/>
        <v>1.3387957185700992E-2</v>
      </c>
      <c r="AL9" s="112">
        <v>0.71922770000000003</v>
      </c>
      <c r="AM9" s="112">
        <v>0.1121465</v>
      </c>
      <c r="AN9" s="77">
        <f t="shared" si="12"/>
        <v>6.4132870843049048</v>
      </c>
      <c r="AO9" s="75">
        <v>0.64420089999999997</v>
      </c>
      <c r="AP9" s="76">
        <v>0.122018</v>
      </c>
      <c r="AQ9" s="78">
        <f t="shared" si="13"/>
        <v>5.2795562949728723</v>
      </c>
      <c r="AR9" s="112">
        <v>1.1541189999999999</v>
      </c>
      <c r="AS9" s="112">
        <v>0.17187520000000001</v>
      </c>
      <c r="AT9" s="77">
        <f t="shared" si="14"/>
        <v>6.7148663681554979</v>
      </c>
      <c r="AU9" s="75">
        <v>1.453478</v>
      </c>
      <c r="AV9" s="76">
        <v>0.33870169999999999</v>
      </c>
      <c r="AW9" s="78">
        <f t="shared" si="15"/>
        <v>4.2913218327513567</v>
      </c>
    </row>
    <row r="10" spans="1:49" ht="20" thickBot="1">
      <c r="A10" s="88"/>
      <c r="B10" s="75">
        <v>0</v>
      </c>
      <c r="C10" s="76">
        <v>0.11298329999999999</v>
      </c>
      <c r="D10" s="77">
        <f t="shared" si="0"/>
        <v>0</v>
      </c>
      <c r="E10" s="75">
        <v>0.7894584</v>
      </c>
      <c r="F10" s="76">
        <v>0.12839059999999999</v>
      </c>
      <c r="G10" s="78">
        <f t="shared" si="1"/>
        <v>6.148880058197407</v>
      </c>
      <c r="H10" s="76">
        <v>0.53710360000000001</v>
      </c>
      <c r="I10" s="76">
        <v>0.2392463</v>
      </c>
      <c r="J10" s="78">
        <f t="shared" si="2"/>
        <v>2.2449818450692867</v>
      </c>
      <c r="K10" s="72" t="s">
        <v>60</v>
      </c>
      <c r="L10" s="76"/>
      <c r="M10" s="78" t="e">
        <f t="shared" si="3"/>
        <v>#VALUE!</v>
      </c>
      <c r="N10" s="75">
        <v>0.4924963</v>
      </c>
      <c r="O10" s="76">
        <v>5.8029900000000002E-2</v>
      </c>
      <c r="P10" s="78">
        <f t="shared" si="4"/>
        <v>8.4869403531627654</v>
      </c>
      <c r="Q10" s="76">
        <v>0.48116910000000002</v>
      </c>
      <c r="R10" s="76">
        <v>6.5023999999999998E-2</v>
      </c>
      <c r="S10" s="77">
        <f t="shared" si="5"/>
        <v>7.3998692790354337</v>
      </c>
      <c r="T10" s="75">
        <v>0.54797300000000004</v>
      </c>
      <c r="U10" s="76">
        <v>6.3822199999999996E-2</v>
      </c>
      <c r="V10" s="78">
        <f t="shared" si="6"/>
        <v>8.5859309143213505</v>
      </c>
      <c r="W10" s="76">
        <v>0.58921889999999999</v>
      </c>
      <c r="X10" s="76">
        <v>8.7634600000000007E-2</v>
      </c>
      <c r="Y10" s="78">
        <f t="shared" si="7"/>
        <v>6.7235874871340764</v>
      </c>
      <c r="Z10" s="75">
        <v>0.36136970000000002</v>
      </c>
      <c r="AA10" s="76">
        <v>0.1196237</v>
      </c>
      <c r="AB10" s="77">
        <f t="shared" si="8"/>
        <v>3.0208871653359664</v>
      </c>
      <c r="AC10" s="75">
        <v>0.37050759999999999</v>
      </c>
      <c r="AD10" s="76">
        <v>0.1246285</v>
      </c>
      <c r="AE10" s="78">
        <f t="shared" si="9"/>
        <v>2.9728962476480096</v>
      </c>
      <c r="AF10" s="76">
        <v>0.13551879999999999</v>
      </c>
      <c r="AG10" s="76">
        <v>0.18045410000000001</v>
      </c>
      <c r="AH10" s="77">
        <f t="shared" si="10"/>
        <v>0.75098764727429301</v>
      </c>
      <c r="AI10" s="75">
        <v>0.14802299999999999</v>
      </c>
      <c r="AJ10" s="76">
        <v>0.19710159999999999</v>
      </c>
      <c r="AK10" s="78">
        <f t="shared" si="11"/>
        <v>0.75099846982469953</v>
      </c>
      <c r="AL10" s="112">
        <v>0.53264909999999999</v>
      </c>
      <c r="AM10" s="112">
        <v>4.7264199999999999E-2</v>
      </c>
      <c r="AN10" s="77">
        <f t="shared" si="12"/>
        <v>11.269609979646328</v>
      </c>
      <c r="AO10" s="75">
        <v>0.50824590000000003</v>
      </c>
      <c r="AP10" s="76">
        <v>5.64442E-2</v>
      </c>
      <c r="AQ10" s="78">
        <f t="shared" si="13"/>
        <v>9.0043954914765383</v>
      </c>
      <c r="AR10" s="112">
        <v>0.57467330000000005</v>
      </c>
      <c r="AS10" s="112">
        <v>4.9879100000000003E-2</v>
      </c>
      <c r="AT10" s="77">
        <f t="shared" si="14"/>
        <v>11.521324562792833</v>
      </c>
      <c r="AU10" s="75">
        <v>0.58428190000000002</v>
      </c>
      <c r="AV10" s="76">
        <v>7.0858099999999993E-2</v>
      </c>
      <c r="AW10" s="78">
        <f t="shared" si="15"/>
        <v>8.2458025264578083</v>
      </c>
    </row>
    <row r="11" spans="1:49" ht="20" thickBot="1">
      <c r="A11" s="89"/>
      <c r="B11" s="75">
        <v>0</v>
      </c>
      <c r="C11" s="76">
        <v>0.14905170000000001</v>
      </c>
      <c r="D11" s="79">
        <f t="shared" si="0"/>
        <v>0</v>
      </c>
      <c r="E11" s="75">
        <v>0.30015710000000001</v>
      </c>
      <c r="F11" s="76">
        <v>0.17269229999999999</v>
      </c>
      <c r="G11" s="80">
        <f t="shared" si="1"/>
        <v>1.7381035518086216</v>
      </c>
      <c r="H11" s="76">
        <v>0.50680800000000004</v>
      </c>
      <c r="I11" s="76">
        <v>0.2389454</v>
      </c>
      <c r="J11" s="80">
        <f t="shared" si="2"/>
        <v>2.121020115892585</v>
      </c>
      <c r="K11" s="72" t="s">
        <v>60</v>
      </c>
      <c r="L11" s="81"/>
      <c r="M11" s="80" t="e">
        <f t="shared" si="3"/>
        <v>#VALUE!</v>
      </c>
      <c r="N11" s="75">
        <v>0.14765719999999999</v>
      </c>
      <c r="O11" s="76">
        <v>8.5013900000000003E-2</v>
      </c>
      <c r="P11" s="80">
        <f t="shared" si="4"/>
        <v>1.7368595017991173</v>
      </c>
      <c r="Q11" s="76">
        <v>0.13033130000000001</v>
      </c>
      <c r="R11" s="76">
        <v>9.6682799999999999E-2</v>
      </c>
      <c r="S11" s="79">
        <f t="shared" si="5"/>
        <v>1.3480298460532796</v>
      </c>
      <c r="T11" s="75">
        <v>0.14939450000000001</v>
      </c>
      <c r="U11" s="76">
        <v>8.8700799999999996E-2</v>
      </c>
      <c r="V11" s="80">
        <f t="shared" si="6"/>
        <v>1.6842520022367331</v>
      </c>
      <c r="W11" s="76">
        <v>0.12496409999999999</v>
      </c>
      <c r="X11" s="76">
        <v>0.11672200000000001</v>
      </c>
      <c r="Y11" s="80">
        <f t="shared" si="7"/>
        <v>1.0706130806531757</v>
      </c>
      <c r="Z11" s="75">
        <v>0.21690999999999999</v>
      </c>
      <c r="AA11" s="76">
        <v>0.18207660000000001</v>
      </c>
      <c r="AB11" s="79">
        <f t="shared" si="8"/>
        <v>1.1913117885549267</v>
      </c>
      <c r="AC11" s="75">
        <v>0.23245209999999999</v>
      </c>
      <c r="AD11" s="76">
        <v>0.18756200000000001</v>
      </c>
      <c r="AE11" s="80">
        <f t="shared" si="9"/>
        <v>1.2393347266503876</v>
      </c>
      <c r="AF11" s="76">
        <v>1.4011300000000001E-2</v>
      </c>
      <c r="AG11" s="76">
        <v>0.27424559999999998</v>
      </c>
      <c r="AH11" s="79">
        <f t="shared" si="10"/>
        <v>5.1090336545053051E-2</v>
      </c>
      <c r="AI11" s="75">
        <v>1.8567299999999998E-2</v>
      </c>
      <c r="AJ11" s="76">
        <v>0.2909815</v>
      </c>
      <c r="AK11" s="80">
        <f t="shared" si="11"/>
        <v>6.3809211238515157E-2</v>
      </c>
      <c r="AL11" s="112">
        <v>0.1905406</v>
      </c>
      <c r="AM11" s="112">
        <v>6.8402299999999999E-2</v>
      </c>
      <c r="AN11" s="79">
        <f t="shared" si="12"/>
        <v>2.7855876191297662</v>
      </c>
      <c r="AO11" s="75">
        <v>0.1773894</v>
      </c>
      <c r="AP11" s="76">
        <v>8.2787200000000005E-2</v>
      </c>
      <c r="AQ11" s="80">
        <f t="shared" si="13"/>
        <v>2.1427152989834175</v>
      </c>
      <c r="AR11" s="112">
        <v>0.19003729999999999</v>
      </c>
      <c r="AS11" s="112">
        <v>7.0095299999999999E-2</v>
      </c>
      <c r="AT11" s="79">
        <f t="shared" si="14"/>
        <v>2.7111275649009277</v>
      </c>
      <c r="AU11" s="75">
        <v>0.16778480000000001</v>
      </c>
      <c r="AV11" s="76">
        <v>9.7361600000000006E-2</v>
      </c>
      <c r="AW11" s="80">
        <f t="shared" si="15"/>
        <v>1.7233159685132537</v>
      </c>
    </row>
    <row r="12" spans="1:49" ht="20" thickBot="1">
      <c r="A12" s="86"/>
      <c r="B12" s="75">
        <v>0</v>
      </c>
      <c r="C12" s="76">
        <v>0.1203658</v>
      </c>
      <c r="D12" s="73">
        <f t="shared" si="0"/>
        <v>0</v>
      </c>
      <c r="E12" s="75">
        <v>0.1726007</v>
      </c>
      <c r="F12" s="76">
        <v>0.13882149999999999</v>
      </c>
      <c r="G12" s="74">
        <f t="shared" si="1"/>
        <v>1.2433283028925635</v>
      </c>
      <c r="H12" s="76">
        <v>0.88560879999999997</v>
      </c>
      <c r="I12" s="76">
        <v>0.35042830000000003</v>
      </c>
      <c r="J12" s="74">
        <f t="shared" si="2"/>
        <v>2.5272182640500209</v>
      </c>
      <c r="K12" s="72" t="s">
        <v>60</v>
      </c>
      <c r="L12" s="72"/>
      <c r="M12" s="74" t="e">
        <f t="shared" si="3"/>
        <v>#VALUE!</v>
      </c>
      <c r="N12" s="75">
        <v>0.57241629999999999</v>
      </c>
      <c r="O12" s="76">
        <v>7.1974999999999997E-2</v>
      </c>
      <c r="P12" s="74">
        <f t="shared" si="4"/>
        <v>7.9529878430010426</v>
      </c>
      <c r="Q12" s="76">
        <v>0.54947639999999998</v>
      </c>
      <c r="R12" s="76">
        <v>7.9420000000000004E-2</v>
      </c>
      <c r="S12" s="73">
        <f t="shared" si="5"/>
        <v>6.9186149584487531</v>
      </c>
      <c r="T12" s="75">
        <v>0.64147460000000001</v>
      </c>
      <c r="U12" s="76">
        <v>8.6888499999999994E-2</v>
      </c>
      <c r="V12" s="74">
        <f t="shared" si="6"/>
        <v>7.3827330429228271</v>
      </c>
      <c r="W12" s="76">
        <v>0.67301759999999999</v>
      </c>
      <c r="X12" s="76">
        <v>0.1219822</v>
      </c>
      <c r="Y12" s="74">
        <f t="shared" si="7"/>
        <v>5.5173426942619495</v>
      </c>
      <c r="Z12" s="75">
        <v>0.47522540000000002</v>
      </c>
      <c r="AA12" s="76">
        <v>0.14538300000000001</v>
      </c>
      <c r="AB12" s="73">
        <f t="shared" si="8"/>
        <v>3.2687824573712194</v>
      </c>
      <c r="AC12" s="75">
        <v>0.46750229999999998</v>
      </c>
      <c r="AD12" s="76">
        <v>0.1505408</v>
      </c>
      <c r="AE12" s="74">
        <f t="shared" si="9"/>
        <v>3.1054856889295128</v>
      </c>
      <c r="AF12" s="76">
        <v>0.76151539999999995</v>
      </c>
      <c r="AG12" s="76">
        <v>0.29688890000000001</v>
      </c>
      <c r="AH12" s="73">
        <f t="shared" si="10"/>
        <v>2.5649844099930981</v>
      </c>
      <c r="AI12" s="75">
        <v>0.84566280000000005</v>
      </c>
      <c r="AJ12" s="76">
        <v>0.41062569999999998</v>
      </c>
      <c r="AK12" s="74">
        <f t="shared" si="11"/>
        <v>2.0594492746070205</v>
      </c>
      <c r="AL12" s="112">
        <v>0.46675159999999999</v>
      </c>
      <c r="AM12" s="112">
        <v>5.6710499999999997E-2</v>
      </c>
      <c r="AN12" s="73">
        <f t="shared" si="12"/>
        <v>8.230426464235018</v>
      </c>
      <c r="AO12" s="75">
        <v>0.44703179999999998</v>
      </c>
      <c r="AP12" s="76">
        <v>6.6521399999999994E-2</v>
      </c>
      <c r="AQ12" s="74">
        <f t="shared" si="13"/>
        <v>6.720120141788958</v>
      </c>
      <c r="AR12" s="112">
        <v>0.53405060000000004</v>
      </c>
      <c r="AS12" s="112">
        <v>6.2809000000000004E-2</v>
      </c>
      <c r="AT12" s="73">
        <f t="shared" si="14"/>
        <v>8.5027718957474256</v>
      </c>
      <c r="AU12" s="75">
        <v>0.56724799999999997</v>
      </c>
      <c r="AV12" s="76">
        <v>9.1422900000000001E-2</v>
      </c>
      <c r="AW12" s="74">
        <f t="shared" si="15"/>
        <v>6.2046598828083548</v>
      </c>
    </row>
    <row r="13" spans="1:49" ht="20" thickBot="1">
      <c r="A13" s="86"/>
      <c r="B13" s="75">
        <v>0</v>
      </c>
      <c r="C13" s="76">
        <v>0.1610974</v>
      </c>
      <c r="D13" s="77">
        <f t="shared" si="0"/>
        <v>0</v>
      </c>
      <c r="E13" s="75">
        <v>0.70939859999999999</v>
      </c>
      <c r="F13" s="76">
        <v>0.1763469</v>
      </c>
      <c r="G13" s="78">
        <f t="shared" si="1"/>
        <v>4.0227449419297985</v>
      </c>
      <c r="H13" s="76">
        <v>1.2833190000000001</v>
      </c>
      <c r="I13" s="76">
        <v>0.73657189999999995</v>
      </c>
      <c r="J13" s="78">
        <f t="shared" si="2"/>
        <v>1.7422861230519386</v>
      </c>
      <c r="K13" s="72" t="s">
        <v>60</v>
      </c>
      <c r="L13" s="76"/>
      <c r="M13" s="78" t="e">
        <f t="shared" si="3"/>
        <v>#VALUE!</v>
      </c>
      <c r="N13" s="75">
        <v>0.52726410000000001</v>
      </c>
      <c r="O13" s="76">
        <v>7.7299400000000004E-2</v>
      </c>
      <c r="P13" s="78">
        <f t="shared" si="4"/>
        <v>6.8210632941523475</v>
      </c>
      <c r="Q13" s="76">
        <v>0.49391580000000002</v>
      </c>
      <c r="R13" s="76">
        <v>8.5250599999999996E-2</v>
      </c>
      <c r="S13" s="77">
        <f t="shared" si="5"/>
        <v>5.793692947615618</v>
      </c>
      <c r="T13" s="75">
        <v>0.65171190000000001</v>
      </c>
      <c r="U13" s="76">
        <v>9.5935300000000001E-2</v>
      </c>
      <c r="V13" s="78">
        <f t="shared" si="6"/>
        <v>6.7932439883963465</v>
      </c>
      <c r="W13" s="76">
        <v>0.69548730000000003</v>
      </c>
      <c r="X13" s="76">
        <v>0.13930980000000001</v>
      </c>
      <c r="Y13" s="78">
        <f t="shared" si="7"/>
        <v>4.9923788563331506</v>
      </c>
      <c r="Z13" s="75">
        <v>0.51875870000000002</v>
      </c>
      <c r="AA13" s="76">
        <v>0.1554758</v>
      </c>
      <c r="AB13" s="77">
        <f t="shared" si="8"/>
        <v>3.3365880735136915</v>
      </c>
      <c r="AC13" s="75">
        <v>0.50043890000000002</v>
      </c>
      <c r="AD13" s="76">
        <v>0.1611495</v>
      </c>
      <c r="AE13" s="78">
        <f t="shared" si="9"/>
        <v>3.1054325331446888</v>
      </c>
      <c r="AF13" s="76">
        <v>0.77328810000000003</v>
      </c>
      <c r="AG13" s="76">
        <v>0.31290839999999998</v>
      </c>
      <c r="AH13" s="77">
        <f t="shared" si="10"/>
        <v>2.4712922376005251</v>
      </c>
      <c r="AI13" s="75">
        <v>0.80294679999999996</v>
      </c>
      <c r="AJ13" s="76">
        <v>0.35492800000000002</v>
      </c>
      <c r="AK13" s="78">
        <f t="shared" si="11"/>
        <v>2.2622808006130817</v>
      </c>
      <c r="AL13" s="112">
        <v>0.55240789999999995</v>
      </c>
      <c r="AM13" s="112">
        <v>6.3471E-2</v>
      </c>
      <c r="AN13" s="77">
        <f t="shared" si="12"/>
        <v>8.7033117486726219</v>
      </c>
      <c r="AO13" s="75">
        <v>0.51284370000000001</v>
      </c>
      <c r="AP13" s="76">
        <v>7.3551500000000006E-2</v>
      </c>
      <c r="AQ13" s="78">
        <f t="shared" si="13"/>
        <v>6.9725797570409842</v>
      </c>
      <c r="AR13" s="112">
        <v>0.67192689999999999</v>
      </c>
      <c r="AS13" s="112">
        <v>7.3330900000000004E-2</v>
      </c>
      <c r="AT13" s="77">
        <f t="shared" si="14"/>
        <v>9.1629435885827117</v>
      </c>
      <c r="AU13" s="75">
        <v>0.72188929999999996</v>
      </c>
      <c r="AV13" s="76">
        <v>0.11074150000000001</v>
      </c>
      <c r="AW13" s="78">
        <f t="shared" si="15"/>
        <v>6.5186881160179331</v>
      </c>
    </row>
    <row r="14" spans="1:49" ht="20" thickBot="1">
      <c r="A14" s="87"/>
      <c r="B14" s="75">
        <v>0</v>
      </c>
      <c r="C14" s="76">
        <v>0.10604379999999999</v>
      </c>
      <c r="D14" s="77">
        <f t="shared" si="0"/>
        <v>0</v>
      </c>
      <c r="E14" s="75">
        <v>0.43138159999999998</v>
      </c>
      <c r="F14" s="76">
        <v>0.1195804</v>
      </c>
      <c r="G14" s="78">
        <f t="shared" si="1"/>
        <v>3.6074607544380179</v>
      </c>
      <c r="H14" s="76">
        <v>0.80446589999999996</v>
      </c>
      <c r="I14" s="76">
        <v>0.23994460000000001</v>
      </c>
      <c r="J14" s="78">
        <f t="shared" si="2"/>
        <v>3.352715168418043</v>
      </c>
      <c r="K14" s="72" t="s">
        <v>60</v>
      </c>
      <c r="L14" s="76"/>
      <c r="M14" s="78" t="e">
        <f t="shared" si="3"/>
        <v>#VALUE!</v>
      </c>
      <c r="N14" s="75">
        <v>0.49495129999999998</v>
      </c>
      <c r="O14" s="76">
        <v>5.6199499999999999E-2</v>
      </c>
      <c r="P14" s="78">
        <f t="shared" si="4"/>
        <v>8.8070409879091454</v>
      </c>
      <c r="Q14" s="76">
        <v>0.4746051</v>
      </c>
      <c r="R14" s="76">
        <v>6.2577599999999997E-2</v>
      </c>
      <c r="S14" s="77">
        <f t="shared" si="5"/>
        <v>7.5842649766050476</v>
      </c>
      <c r="T14" s="75">
        <v>0.52013149999999997</v>
      </c>
      <c r="U14" s="76">
        <v>6.2590599999999996E-2</v>
      </c>
      <c r="V14" s="78">
        <f t="shared" si="6"/>
        <v>8.310057740299662</v>
      </c>
      <c r="W14" s="76">
        <v>0.53104510000000005</v>
      </c>
      <c r="X14" s="76">
        <v>8.3912899999999999E-2</v>
      </c>
      <c r="Y14" s="78">
        <f t="shared" si="7"/>
        <v>6.3285275565497088</v>
      </c>
      <c r="Z14" s="75">
        <v>0.209119</v>
      </c>
      <c r="AA14" s="76">
        <v>0.11449570000000001</v>
      </c>
      <c r="AB14" s="77">
        <f t="shared" si="8"/>
        <v>1.8264354032509518</v>
      </c>
      <c r="AC14" s="75">
        <v>0.2110929</v>
      </c>
      <c r="AD14" s="76">
        <v>0.118799</v>
      </c>
      <c r="AE14" s="78">
        <f t="shared" si="9"/>
        <v>1.7768912196230608</v>
      </c>
      <c r="AF14" s="76">
        <v>0.1055854</v>
      </c>
      <c r="AG14" s="76">
        <v>0.18031849999999999</v>
      </c>
      <c r="AH14" s="77">
        <f t="shared" si="10"/>
        <v>0.58554945831958449</v>
      </c>
      <c r="AI14" s="75">
        <v>0.11621529999999999</v>
      </c>
      <c r="AJ14" s="76">
        <v>0.1954892</v>
      </c>
      <c r="AK14" s="78">
        <f t="shared" si="11"/>
        <v>0.59448450349175297</v>
      </c>
      <c r="AL14" s="112">
        <v>0.45077790000000001</v>
      </c>
      <c r="AM14" s="112">
        <v>4.54619E-2</v>
      </c>
      <c r="AN14" s="77">
        <f t="shared" si="12"/>
        <v>9.9155094705676632</v>
      </c>
      <c r="AO14" s="75">
        <v>0.41675030000000002</v>
      </c>
      <c r="AP14" s="76">
        <v>5.3802099999999999E-2</v>
      </c>
      <c r="AQ14" s="78">
        <f t="shared" si="13"/>
        <v>7.745985751485537</v>
      </c>
      <c r="AR14" s="112">
        <v>0.48774149999999999</v>
      </c>
      <c r="AS14" s="112">
        <v>4.82963E-2</v>
      </c>
      <c r="AT14" s="77">
        <f t="shared" si="14"/>
        <v>10.098941326768303</v>
      </c>
      <c r="AU14" s="75">
        <v>0.47605199999999998</v>
      </c>
      <c r="AV14" s="76">
        <v>6.7441200000000007E-2</v>
      </c>
      <c r="AW14" s="78">
        <f t="shared" si="15"/>
        <v>7.0587711962420583</v>
      </c>
    </row>
    <row r="15" spans="1:49" ht="20" thickBot="1">
      <c r="A15" s="86"/>
      <c r="B15" s="75">
        <v>0</v>
      </c>
      <c r="C15" s="76">
        <v>0.10071629999999999</v>
      </c>
      <c r="D15" s="79">
        <f t="shared" si="0"/>
        <v>0</v>
      </c>
      <c r="E15" s="75">
        <v>0.19079090000000001</v>
      </c>
      <c r="F15" s="76">
        <v>0.1127257</v>
      </c>
      <c r="G15" s="80">
        <f t="shared" si="1"/>
        <v>1.6925235327879979</v>
      </c>
      <c r="H15" s="76">
        <v>0.80703919999999996</v>
      </c>
      <c r="I15" s="76">
        <v>0.28501670000000001</v>
      </c>
      <c r="J15" s="80">
        <f t="shared" si="2"/>
        <v>2.8315505722997982</v>
      </c>
      <c r="K15" s="72" t="s">
        <v>60</v>
      </c>
      <c r="L15" s="81"/>
      <c r="M15" s="80" t="e">
        <f t="shared" si="3"/>
        <v>#VALUE!</v>
      </c>
      <c r="N15" s="75">
        <v>0.13653309999999999</v>
      </c>
      <c r="O15" s="76">
        <v>5.1778900000000003E-2</v>
      </c>
      <c r="P15" s="80">
        <f t="shared" si="4"/>
        <v>2.6368482142339831</v>
      </c>
      <c r="Q15" s="76">
        <v>0.1307894</v>
      </c>
      <c r="R15" s="76">
        <v>5.7875999999999997E-2</v>
      </c>
      <c r="S15" s="79">
        <f t="shared" si="5"/>
        <v>2.2598209966134495</v>
      </c>
      <c r="T15" s="75">
        <v>0.13897190000000001</v>
      </c>
      <c r="U15" s="76">
        <v>5.9842699999999999E-2</v>
      </c>
      <c r="V15" s="80">
        <f t="shared" si="6"/>
        <v>2.3222865946890767</v>
      </c>
      <c r="W15" s="76">
        <v>0.1483738</v>
      </c>
      <c r="X15" s="76">
        <v>8.3142599999999997E-2</v>
      </c>
      <c r="Y15" s="80">
        <f t="shared" si="7"/>
        <v>1.7845701241000402</v>
      </c>
      <c r="Z15" s="75">
        <v>0.2225202</v>
      </c>
      <c r="AA15" s="76">
        <v>0.1094299</v>
      </c>
      <c r="AB15" s="79">
        <f t="shared" si="8"/>
        <v>2.0334497244354606</v>
      </c>
      <c r="AC15" s="75">
        <v>0.21224409999999999</v>
      </c>
      <c r="AD15" s="76">
        <v>0.11373949999999999</v>
      </c>
      <c r="AE15" s="80">
        <f t="shared" si="9"/>
        <v>1.8660544489821038</v>
      </c>
      <c r="AF15" s="76">
        <v>0.45051380000000002</v>
      </c>
      <c r="AG15" s="76">
        <v>0.19032009999999999</v>
      </c>
      <c r="AH15" s="79">
        <f t="shared" si="10"/>
        <v>2.3671372598059799</v>
      </c>
      <c r="AI15" s="75">
        <v>0.48249350000000002</v>
      </c>
      <c r="AJ15" s="76">
        <v>0.22801650000000001</v>
      </c>
      <c r="AK15" s="80">
        <f t="shared" si="11"/>
        <v>2.1160464264647514</v>
      </c>
      <c r="AL15" s="112">
        <v>0.17076079999999999</v>
      </c>
      <c r="AM15" s="112">
        <v>4.2434899999999998E-2</v>
      </c>
      <c r="AN15" s="79">
        <f t="shared" si="12"/>
        <v>4.0240650973608991</v>
      </c>
      <c r="AO15" s="75">
        <v>0.15333050000000001</v>
      </c>
      <c r="AP15" s="76">
        <v>5.0382499999999997E-2</v>
      </c>
      <c r="AQ15" s="80">
        <f t="shared" si="13"/>
        <v>3.0433285366942893</v>
      </c>
      <c r="AR15" s="112">
        <v>0.2253454</v>
      </c>
      <c r="AS15" s="112">
        <v>4.7080900000000002E-2</v>
      </c>
      <c r="AT15" s="79">
        <f t="shared" si="14"/>
        <v>4.7863443562038954</v>
      </c>
      <c r="AU15" s="75">
        <v>0.25230930000000001</v>
      </c>
      <c r="AV15" s="76">
        <v>6.9467500000000001E-2</v>
      </c>
      <c r="AW15" s="80">
        <f t="shared" si="15"/>
        <v>3.6320480800374275</v>
      </c>
    </row>
    <row r="16" spans="1:49" ht="20" thickBot="1">
      <c r="A16" s="90"/>
      <c r="B16" s="75">
        <v>0</v>
      </c>
      <c r="C16" s="76">
        <v>0.93305850000000001</v>
      </c>
      <c r="D16" s="73">
        <f t="shared" si="0"/>
        <v>0</v>
      </c>
      <c r="E16" s="75">
        <v>1.5450969999999999</v>
      </c>
      <c r="F16" s="76">
        <v>1.042054</v>
      </c>
      <c r="G16" s="74">
        <f t="shared" si="1"/>
        <v>1.4827417772975295</v>
      </c>
      <c r="H16" s="76">
        <v>7.3261459999999996</v>
      </c>
      <c r="I16" s="76">
        <v>2.652863</v>
      </c>
      <c r="J16" s="74">
        <f t="shared" si="2"/>
        <v>2.7615998263008681</v>
      </c>
      <c r="K16" s="72" t="s">
        <v>60</v>
      </c>
      <c r="L16" s="72"/>
      <c r="M16" s="74" t="e">
        <f t="shared" si="3"/>
        <v>#VALUE!</v>
      </c>
      <c r="N16" s="75">
        <v>1.1225259999999999</v>
      </c>
      <c r="O16" s="76">
        <v>0.47620760000000001</v>
      </c>
      <c r="P16" s="74">
        <f t="shared" si="4"/>
        <v>2.3572198343747557</v>
      </c>
      <c r="Q16" s="76">
        <v>1.1021920000000001</v>
      </c>
      <c r="R16" s="76">
        <v>0.53196390000000005</v>
      </c>
      <c r="S16" s="73">
        <f t="shared" si="5"/>
        <v>2.0719300689388884</v>
      </c>
      <c r="T16" s="75">
        <v>1.1564479999999999</v>
      </c>
      <c r="U16" s="76">
        <v>0.55045690000000003</v>
      </c>
      <c r="V16" s="74">
        <f t="shared" si="6"/>
        <v>2.1008874627604812</v>
      </c>
      <c r="W16" s="76">
        <v>1.295981</v>
      </c>
      <c r="X16" s="76">
        <v>0.76490230000000003</v>
      </c>
      <c r="Y16" s="74">
        <f t="shared" si="7"/>
        <v>1.6943091947821309</v>
      </c>
      <c r="Z16" s="75">
        <v>1.706491</v>
      </c>
      <c r="AA16" s="76">
        <v>1.00451</v>
      </c>
      <c r="AB16" s="73">
        <f t="shared" si="8"/>
        <v>1.6988292799474369</v>
      </c>
      <c r="AC16" s="75">
        <v>1.6142650000000001</v>
      </c>
      <c r="AD16" s="76">
        <v>1.0447</v>
      </c>
      <c r="AE16" s="74">
        <f t="shared" si="9"/>
        <v>1.5451947927634728</v>
      </c>
      <c r="AF16" s="76">
        <v>3.7213430000000001</v>
      </c>
      <c r="AG16" s="76">
        <v>1.7514430000000001</v>
      </c>
      <c r="AH16" s="73">
        <f t="shared" si="10"/>
        <v>2.124729722862805</v>
      </c>
      <c r="AI16" s="75">
        <v>3.994847</v>
      </c>
      <c r="AJ16" s="76">
        <v>2.0830980000000001</v>
      </c>
      <c r="AK16" s="74">
        <f t="shared" si="11"/>
        <v>1.9177431882705469</v>
      </c>
      <c r="AL16" s="112">
        <v>1.386701</v>
      </c>
      <c r="AM16" s="112">
        <v>0.3906984</v>
      </c>
      <c r="AN16" s="73">
        <f t="shared" si="12"/>
        <v>3.5492876346562974</v>
      </c>
      <c r="AO16" s="75">
        <v>1.280807</v>
      </c>
      <c r="AP16" s="76">
        <v>0.46352989999999999</v>
      </c>
      <c r="AQ16" s="74">
        <f t="shared" si="13"/>
        <v>2.7631593992102776</v>
      </c>
      <c r="AR16" s="112">
        <v>1.8530610000000001</v>
      </c>
      <c r="AS16" s="112">
        <v>0.43376700000000001</v>
      </c>
      <c r="AT16" s="73">
        <f t="shared" si="14"/>
        <v>4.2720193099060095</v>
      </c>
      <c r="AU16" s="75">
        <v>2.1455739999999999</v>
      </c>
      <c r="AV16" s="76">
        <v>0.6408817</v>
      </c>
      <c r="AW16" s="74">
        <f t="shared" si="15"/>
        <v>3.3478471923913569</v>
      </c>
    </row>
    <row r="17" spans="1:49" ht="20" thickBot="1">
      <c r="A17" s="91"/>
      <c r="B17" s="71">
        <v>0</v>
      </c>
      <c r="C17" s="72">
        <v>0.97548239999999997</v>
      </c>
      <c r="D17" s="73">
        <f t="shared" si="0"/>
        <v>0</v>
      </c>
      <c r="E17" s="71">
        <v>-4.2509480000000002</v>
      </c>
      <c r="F17" s="72">
        <v>1.099485</v>
      </c>
      <c r="G17" s="74">
        <f t="shared" si="1"/>
        <v>-3.8663083170757218</v>
      </c>
      <c r="H17" s="72">
        <v>-10.883760000000001</v>
      </c>
      <c r="I17" s="72">
        <v>2.8821279999999998</v>
      </c>
      <c r="J17" s="74">
        <f t="shared" si="2"/>
        <v>-3.7762930723409931</v>
      </c>
      <c r="K17" s="72" t="s">
        <v>60</v>
      </c>
      <c r="L17" s="72"/>
      <c r="M17" s="74" t="e">
        <f t="shared" si="3"/>
        <v>#VALUE!</v>
      </c>
      <c r="N17" s="75">
        <v>-2.6494070000000001</v>
      </c>
      <c r="O17" s="76">
        <v>0.50131930000000002</v>
      </c>
      <c r="P17" s="78">
        <f t="shared" si="4"/>
        <v>-5.2848693437495822</v>
      </c>
      <c r="Q17" s="76">
        <v>-2.4849839999999999</v>
      </c>
      <c r="R17" s="76">
        <v>0.55920340000000002</v>
      </c>
      <c r="S17" s="77">
        <f t="shared" si="5"/>
        <v>-4.4437927237209216</v>
      </c>
      <c r="T17" s="75">
        <v>-3.345164</v>
      </c>
      <c r="U17" s="76">
        <v>0.61914080000000005</v>
      </c>
      <c r="V17" s="78">
        <f t="shared" si="6"/>
        <v>-5.4029131984194869</v>
      </c>
      <c r="W17" s="76">
        <v>-3.9689320000000001</v>
      </c>
      <c r="X17" s="76">
        <v>0.93351170000000006</v>
      </c>
      <c r="Y17" s="78">
        <f t="shared" si="7"/>
        <v>-4.2516146289328773</v>
      </c>
      <c r="Z17" s="75">
        <v>-4.3152970000000002</v>
      </c>
      <c r="AA17" s="76">
        <v>1.0522689999999999</v>
      </c>
      <c r="AB17" s="77">
        <f t="shared" si="8"/>
        <v>-4.1009447204089451</v>
      </c>
      <c r="AC17" s="75">
        <v>-4.1589119999999999</v>
      </c>
      <c r="AD17" s="76">
        <v>1.1001129999999999</v>
      </c>
      <c r="AE17" s="78">
        <f t="shared" si="9"/>
        <v>-3.780440736542519</v>
      </c>
      <c r="AF17" s="76">
        <v>-22.493120000000001</v>
      </c>
      <c r="AG17" s="76">
        <v>1756.915</v>
      </c>
      <c r="AH17" s="77">
        <f t="shared" si="10"/>
        <v>-1.2802622779132742E-2</v>
      </c>
      <c r="AI17" s="75">
        <v>-22.017130000000002</v>
      </c>
      <c r="AJ17" s="76">
        <v>1160.3620000000001</v>
      </c>
      <c r="AK17" s="78">
        <f t="shared" si="11"/>
        <v>-1.8974363172871916E-2</v>
      </c>
      <c r="AL17" s="112">
        <v>-2.4394019999999998</v>
      </c>
      <c r="AM17" s="112">
        <v>0.41020879999999998</v>
      </c>
      <c r="AN17" s="77">
        <f t="shared" si="12"/>
        <v>-5.9467324933058476</v>
      </c>
      <c r="AO17" s="75">
        <v>-2.0980569999999998</v>
      </c>
      <c r="AP17" s="76">
        <v>0.48753950000000001</v>
      </c>
      <c r="AQ17" s="78">
        <f t="shared" si="13"/>
        <v>-4.3033579843274232</v>
      </c>
      <c r="AR17" s="112">
        <v>-3.6355010000000001</v>
      </c>
      <c r="AS17" s="112">
        <v>0.47477829999999999</v>
      </c>
      <c r="AT17" s="77">
        <f t="shared" si="14"/>
        <v>-7.6572602412536552</v>
      </c>
      <c r="AU17" s="75">
        <v>-4.2867879999999996</v>
      </c>
      <c r="AV17" s="76">
        <v>0.73898710000000001</v>
      </c>
      <c r="AW17" s="78">
        <f t="shared" si="15"/>
        <v>-5.8008969304064975</v>
      </c>
    </row>
    <row r="18" spans="1:49" ht="24">
      <c r="A18" s="92"/>
      <c r="B18" s="71"/>
      <c r="C18" s="72"/>
      <c r="D18" s="72"/>
      <c r="E18" s="71">
        <v>-1.1157060000000001</v>
      </c>
      <c r="F18" s="72">
        <v>0.32771810000000001</v>
      </c>
      <c r="G18" s="74">
        <f t="shared" ref="G18:G19" si="16">E18/F18</f>
        <v>-3.404468657666452</v>
      </c>
      <c r="H18" s="72"/>
      <c r="I18" s="72"/>
      <c r="J18" s="82"/>
      <c r="K18" s="72"/>
      <c r="L18" s="72"/>
      <c r="M18" s="74" t="e">
        <f t="shared" ref="M18:M19" si="17">K18/L18</f>
        <v>#DIV/0!</v>
      </c>
      <c r="N18" s="71"/>
      <c r="O18" s="72"/>
      <c r="P18" s="82"/>
      <c r="Q18" s="72">
        <v>-1.3683590000000001</v>
      </c>
      <c r="R18" s="72">
        <v>0.31471919999999998</v>
      </c>
      <c r="S18" s="73">
        <f t="shared" ref="S18:S19" si="18">Q18/R18</f>
        <v>-4.3478726432959931</v>
      </c>
      <c r="T18" s="71"/>
      <c r="U18" s="72"/>
      <c r="V18" s="82"/>
      <c r="W18" s="72">
        <v>-0.61181319999999995</v>
      </c>
      <c r="X18" s="72">
        <v>0.2302196</v>
      </c>
      <c r="Y18" s="74">
        <f t="shared" ref="Y18:Y19" si="19">W18/X18</f>
        <v>-2.6575200373903871</v>
      </c>
      <c r="Z18" s="71"/>
      <c r="AA18" s="72"/>
      <c r="AB18" s="72"/>
      <c r="AC18" s="71">
        <v>-2.5162330000000002</v>
      </c>
      <c r="AD18" s="72">
        <v>0.95982999999999996</v>
      </c>
      <c r="AE18" s="74">
        <f t="shared" ref="AE18:AE19" si="20">AC18/AD18</f>
        <v>-2.6215402727566341</v>
      </c>
      <c r="AF18" s="72"/>
      <c r="AG18" s="72"/>
      <c r="AH18" s="72"/>
      <c r="AI18" s="71">
        <v>-2.9264039999999998</v>
      </c>
      <c r="AJ18" s="72">
        <v>2.5638730000000001</v>
      </c>
      <c r="AK18" s="74">
        <f t="shared" ref="AK18:AK19" si="21">AI18/AJ18</f>
        <v>-1.1413997495195745</v>
      </c>
      <c r="AL18" s="72"/>
      <c r="AM18" s="72"/>
      <c r="AN18" s="72"/>
      <c r="AO18" s="71">
        <v>-0.84008709999999998</v>
      </c>
      <c r="AP18" s="72">
        <v>0.19945389999999999</v>
      </c>
      <c r="AQ18" s="74">
        <f t="shared" si="13"/>
        <v>-4.2119361917716329</v>
      </c>
      <c r="AR18" s="72"/>
      <c r="AS18" s="72"/>
      <c r="AT18" s="72"/>
      <c r="AU18" s="71">
        <v>-0.26514729999999997</v>
      </c>
      <c r="AV18" s="72">
        <v>0.16808509999999999</v>
      </c>
      <c r="AW18" s="74">
        <f t="shared" si="15"/>
        <v>-1.5774586801566588</v>
      </c>
    </row>
    <row r="19" spans="1:49" ht="25" thickBot="1">
      <c r="A19" s="92" t="s">
        <v>33</v>
      </c>
      <c r="B19" s="83"/>
      <c r="C19" s="81"/>
      <c r="D19" s="81"/>
      <c r="E19" s="83">
        <v>0.32768389999999997</v>
      </c>
      <c r="F19" s="81">
        <v>0.10738789999999999</v>
      </c>
      <c r="G19" s="80">
        <f t="shared" si="16"/>
        <v>3.0514043016019494</v>
      </c>
      <c r="H19" s="81"/>
      <c r="I19" s="81"/>
      <c r="J19" s="84"/>
      <c r="K19" s="81"/>
      <c r="L19" s="81"/>
      <c r="M19" s="80" t="e">
        <f t="shared" si="17"/>
        <v>#DIV/0!</v>
      </c>
      <c r="N19" s="83"/>
      <c r="O19" s="81"/>
      <c r="P19" s="84"/>
      <c r="Q19" s="81">
        <v>0.25452419999999998</v>
      </c>
      <c r="R19" s="81">
        <v>8.01037E-2</v>
      </c>
      <c r="S19" s="79">
        <f t="shared" si="18"/>
        <v>3.1774337514996183</v>
      </c>
      <c r="T19" s="83"/>
      <c r="U19" s="81"/>
      <c r="V19" s="84"/>
      <c r="W19" s="81">
        <v>0.54236649999999997</v>
      </c>
      <c r="X19" s="81">
        <v>0.1248634</v>
      </c>
      <c r="Y19" s="80">
        <f t="shared" si="19"/>
        <v>4.3436787721622183</v>
      </c>
      <c r="Z19" s="83"/>
      <c r="AA19" s="81"/>
      <c r="AB19" s="81"/>
      <c r="AC19" s="83">
        <v>8.0763299999999996E-2</v>
      </c>
      <c r="AD19" s="81">
        <v>7.7519000000000005E-2</v>
      </c>
      <c r="AE19" s="80">
        <f t="shared" si="20"/>
        <v>1.0418516750732076</v>
      </c>
      <c r="AF19" s="81"/>
      <c r="AG19" s="81"/>
      <c r="AH19" s="81"/>
      <c r="AI19" s="83">
        <v>5.3589400000000002E-2</v>
      </c>
      <c r="AJ19" s="81">
        <v>0.1373964</v>
      </c>
      <c r="AK19" s="80">
        <f t="shared" si="21"/>
        <v>0.39003496452599923</v>
      </c>
      <c r="AL19" s="81"/>
      <c r="AM19" s="81"/>
      <c r="AN19" s="81"/>
      <c r="AO19" s="83">
        <v>0.43167290000000003</v>
      </c>
      <c r="AP19" s="81">
        <v>8.6098900000000006E-2</v>
      </c>
      <c r="AQ19" s="80">
        <f t="shared" si="13"/>
        <v>5.0136865860074868</v>
      </c>
      <c r="AR19" s="81"/>
      <c r="AS19" s="81"/>
      <c r="AT19" s="81"/>
      <c r="AU19" s="83">
        <v>0.76709300000000002</v>
      </c>
      <c r="AV19" s="81">
        <v>0.12893689999999999</v>
      </c>
      <c r="AW19" s="80">
        <f t="shared" si="15"/>
        <v>5.9493674813028701</v>
      </c>
    </row>
    <row r="20" spans="1:49" ht="19">
      <c r="A20" s="93" t="s">
        <v>16</v>
      </c>
      <c r="B20" s="107">
        <v>474</v>
      </c>
      <c r="C20" s="99"/>
      <c r="D20" s="99"/>
      <c r="E20" s="107">
        <v>474</v>
      </c>
      <c r="F20" s="99"/>
      <c r="G20" s="100"/>
      <c r="H20" s="108">
        <v>114</v>
      </c>
      <c r="I20" s="36"/>
      <c r="J20" s="37"/>
      <c r="K20" s="40"/>
      <c r="L20" s="36"/>
      <c r="M20" s="37"/>
      <c r="N20" s="107">
        <v>474</v>
      </c>
      <c r="O20" s="99"/>
      <c r="P20" s="100"/>
      <c r="Q20" s="108">
        <v>474</v>
      </c>
      <c r="R20" s="99"/>
      <c r="S20" s="100"/>
      <c r="T20" s="108">
        <v>424</v>
      </c>
      <c r="U20" s="99"/>
      <c r="V20" s="100"/>
      <c r="W20" s="108">
        <v>424</v>
      </c>
      <c r="X20" s="99"/>
      <c r="Y20" s="37"/>
      <c r="Z20" s="107">
        <v>474</v>
      </c>
      <c r="AA20" s="99"/>
      <c r="AB20" s="100"/>
      <c r="AC20" s="108">
        <v>474</v>
      </c>
      <c r="AD20" s="99"/>
      <c r="AE20" s="100"/>
      <c r="AF20" s="108">
        <v>222</v>
      </c>
      <c r="AG20" s="99"/>
      <c r="AH20" s="100"/>
      <c r="AI20" s="108">
        <v>222</v>
      </c>
      <c r="AJ20" s="36"/>
      <c r="AK20" s="37"/>
      <c r="AL20" s="111">
        <v>474</v>
      </c>
      <c r="AM20" s="99"/>
      <c r="AN20" s="100"/>
      <c r="AO20" s="111">
        <v>474</v>
      </c>
      <c r="AP20" s="99"/>
      <c r="AQ20" s="100"/>
      <c r="AR20" s="111">
        <v>474</v>
      </c>
      <c r="AS20" s="99"/>
      <c r="AT20" s="100"/>
      <c r="AU20" s="111">
        <v>474</v>
      </c>
      <c r="AV20" s="99"/>
      <c r="AW20" s="100"/>
    </row>
    <row r="21" spans="1:49" ht="19">
      <c r="A21" s="94" t="s">
        <v>18</v>
      </c>
      <c r="B21" s="107">
        <v>-718.45830000000001</v>
      </c>
      <c r="C21" s="96"/>
      <c r="D21" s="96"/>
      <c r="E21" s="107">
        <v>-639.11109999999996</v>
      </c>
      <c r="F21" s="96"/>
      <c r="G21" s="97"/>
      <c r="H21" s="108">
        <v>-194.88550000000001</v>
      </c>
      <c r="I21" s="38"/>
      <c r="J21" s="39"/>
      <c r="K21" s="35"/>
      <c r="L21" s="38"/>
      <c r="M21" s="39"/>
      <c r="N21" s="107">
        <v>-1320.5740000000001</v>
      </c>
      <c r="O21" s="96"/>
      <c r="P21" s="97"/>
      <c r="Q21" s="108">
        <v>-1086.6400000000001</v>
      </c>
      <c r="R21" s="96"/>
      <c r="S21" s="97"/>
      <c r="T21" s="108">
        <v>-1136.942</v>
      </c>
      <c r="U21" s="96"/>
      <c r="V21" s="97"/>
      <c r="W21" s="108">
        <v>-905.98910000000001</v>
      </c>
      <c r="X21" s="96"/>
      <c r="Y21" s="39"/>
      <c r="Z21" s="107">
        <v>-575.60469999999998</v>
      </c>
      <c r="AA21" s="96"/>
      <c r="AB21" s="97"/>
      <c r="AC21" s="108">
        <v>-560.19090000000006</v>
      </c>
      <c r="AD21" s="96"/>
      <c r="AE21" s="97"/>
      <c r="AF21" s="108">
        <v>-257.72050000000002</v>
      </c>
      <c r="AG21" s="96"/>
      <c r="AH21" s="97"/>
      <c r="AI21" s="108">
        <v>-231.66380000000001</v>
      </c>
      <c r="AJ21" s="38"/>
      <c r="AK21" s="39"/>
      <c r="AL21" s="111">
        <v>-1674.693</v>
      </c>
      <c r="AM21" s="96"/>
      <c r="AN21" s="97"/>
      <c r="AO21" s="111">
        <v>-1252.511</v>
      </c>
      <c r="AP21" s="96"/>
      <c r="AQ21" s="97"/>
      <c r="AR21" s="111">
        <v>-1671.335</v>
      </c>
      <c r="AS21" s="96"/>
      <c r="AT21" s="97"/>
      <c r="AU21" s="111">
        <v>-1176.931</v>
      </c>
      <c r="AV21" s="96"/>
      <c r="AW21" s="97"/>
    </row>
    <row r="22" spans="1:49" ht="19">
      <c r="A22" s="94" t="s">
        <v>22</v>
      </c>
      <c r="B22" s="107">
        <v>-558.4579</v>
      </c>
      <c r="C22" s="96"/>
      <c r="D22" s="96"/>
      <c r="E22" s="107">
        <v>-550.56240000000003</v>
      </c>
      <c r="F22" s="96"/>
      <c r="G22" s="97"/>
      <c r="H22" s="108">
        <v>-142.67830000000001</v>
      </c>
      <c r="I22" s="38"/>
      <c r="J22" s="39"/>
      <c r="K22" s="35"/>
      <c r="L22" s="38"/>
      <c r="M22" s="39"/>
      <c r="N22" s="107">
        <v>-903.51779999999997</v>
      </c>
      <c r="O22" s="96"/>
      <c r="P22" s="97"/>
      <c r="Q22" s="108">
        <v>-896.20640000000003</v>
      </c>
      <c r="R22" s="96"/>
      <c r="S22" s="97"/>
      <c r="T22" s="108">
        <v>-766.84659999999997</v>
      </c>
      <c r="U22" s="96"/>
      <c r="V22" s="97"/>
      <c r="W22" s="108">
        <v>-747.98540000000003</v>
      </c>
      <c r="X22" s="96"/>
      <c r="Y22" s="39"/>
      <c r="Z22" s="107">
        <v>-506.16849999999999</v>
      </c>
      <c r="AA22" s="96"/>
      <c r="AB22" s="97"/>
      <c r="AC22" s="108">
        <v>-505.52199999999999</v>
      </c>
      <c r="AD22" s="96"/>
      <c r="AE22" s="97"/>
      <c r="AF22" s="108">
        <v>-208.12780000000001</v>
      </c>
      <c r="AG22" s="96"/>
      <c r="AH22" s="97"/>
      <c r="AI22" s="108">
        <v>-208.04300000000001</v>
      </c>
      <c r="AJ22" s="38"/>
      <c r="AK22" s="39"/>
      <c r="AL22" s="111">
        <v>-1051.58</v>
      </c>
      <c r="AM22" s="96"/>
      <c r="AN22" s="97"/>
      <c r="AO22" s="111">
        <v>-1028.98</v>
      </c>
      <c r="AP22" s="96"/>
      <c r="AQ22" s="97"/>
      <c r="AR22" s="111">
        <v>-991.15940000000001</v>
      </c>
      <c r="AS22" s="96"/>
      <c r="AT22" s="97"/>
      <c r="AU22" s="111">
        <v>-947.28570000000002</v>
      </c>
      <c r="AV22" s="96"/>
      <c r="AW22" s="97"/>
    </row>
    <row r="23" spans="1:49" ht="19">
      <c r="A23" s="94" t="s">
        <v>17</v>
      </c>
      <c r="B23" s="98">
        <f>COUNT(B5:B17)</f>
        <v>13</v>
      </c>
      <c r="C23" s="99"/>
      <c r="D23" s="99"/>
      <c r="E23" s="107">
        <v>14</v>
      </c>
      <c r="F23" s="99"/>
      <c r="G23" s="100"/>
      <c r="H23" s="108">
        <v>13</v>
      </c>
      <c r="I23" s="36"/>
      <c r="J23" s="37"/>
      <c r="K23" s="40"/>
      <c r="L23" s="36"/>
      <c r="M23" s="37"/>
      <c r="N23" s="107">
        <v>13</v>
      </c>
      <c r="O23" s="99"/>
      <c r="P23" s="100"/>
      <c r="Q23" s="108">
        <v>14</v>
      </c>
      <c r="R23" s="99"/>
      <c r="S23" s="100"/>
      <c r="T23" s="108">
        <v>13</v>
      </c>
      <c r="U23" s="99"/>
      <c r="V23" s="100"/>
      <c r="W23" s="108">
        <v>14</v>
      </c>
      <c r="X23" s="99"/>
      <c r="Y23" s="37"/>
      <c r="Z23" s="107">
        <v>13</v>
      </c>
      <c r="AA23" s="99"/>
      <c r="AB23" s="100"/>
      <c r="AC23" s="108">
        <v>14</v>
      </c>
      <c r="AD23" s="99"/>
      <c r="AE23" s="100"/>
      <c r="AF23" s="108">
        <v>13</v>
      </c>
      <c r="AG23" s="99"/>
      <c r="AH23" s="100"/>
      <c r="AI23" s="108">
        <v>14</v>
      </c>
      <c r="AJ23" s="36"/>
      <c r="AK23" s="37"/>
      <c r="AL23" s="111">
        <v>13</v>
      </c>
      <c r="AM23" s="99"/>
      <c r="AN23" s="100"/>
      <c r="AO23" s="111">
        <v>14</v>
      </c>
      <c r="AP23" s="99"/>
      <c r="AQ23" s="100"/>
      <c r="AR23" s="111">
        <v>13</v>
      </c>
      <c r="AS23" s="99"/>
      <c r="AT23" s="100"/>
      <c r="AU23" s="111">
        <v>14</v>
      </c>
      <c r="AV23" s="99"/>
      <c r="AW23" s="100"/>
    </row>
    <row r="24" spans="1:49" ht="19">
      <c r="A24" s="94" t="s">
        <v>14</v>
      </c>
      <c r="B24" s="107">
        <v>1142.9159999999999</v>
      </c>
      <c r="C24" s="96"/>
      <c r="D24" s="96"/>
      <c r="E24" s="107">
        <v>1129.125</v>
      </c>
      <c r="F24" s="96"/>
      <c r="G24" s="97"/>
      <c r="H24" s="108">
        <v>311.35669999999999</v>
      </c>
      <c r="I24" s="38"/>
      <c r="J24" s="39"/>
      <c r="K24" s="35"/>
      <c r="L24" s="38"/>
      <c r="M24" s="39"/>
      <c r="N24" s="107">
        <v>1833.0360000000001</v>
      </c>
      <c r="O24" s="96"/>
      <c r="P24" s="97"/>
      <c r="Q24" s="108">
        <v>1820.413</v>
      </c>
      <c r="R24" s="96"/>
      <c r="S24" s="97"/>
      <c r="T24" s="108">
        <v>1559.693</v>
      </c>
      <c r="U24" s="96"/>
      <c r="V24" s="97"/>
      <c r="W24" s="108">
        <v>1523.971</v>
      </c>
      <c r="X24" s="96"/>
      <c r="Y24" s="39"/>
      <c r="Z24" s="107">
        <v>1038.337</v>
      </c>
      <c r="AA24" s="96"/>
      <c r="AB24" s="97"/>
      <c r="AC24" s="108">
        <v>1039.0440000000001</v>
      </c>
      <c r="AD24" s="96"/>
      <c r="AE24" s="97"/>
      <c r="AF24" s="108">
        <v>442.25560000000002</v>
      </c>
      <c r="AG24" s="96"/>
      <c r="AH24" s="97"/>
      <c r="AI24" s="108">
        <v>444.08600000000001</v>
      </c>
      <c r="AJ24" s="36"/>
      <c r="AK24" s="37"/>
      <c r="AL24" s="111">
        <v>2129.1590000000001</v>
      </c>
      <c r="AM24" s="96"/>
      <c r="AN24" s="97"/>
      <c r="AO24" s="111">
        <v>2085.96</v>
      </c>
      <c r="AP24" s="96"/>
      <c r="AQ24" s="97"/>
      <c r="AR24" s="111">
        <v>2008.319</v>
      </c>
      <c r="AS24" s="96"/>
      <c r="AT24" s="97"/>
      <c r="AU24" s="111">
        <v>1922.5709999999999</v>
      </c>
      <c r="AV24" s="99"/>
      <c r="AW24" s="100"/>
    </row>
    <row r="25" spans="1:49" ht="19">
      <c r="A25" s="94" t="s">
        <v>15</v>
      </c>
      <c r="B25" s="107">
        <v>1197.011</v>
      </c>
      <c r="C25" s="96"/>
      <c r="D25" s="96"/>
      <c r="E25" s="107">
        <v>1187.3820000000001</v>
      </c>
      <c r="F25" s="96"/>
      <c r="G25" s="97"/>
      <c r="H25" s="108">
        <v>346.9273</v>
      </c>
      <c r="I25" s="38"/>
      <c r="J25" s="39"/>
      <c r="K25" s="35"/>
      <c r="L25" s="38"/>
      <c r="M25" s="39"/>
      <c r="N25" s="107">
        <v>1887.1310000000001</v>
      </c>
      <c r="O25" s="96"/>
      <c r="P25" s="97"/>
      <c r="Q25" s="108">
        <v>1878.67</v>
      </c>
      <c r="R25" s="96"/>
      <c r="S25" s="97"/>
      <c r="T25" s="108">
        <v>1612.34</v>
      </c>
      <c r="U25" s="96"/>
      <c r="V25" s="97"/>
      <c r="W25" s="108">
        <v>1580.6669999999999</v>
      </c>
      <c r="X25" s="96"/>
      <c r="Y25" s="39"/>
      <c r="Z25" s="107">
        <v>1092.433</v>
      </c>
      <c r="AA25" s="96"/>
      <c r="AB25" s="97"/>
      <c r="AC25" s="108">
        <v>1097.3009999999999</v>
      </c>
      <c r="AD25" s="96"/>
      <c r="AE25" s="97"/>
      <c r="AF25" s="108">
        <v>486.49040000000002</v>
      </c>
      <c r="AG25" s="96"/>
      <c r="AH25" s="97"/>
      <c r="AI25" s="108">
        <v>491.7235</v>
      </c>
      <c r="AJ25" s="36"/>
      <c r="AK25" s="37"/>
      <c r="AL25" s="111">
        <v>2183.2550000000001</v>
      </c>
      <c r="AM25" s="96"/>
      <c r="AN25" s="97"/>
      <c r="AO25" s="111">
        <v>2144.2170000000001</v>
      </c>
      <c r="AP25" s="96"/>
      <c r="AQ25" s="97"/>
      <c r="AR25" s="111">
        <v>2062.415</v>
      </c>
      <c r="AS25" s="96"/>
      <c r="AT25" s="97"/>
      <c r="AU25" s="111">
        <v>1980.828</v>
      </c>
      <c r="AV25" s="99"/>
      <c r="AW25" s="100"/>
    </row>
    <row r="26" spans="1:49" ht="19">
      <c r="A26" s="94" t="s">
        <v>19</v>
      </c>
      <c r="B26" s="101">
        <f>1-((B22)/B21)</f>
        <v>0.22269963336772647</v>
      </c>
      <c r="C26" s="102"/>
      <c r="D26" s="102"/>
      <c r="E26" s="101">
        <f>1-((E22)/E21)</f>
        <v>0.13854977640037847</v>
      </c>
      <c r="F26" s="102"/>
      <c r="G26" s="103"/>
      <c r="H26" s="102">
        <f>1-((H22)/H21)</f>
        <v>0.26788652824350712</v>
      </c>
      <c r="I26" s="30"/>
      <c r="J26" s="31"/>
      <c r="K26" s="29"/>
      <c r="L26" s="30"/>
      <c r="M26" s="31"/>
      <c r="N26" s="109">
        <f>1-((N22)/N21)</f>
        <v>0.31581433528147618</v>
      </c>
      <c r="O26" s="102"/>
      <c r="P26" s="103"/>
      <c r="Q26" s="101">
        <f>1-((Q22)/Q21)</f>
        <v>0.17524994478392109</v>
      </c>
      <c r="R26" s="102"/>
      <c r="S26" s="103"/>
      <c r="T26" s="101">
        <f>1-((T22)/T21)</f>
        <v>0.325518276218136</v>
      </c>
      <c r="U26" s="102"/>
      <c r="V26" s="103"/>
      <c r="W26" s="101">
        <f>1-((W22)/W21)</f>
        <v>0.17439911804678443</v>
      </c>
      <c r="X26" s="102"/>
      <c r="Y26" s="31"/>
      <c r="Z26" s="101">
        <f>1-((Z22)/Z21)</f>
        <v>0.12063174605766769</v>
      </c>
      <c r="AA26" s="102"/>
      <c r="AB26" s="103"/>
      <c r="AC26" s="101">
        <f>1-((AC22)/AC21)</f>
        <v>9.7589768059424098E-2</v>
      </c>
      <c r="AD26" s="102"/>
      <c r="AE26" s="103"/>
      <c r="AF26" s="101">
        <f>1-((AF22)/AF21)</f>
        <v>0.1924282313591662</v>
      </c>
      <c r="AG26" s="102"/>
      <c r="AH26" s="103"/>
      <c r="AI26" s="101">
        <f>1-((AI22)/AI21)</f>
        <v>0.10196154945226665</v>
      </c>
      <c r="AJ26" s="30"/>
      <c r="AK26" s="31"/>
      <c r="AL26" s="101">
        <f>1-((AL22)/AL21)</f>
        <v>0.37207595660816639</v>
      </c>
      <c r="AM26" s="102"/>
      <c r="AN26" s="103"/>
      <c r="AO26" s="101">
        <f>1-((AO22)/AO21)</f>
        <v>0.17846629690278171</v>
      </c>
      <c r="AP26" s="102"/>
      <c r="AQ26" s="103"/>
      <c r="AR26" s="101">
        <f>1-((AR22)/AR21)</f>
        <v>0.40696544977517968</v>
      </c>
      <c r="AS26" s="102"/>
      <c r="AT26" s="103"/>
      <c r="AU26" s="101">
        <f>1-((AU22)/AU21)</f>
        <v>0.19512214394896554</v>
      </c>
      <c r="AV26" s="102"/>
      <c r="AW26" s="103"/>
    </row>
    <row r="27" spans="1:49" ht="20" thickBot="1">
      <c r="A27" s="95" t="s">
        <v>31</v>
      </c>
      <c r="B27" s="104">
        <f>1-((B22-B23)/B21)</f>
        <v>0.20460533339234865</v>
      </c>
      <c r="C27" s="105"/>
      <c r="D27" s="105"/>
      <c r="E27" s="104">
        <f>1-((E22-E23)/E21)</f>
        <v>0.11664435181926891</v>
      </c>
      <c r="F27" s="105"/>
      <c r="G27" s="106"/>
      <c r="H27" s="105">
        <f>1-((H22-H23)/H21)</f>
        <v>0.201180693278874</v>
      </c>
      <c r="I27" s="33"/>
      <c r="J27" s="34"/>
      <c r="K27" s="32"/>
      <c r="L27" s="33"/>
      <c r="M27" s="34"/>
      <c r="N27" s="110">
        <f>1-((N22-N23)/N21)</f>
        <v>0.30597013117023364</v>
      </c>
      <c r="O27" s="105"/>
      <c r="P27" s="106"/>
      <c r="Q27" s="104">
        <f>1-((Q22-Q23)/Q21)</f>
        <v>0.162366193035412</v>
      </c>
      <c r="R27" s="105"/>
      <c r="S27" s="106"/>
      <c r="T27" s="104">
        <f>1-((T22-T23)/T21)</f>
        <v>0.31408409575862273</v>
      </c>
      <c r="U27" s="105"/>
      <c r="V27" s="106"/>
      <c r="W27" s="104">
        <f>1-((W22-W23)/W21)</f>
        <v>0.1589463935051757</v>
      </c>
      <c r="X27" s="105"/>
      <c r="Y27" s="34"/>
      <c r="Z27" s="104">
        <f>1-((Z22-Z23)/Z21)</f>
        <v>9.8046801911103154E-2</v>
      </c>
      <c r="AA27" s="105"/>
      <c r="AB27" s="106"/>
      <c r="AC27" s="104">
        <f>1-((AC22-AC23)/AC21)</f>
        <v>7.2598287476644319E-2</v>
      </c>
      <c r="AD27" s="105"/>
      <c r="AE27" s="106"/>
      <c r="AF27" s="104">
        <f>1-((AF22-AF23)/AF21)</f>
        <v>0.14198598869705747</v>
      </c>
      <c r="AG27" s="105"/>
      <c r="AH27" s="106"/>
      <c r="AI27" s="104">
        <f>1-((AI22-AI23)/AI21)</f>
        <v>4.1529146979372711E-2</v>
      </c>
      <c r="AJ27" s="33"/>
      <c r="AK27" s="34"/>
      <c r="AL27" s="104">
        <f>1-((AL22-AL23)/AL21)</f>
        <v>0.36431333981810399</v>
      </c>
      <c r="AM27" s="105"/>
      <c r="AN27" s="106"/>
      <c r="AO27" s="104">
        <f>1-((AO22-AO23)/AO21)</f>
        <v>0.16728875035828028</v>
      </c>
      <c r="AP27" s="105"/>
      <c r="AQ27" s="106"/>
      <c r="AR27" s="104">
        <f>1-((AR22-AR23)/AR21)</f>
        <v>0.39918723655042232</v>
      </c>
      <c r="AS27" s="105"/>
      <c r="AT27" s="106"/>
      <c r="AU27" s="104">
        <f>1-((AU22-AU23)/AU21)</f>
        <v>0.18322679919213614</v>
      </c>
      <c r="AV27" s="105"/>
      <c r="AW27" s="106"/>
    </row>
    <row r="28" spans="1:49">
      <c r="A28" s="24"/>
    </row>
    <row r="29" spans="1:49">
      <c r="A29" s="24"/>
    </row>
  </sheetData>
  <mergeCells count="22">
    <mergeCell ref="A2:A4"/>
    <mergeCell ref="B3:D3"/>
    <mergeCell ref="E3:G3"/>
    <mergeCell ref="H3:J3"/>
    <mergeCell ref="Z2:AK2"/>
    <mergeCell ref="AI3:AK3"/>
    <mergeCell ref="AF3:AH3"/>
    <mergeCell ref="AC3:AE3"/>
    <mergeCell ref="Z3:AB3"/>
    <mergeCell ref="W3:Y3"/>
    <mergeCell ref="T3:V3"/>
    <mergeCell ref="N2:Y2"/>
    <mergeCell ref="Q3:S3"/>
    <mergeCell ref="N3:P3"/>
    <mergeCell ref="B2:M2"/>
    <mergeCell ref="B1:AW1"/>
    <mergeCell ref="K3:M3"/>
    <mergeCell ref="AL2:AW2"/>
    <mergeCell ref="AL3:AN3"/>
    <mergeCell ref="AO3:AQ3"/>
    <mergeCell ref="AR3:AT3"/>
    <mergeCell ref="AU3:AW3"/>
  </mergeCells>
  <phoneticPr fontId="13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1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G18:G19</xm:sqref>
        </x14:conditionalFormatting>
        <x14:conditionalFormatting xmlns:xm="http://schemas.microsoft.com/office/excel/2006/main">
          <x14:cfRule type="cellIs" priority="581" operator="between" id="{F74B8335-F75E-024A-9206-904A88D6CF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82" operator="between" id="{61EAC07B-E58D-5841-A7D2-DC7E2D911C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83" operator="between" id="{D1540304-EE5D-4141-A8F4-0C7CBBEA4D8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84" operator="between" id="{BBBC300A-885E-E04E-BCDF-09F9A105338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85" operator="between" id="{6C4AEE81-881E-EA44-80B1-4B6F54155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86" operator="between" id="{5886F896-140F-F546-8E69-310DD6CBF9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87" operator="between" id="{9CC3D2D8-BBAE-664A-BC77-2F4F1B012D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8" operator="between" id="{BB381CDD-990C-5643-B1B5-D8ABE2510E2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89" operator="lessThan" id="{FFC78BC9-6FA3-9B41-BA04-2D22D4B9C35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90" operator="greaterThan" id="{1B5C22FE-3823-9E48-8FA5-20CD5C69415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7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7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7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7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7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7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7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8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66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65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64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63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62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01" operator="between" id="{7188D578-062B-264F-B9D9-17DE0909BE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707575E0-EA4C-6946-8F7E-CE162231BA6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D7448FA2-B2E9-E149-B027-00306A9842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7B692D8F-524C-F74D-837A-92CEC247348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5E47E9AE-7CC4-084C-89DD-5929943B80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1061FFC7-2256-6142-9127-CC74CE2A97F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17B24D0D-3920-B34E-987F-E118732D107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DCE75DC-0E3E-E14F-BBE2-1A0DC2DE21C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1708430F-1520-C04F-A097-54D283EA163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C678BD9B-DBC9-D64B-8C63-85AC20C5F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591" operator="between" id="{ECF77EA2-9DE5-BE4A-9DA8-EBF2BF2F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0D0256F9-5ADB-2D4D-BBCF-CA77933680E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0482E3EB-D289-4B49-B3B5-2419FA4B62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E968A8C1-C349-F14B-87D6-60B01846404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47CFF4BF-39DC-EB41-9FEB-043840E2B97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A42607AD-2437-CF45-AC5C-3BAA4B8CCD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AC770AC-8BE3-5242-BCDD-ADDFD612EC6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E95939F-C914-DB41-A4BC-44E9E407A59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03E03E4E-1CD9-7649-82A3-C6820157A6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1F636ACB-29A0-FF47-8D1D-4ED6F5F1E1B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571" operator="between" id="{3F093AE0-030F-6B41-A8F0-72B6598291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72" operator="between" id="{E364E300-6811-FE4B-B2C6-E6EBCB82F7E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73" operator="between" id="{96168A38-2D5B-5640-8A65-4D962463DE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74" operator="between" id="{287B3C0C-51F8-DF40-ADEE-0962C94B47E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75" operator="between" id="{905961FE-FE70-B740-AD1E-3FDB4A495E4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76" operator="between" id="{5FF47551-5509-7741-B7B2-00C90C6E48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7" operator="between" id="{D750CCEC-FD0A-FC43-B7F1-0CB2034C52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78" operator="between" id="{47549575-4C56-AD44-87FD-F05420E20BB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79" operator="lessThan" id="{60D3DCB8-A56C-E74D-A89A-48DAF922A37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80" operator="greaterThan" id="{C45A279C-4A67-9348-8404-BC6B23F364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561" operator="between" id="{8C593787-D62E-9E42-9E14-3A5BA42FE3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62" operator="between" id="{FAF1C9CC-F119-3644-ACA0-E285775BDC0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63" operator="between" id="{A423EB29-3061-DA4A-B648-15B65E2CB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64" operator="between" id="{B8E30E5B-2BA7-DC47-8ED4-54585CE6F74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65" operator="between" id="{991D74AA-6899-9346-B791-C2342F70A34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6" operator="between" id="{1DA3F923-6BCE-2A41-BC79-0D7D216626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67" operator="between" id="{70C3485C-0D44-5B44-80AB-51D13D0D08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68" operator="between" id="{F2011B0E-9EED-6B49-9F29-9857DF103BB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69" operator="lessThan" id="{F4F0D230-F216-C64C-875B-A0077C1860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70" operator="greaterThan" id="{30745422-A548-2448-824E-CE3449EE08D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51" operator="between" id="{046FDE76-C18E-A94D-A360-A95930E1E42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52" operator="between" id="{B746B7C5-7DEB-FF45-9498-4CD90AB36C4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53" operator="between" id="{6AA29F7F-A7A3-1847-8F09-E630966DAF2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54" operator="between" id="{C3958EFB-8BA8-F547-82FB-D54DE664724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5" operator="between" id="{AAAD484A-B3F8-784B-B4EE-9704622CC6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56" operator="between" id="{1CEF94E0-38B3-B448-BE53-50316BB15CE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57" operator="between" id="{79B492EC-BB4A-394E-8BA3-0A883AE1A9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58" operator="between" id="{65E522ED-F103-824D-911F-363AE0BD085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59" operator="lessThan" id="{BB723509-E4DC-5944-A6DB-1AB9F210B65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60" operator="greaterThan" id="{B2A24F8C-9975-5045-8912-A0D144A649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541" operator="between" id="{D0DDE266-C7DB-F044-AFBF-00A66F7B15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9A246E0E-C577-FE4E-B345-A98016CE0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610D9EE9-692F-4947-A1CB-92D139B9CBB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AF6E15A2-F2D1-504C-A31E-EC7AD4DFCB2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8DDF8AFA-DF74-6D4A-9BA7-0300359766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8CA38B35-6F88-AC4F-BF74-E86A755FB63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2EF8DD60-AFFA-364B-A82D-F9084A9DF9C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839B2562-FC93-514A-8173-DF84AD2A32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440034C2-C1D4-E047-B20B-9D3357EB36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5A62CF1C-0549-B740-8B2D-9ABDB11BB34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M18:M19</xm:sqref>
        </x14:conditionalFormatting>
        <x14:conditionalFormatting xmlns:xm="http://schemas.microsoft.com/office/excel/2006/main">
          <x14:cfRule type="cellIs" priority="53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52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51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1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1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1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1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1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1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1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1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2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50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0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0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0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0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0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0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0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0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1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9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9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9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9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9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9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9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9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8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7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6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451" operator="between" id="{DD9D65A6-B72C-7042-BC74-DA37063F4EA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1C91CB1B-B640-FF4D-8C07-FC2E70161D1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3579D2E8-E741-194D-BFE5-A35C38FC1D2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66A4403C-248A-024E-9B43-8F68A1B3768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7264ADD7-4979-B04E-9CAC-DBA0461A61E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F116E33E-540A-264E-A643-37DC2B48631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B85EBBB9-7078-2B40-942E-F36CFBDAB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C5A110F1-7D1C-C341-BC04-B7C90C0963D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E1E31DC2-DA01-884B-9391-C87DA7A454F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4D6FE82A-D908-2F45-B3C5-19AE3727154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S18:S19</xm:sqref>
        </x14:conditionalFormatting>
        <x14:conditionalFormatting xmlns:xm="http://schemas.microsoft.com/office/excel/2006/main">
          <x14:cfRule type="cellIs" priority="441" operator="between" id="{D9AC8576-4CEF-1048-B834-2E28F27E5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1D11C0D0-89DD-9D41-B9BF-9F8C142FC4D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38894552-EF9B-CE4F-8321-3DBED83951C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11D88C29-7D3E-B64A-AC9C-AFF9E7040B8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C234F2E0-955F-7545-BA0D-B6FDA7AFFE0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79B3844D-BFE2-EA45-B27F-7D1E655090F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2B6DFA66-D72C-994F-B20F-573C15BA7A2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9B889A48-6C7D-8E41-8E35-CBECF86E423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B54BBC76-40E0-C24E-8718-9ABCF18BF2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B620158D-7922-2A4F-8384-56C00A8699C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431" operator="between" id="{B47FC08E-901A-D84B-AD9E-D103AB21D68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57842F9-F7D5-8F45-A802-81A1771B181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214FCABA-B29B-F241-A37E-C58BC2A68C1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9FAE02EF-96BB-4E45-A0B4-4117495AB0E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86BC3026-0481-574C-AC35-2E094223B02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BBC22725-D045-9041-8846-E8681F015E8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AE543902-BF6B-E846-9DEB-949277DDA23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5323398C-10DE-CF45-9A71-24365B2AB0A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20070431-7F49-D645-AB28-BC9E5031D9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CEB706C-65AD-894F-A9FB-60F68E0A7CD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421" operator="between" id="{9EBFB266-C857-E945-9418-87E8949EB0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861FFF2D-257D-F646-B610-91F3FB0C3C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C407865-0598-7A4C-A823-D80CFA69363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30AC9E86-E0FA-A94C-A5BA-1461AE91E5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03C74D70-8C53-EE43-A11A-77E4CC5788F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22A0BC32-81AC-0F46-BCA4-920CB37D125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4D9CA4EB-1DC4-2540-8469-816EC292996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DE3DC334-8AEF-884D-8F79-AD180CF8B6E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9C601FEC-9EA2-F346-9E18-9B2EC934F03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B22D6646-32FB-6F47-A276-CC7EDE27E4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411" operator="between" id="{6E5DEB72-ED5E-DE4D-832B-89A1921C880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75C94514-1461-2F43-847D-FDF777C59FB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B156EC57-D2DD-9E41-ABF0-78F5304F98F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E1C87A61-F84F-7944-B4ED-C0881987361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1EE8E056-471B-B74D-8EBF-3BF796B80B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4C3B6131-2E4A-0841-8A16-24656A31D5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AAD0E767-4988-4044-ADBA-DC370115308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C25D30C3-DF4A-B74C-8E15-8ACA137C60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A41C9749-6EA0-A74D-BE60-0CD11AA0AA1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A3E1B382-EC5A-8940-8B72-821F9B4B75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401" operator="between" id="{6653881A-3E85-5248-BE92-9F14DF5554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between" id="{E2898685-1516-8743-B172-B38A0324358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03" operator="between" id="{264FAB73-EFB1-5D4D-999C-03F7207BB2A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04" operator="between" id="{7245296A-CB78-2042-B7D0-B1B3CFF5E1C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05" operator="between" id="{18C4490B-A074-7248-A664-A8FFB53735C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06" operator="between" id="{15257818-A598-6E41-90F8-86C3B373B34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07" operator="between" id="{6C04685F-D0B5-924A-A7DB-44B2369BBF0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08" operator="between" id="{BB1F6834-DC4C-7F41-BC58-A67454E493C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09" operator="lessThan" id="{8FE550B3-43A1-524E-9621-9304F6FBFD2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10" operator="greaterThan" id="{AEC77FEA-D3B1-F946-80E7-6A7B7209C26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391" operator="between" id="{06F7D8A6-3094-BD44-B5AB-3924110567E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B242072A-10A9-D645-A4BC-9DC5B913B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64F6960E-6BF3-A94A-A87D-3872C15A2D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2834215-3E2B-224F-B868-FE5C5B9D9E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F7B993D7-6135-104B-86CF-CB402DAFB4F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8ED8E7E5-DF16-9745-9FFE-C4A0D5F8332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8177E617-54E2-7544-803F-FE39D2F15C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A35BDC6A-9E3E-D945-A0E7-8CA80AE7A5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8E82B8AE-1379-8F46-8F14-4FDFAE3D4E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D7ED9DD3-E9B3-CF41-A33A-BC73BA60798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381" operator="between" id="{F5F4E9C9-8873-7D41-AE3A-52C13C1BD5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5EE19734-9D87-0F4C-8455-0D2F3E95E1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0B1D04B2-D7E9-D84A-B684-BB948441FD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E77DD571-C172-204C-935E-1B1DA22B010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9F7CFFB1-895E-AF4C-B648-2106C4C0F11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DEDD75C0-6D83-6F4A-94AD-392B7C25380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6BDF0038-84CC-9C46-AB58-B7A504965AC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3276A9F3-9AB7-AF49-AC87-4814414E357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199E940F-6D96-EB4B-B415-6DBC716DBE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132B8EA6-E426-BB4B-9B9B-B9C402563C4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371" operator="between" id="{A2A68556-B4B6-FE43-AFF6-53DE2122AA0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A143AD4E-C777-C148-8037-9A757F28EC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E4139724-2105-3A4E-9301-C023BC25F9A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AF6F43D1-1034-BE4D-8528-48C0A516EEE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9BB353F2-5C2B-C748-8976-488F19E2A2D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EA26D388-3477-0A45-BAE5-DCA7B38FE32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152E2452-290D-D743-9EBB-06428E3D6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B0FCF021-518C-7345-902E-27CCE2656A1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157F6E7D-56CF-0D4F-8E37-448481460CD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A9158E3C-853F-E34B-8C2D-4075C51964C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61" operator="between" id="{A4F2A397-F64C-3D43-AC6C-6DFAE06ED3D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7D6DC0A8-6C24-D54A-B4B2-B450FFEF33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568BCF05-72F4-4042-AE0F-FEB0D89206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89AB19B7-5B30-D74F-A27A-61B7BC8095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B6C88EBB-2CB8-BC4F-B135-E9A060CFBD3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88DC3FEE-F573-D940-85C3-BD7CA70E4F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82F95327-28D7-FC4D-88EC-27578DD68D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D943B671-9858-2341-B64A-58F6831064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FBFCE5EE-5636-4341-9D6D-6D4D0A63960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5BCFCB36-8066-7940-8540-B9611CD147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Y18:Y19</xm:sqref>
        </x14:conditionalFormatting>
        <x14:conditionalFormatting xmlns:xm="http://schemas.microsoft.com/office/excel/2006/main">
          <x14:cfRule type="cellIs" priority="32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AB12:AB13</xm:sqref>
        </x14:conditionalFormatting>
        <x14:conditionalFormatting xmlns:xm="http://schemas.microsoft.com/office/excel/2006/main">
          <x14:cfRule type="cellIs" priority="231" operator="between" id="{1D43BB3B-ECB2-F348-9897-85919CB9C7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D0B0C6A2-891D-EA4C-AC73-7B584F4C839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7E73C933-7FC4-C84E-9903-38ED584A5F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DC12EC7D-35E8-B540-8124-248BDA908E4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EDEE0B26-BEF7-7441-9ED7-9FD20951A48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626C092A-7E3E-FF46-B154-41F1FDA294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FB9E00C1-71B5-B342-9A73-AF93CB0232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E44E1B03-7325-8142-B865-4ED069B164E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3D7964B-6486-8F43-8CC7-16A189301F5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A578D0B4-78E3-F645-B206-DF16543721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AH12:AH13</xm:sqref>
        </x14:conditionalFormatting>
        <x14:conditionalFormatting xmlns:xm="http://schemas.microsoft.com/office/excel/2006/main">
          <x14:cfRule type="cellIs" priority="181" operator="between" id="{64DFC5AB-AB92-7942-9194-497BE8F290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1A4A9E-91B8-B541-A2EC-2F189C52635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CD7EBF13-6DBE-AE4B-A357-D4CB46CEC62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A941B83B-740E-794A-9D06-2CC50D9CA57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998864D3-5DD9-2345-BE72-C01FC11E56D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78846C16-E0B9-FA43-86EF-DA930FFAB7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79E3DFD-D009-3844-B36B-033DBCEBAA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EEDBF5C8-F4A2-E043-8324-C9D3953EE6A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B1481271-1BFF-5B44-86CF-088674578FC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E5CD55B7-6C02-C743-A790-108AC220C92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AK18:AK19</xm:sqref>
        </x14:conditionalFormatting>
        <x14:conditionalFormatting xmlns:xm="http://schemas.microsoft.com/office/excel/2006/main">
          <x14:cfRule type="cellIs" priority="35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5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5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5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5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5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5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6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AB5:AB17</xm:sqref>
        </x14:conditionalFormatting>
        <x14:conditionalFormatting xmlns:xm="http://schemas.microsoft.com/office/excel/2006/main">
          <x14:cfRule type="cellIs" priority="34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AB5:AB7 AB9:AB11</xm:sqref>
        </x14:conditionalFormatting>
        <x14:conditionalFormatting xmlns:xm="http://schemas.microsoft.com/office/excel/2006/main">
          <x14:cfRule type="cellIs" priority="33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AB8</xm:sqref>
        </x14:conditionalFormatting>
        <x14:conditionalFormatting xmlns:xm="http://schemas.microsoft.com/office/excel/2006/main">
          <x14:cfRule type="cellIs" priority="31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AE5:AE17</xm:sqref>
        </x14:conditionalFormatting>
        <x14:conditionalFormatting xmlns:xm="http://schemas.microsoft.com/office/excel/2006/main">
          <x14:cfRule type="cellIs" priority="30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AE5:AE7 AE9:AE11</xm:sqref>
        </x14:conditionalFormatting>
        <x14:conditionalFormatting xmlns:xm="http://schemas.microsoft.com/office/excel/2006/main">
          <x14:cfRule type="cellIs" priority="29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AE8</xm:sqref>
        </x14:conditionalFormatting>
        <x14:conditionalFormatting xmlns:xm="http://schemas.microsoft.com/office/excel/2006/main">
          <x14:cfRule type="cellIs" priority="28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AE12:AE13</xm:sqref>
        </x14:conditionalFormatting>
        <x14:conditionalFormatting xmlns:xm="http://schemas.microsoft.com/office/excel/2006/main">
          <x14:cfRule type="cellIs" priority="271" operator="between" id="{AF0DFDDD-20C7-3741-9816-C50C6F88B4C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19CDC240-74F2-4A4A-85DF-BE603F046A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AD4C9A73-6EF5-664C-B94E-592846B01DE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E35BA1-9744-DE47-A8C2-9C691335A2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D11E6618-D558-CB4A-868A-343EC460FD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E2AC2DDF-7755-EC40-B6EB-24790EF845A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36D48502-3FCF-9C40-94CA-3B39498FD5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66E58D83-5643-A14E-A628-AAB1A13137D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87110916-65FF-2A48-B4C1-18201BC4386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97B533D0-6593-E94F-BE58-8D7F3B110C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AE18:AE19</xm:sqref>
        </x14:conditionalFormatting>
        <x14:conditionalFormatting xmlns:xm="http://schemas.microsoft.com/office/excel/2006/main">
          <x14:cfRule type="cellIs" priority="261" operator="between" id="{45D492A1-A067-6B42-91F9-F6D92433DEA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DDEF3904-8228-1241-9D74-0E113A0AB97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2E1AFC50-21B9-6446-AF29-DB051FB69D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E498C1-20B1-494E-9696-74F14299BE5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BB307560-82BF-EC41-BBD1-0EE364DF101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E41865F5-7F22-8342-BA21-13AD982E5B8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C2ED1F69-5763-8F43-B9C0-46AC82BE33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BACAF50-33FF-2D4D-A3C1-479582BD71E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64542F05-8D4E-7140-A1E4-64A62B4ECC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5EBB3E78-E641-C74C-9E68-213AD1075D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AH5:AH17</xm:sqref>
        </x14:conditionalFormatting>
        <x14:conditionalFormatting xmlns:xm="http://schemas.microsoft.com/office/excel/2006/main">
          <x14:cfRule type="cellIs" priority="251" operator="between" id="{61E66B10-DFCA-C24E-9712-FEA38A16717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07D43CDC-39C2-6A41-9F7A-E99C701B80C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0357D41B-9DEE-7840-B90D-EC748EDF497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F8CB380C-2F24-EF42-85DE-04419395AF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C730CB0E-B6C6-9B4B-A84F-B9309EC1723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83DAB24C-7624-1544-9BE4-2DB4F3AAD70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17130D90-0F6A-1640-BBE4-A2F4A9F7382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BD418189-2417-504C-8A37-77DC5733539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4A66637F-92EB-5C47-BFA2-67588437A6C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C154F947-6944-E740-AC2A-277520105B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AH5:AH7 AH9:AH11</xm:sqref>
        </x14:conditionalFormatting>
        <x14:conditionalFormatting xmlns:xm="http://schemas.microsoft.com/office/excel/2006/main">
          <x14:cfRule type="cellIs" priority="241" operator="between" id="{507DA45F-1DB6-BC40-8893-5151949E48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F3912FA2-EADE-AC47-BFF8-4F7654FE06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B72556DD-ACD3-914E-994E-2C23F38494D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AFDFBFE4-C936-C04E-9CA4-A5822C8CBFB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7EA7D670-C137-D248-8308-FCA98302BDB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99060D5C-59F0-6B4C-9343-BB5BDAC214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CB284929-1D84-8349-826C-A35F00FEB8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67714484-6507-F647-8315-BF512E3630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3EBFF2E-96DA-BD45-8D7D-0A5C54F2D6B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492AB321-F295-9A46-8FD8-C9AD811C36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AH8</xm:sqref>
        </x14:conditionalFormatting>
        <x14:conditionalFormatting xmlns:xm="http://schemas.microsoft.com/office/excel/2006/main">
          <x14:cfRule type="cellIs" priority="221" operator="between" id="{915548DF-1974-1949-8899-9DD01C8781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A005CF81-1ED6-6C4C-947E-B14E1D24CF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C72CA1FF-F323-1B49-A697-E569FDFBE3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7C8B6BE5-C789-FB40-9CA2-83638DF4D1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D46E278-B684-E14C-9F05-3D60C28AC2B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0E70FF5-A739-AE40-B00A-71A3C5E63D0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05CCC85F-FD4C-8A42-A7FD-5992588DCFB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4F4A0E4-E64A-0C4C-A997-4862E68DD05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EA7C3C18-5992-A841-8B46-F8D4D5B757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594D6829-9CBB-DE48-94AA-87C49CEEE9D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AK5:AK17</xm:sqref>
        </x14:conditionalFormatting>
        <x14:conditionalFormatting xmlns:xm="http://schemas.microsoft.com/office/excel/2006/main">
          <x14:cfRule type="cellIs" priority="211" operator="between" id="{91898A24-70A3-334B-A5AD-A0521051866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9D4B7ED9-7CCB-9046-9018-2DD7F4A5A6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6545F97A-B637-1647-A804-591315D51C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B9A0E6BB-195F-0E46-9472-C2086F63D2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33B49F4-14C9-3347-9DCA-3CF10BA3EAB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A2E928F7-2EDF-DC4B-9874-026679AC9CE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AB944B7D-BA9E-1A44-A39D-ACD460971E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80D9FAE7-E5B6-1045-8512-B90F20393E7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8001A9C-EC6B-7E40-814A-97263BD7EB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9B66FA5-2057-9B40-9178-E83F5999A87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AK5:AK7 AK9:AK11</xm:sqref>
        </x14:conditionalFormatting>
        <x14:conditionalFormatting xmlns:xm="http://schemas.microsoft.com/office/excel/2006/main">
          <x14:cfRule type="cellIs" priority="201" operator="between" id="{FF9E163C-3F66-A546-8088-0AA10A77129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C3E758E1-A8F7-D34B-AAFD-C8C0C3C8E5B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661C86C8-3CCB-CA45-A19A-7B85139D56A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91324C7E-73CF-C945-9FE5-D0656348D0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C385BD3-77C2-9E46-B3E8-94B38A2E3CC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4E276A15-019C-5B47-8C84-7A4A04537ED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6E085227-3A7B-5748-AE31-6042CDBCE1D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6006A842-CDC9-404C-85B3-765163FB63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1CC71B95-20FC-7F4D-A795-44FF466FE9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947811E4-6EB3-A045-A855-6B8FD807699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AK8</xm:sqref>
        </x14:conditionalFormatting>
        <x14:conditionalFormatting xmlns:xm="http://schemas.microsoft.com/office/excel/2006/main">
          <x14:cfRule type="cellIs" priority="191" operator="between" id="{DD834965-FA03-9B4F-BA07-ED78823C0E0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9CE11880-30ED-2840-8F46-E2C65CAC8CD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B6048630-9151-CE4E-A7AB-AD6AD1E9CAF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C91B63D2-14A4-B84B-B57C-6EBA8AB17C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B597746E-0DD4-B645-84E5-D4ABCEA91F2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13C70306-E94A-0F46-BD84-75E5CCF6B31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1F58FFEC-59D5-FA4F-9D55-A5A1A37485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7532D0B9-4FD4-DC4B-881D-E2C4D97EDD3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DAD1715A-FC1A-8842-BECB-C27F9C3C4F7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13EBB9F1-527F-A745-A978-41FCDE184A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AK12:AK13</xm:sqref>
        </x14:conditionalFormatting>
        <x14:conditionalFormatting xmlns:xm="http://schemas.microsoft.com/office/excel/2006/main">
          <x14:cfRule type="cellIs" priority="14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AN12:AN13</xm:sqref>
        </x14:conditionalFormatting>
        <x14:conditionalFormatting xmlns:xm="http://schemas.microsoft.com/office/excel/2006/main">
          <x14:cfRule type="cellIs" priority="51" operator="between" id="{CC4502B9-F0ED-E741-9D97-0AFF74DDD4C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FBF8806B-E776-A841-A130-1F2F5EC6296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596D241A-E776-9C49-A387-53FC3A49D0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A31F7721-3EE4-0444-9E11-83974130B31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751820CB-4F06-4C4C-8E71-72F09043F8B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F7BF2DC6-3FFA-BD4D-A43C-49BC1CDBDDE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3B13AB35-3F23-1244-AD0F-D6E6D32EA2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23FACFC2-20BE-BD46-807E-1BD68E69F58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8CC56391-1F85-964B-A943-BCAEAE2DED9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CEC00902-4C0C-1E40-889D-EA4ADCD475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AT12:AT13</xm:sqref>
        </x14:conditionalFormatting>
        <x14:conditionalFormatting xmlns:xm="http://schemas.microsoft.com/office/excel/2006/main">
          <x14:cfRule type="cellIs" priority="1" operator="between" id="{DD94B210-5DC8-DE4B-9105-57CFDCB11EF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764606A6-6F3A-B24D-8894-5F72BEC4F17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1D08098D-A9E8-0847-982A-C612B8B4C6D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9EB004-3CA6-6648-8947-0C3A8EEA9A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327314E3-B0A0-A44C-8126-D9872181AD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74BAFDA-4F60-B34C-8364-98ED8A46C1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C79A33FB-63C2-CA43-AACC-B38B60C4A1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B011CE0A-B734-3D44-AB06-1F56443FA5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D4C3D880-0B2D-E94E-8328-38D30D3689C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AB9B352-7322-AF4A-9BFD-8E984C6FB7B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AW18:AW19</xm:sqref>
        </x14:conditionalFormatting>
        <x14:conditionalFormatting xmlns:xm="http://schemas.microsoft.com/office/excel/2006/main">
          <x14:cfRule type="cellIs" priority="17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AN5:AN17</xm:sqref>
        </x14:conditionalFormatting>
        <x14:conditionalFormatting xmlns:xm="http://schemas.microsoft.com/office/excel/2006/main">
          <x14:cfRule type="cellIs" priority="16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AN5:AN7 AN9:AN11</xm:sqref>
        </x14:conditionalFormatting>
        <x14:conditionalFormatting xmlns:xm="http://schemas.microsoft.com/office/excel/2006/main">
          <x14:cfRule type="cellIs" priority="15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AN8</xm:sqref>
        </x14:conditionalFormatting>
        <x14:conditionalFormatting xmlns:xm="http://schemas.microsoft.com/office/excel/2006/main">
          <x14:cfRule type="cellIs" priority="13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AQ5:AQ17</xm:sqref>
        </x14:conditionalFormatting>
        <x14:conditionalFormatting xmlns:xm="http://schemas.microsoft.com/office/excel/2006/main">
          <x14:cfRule type="cellIs" priority="12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AQ5:AQ7 AQ9:AQ11</xm:sqref>
        </x14:conditionalFormatting>
        <x14:conditionalFormatting xmlns:xm="http://schemas.microsoft.com/office/excel/2006/main">
          <x14:cfRule type="cellIs" priority="11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AQ8</xm:sqref>
        </x14:conditionalFormatting>
        <x14:conditionalFormatting xmlns:xm="http://schemas.microsoft.com/office/excel/2006/main">
          <x14:cfRule type="cellIs" priority="10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AQ12:AQ13</xm:sqref>
        </x14:conditionalFormatting>
        <x14:conditionalFormatting xmlns:xm="http://schemas.microsoft.com/office/excel/2006/main">
          <x14:cfRule type="cellIs" priority="91" operator="between" id="{0381D22F-6F6C-2E49-9351-E1B9A64906A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AE3C726C-FF54-EA4E-A11F-872B3DDB43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69A42A3B-DB3B-8D40-9FF7-4D52E4996E8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554F8A03-47CA-5F47-A64E-120B953E0D8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51E8E6B3-D5AF-7945-A843-77B754617B5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77520D2-B46C-854B-BDE7-5873C0A61A4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B5059119-9CAA-044A-8E41-03D3A84518B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A8B0AAD6-9E69-5348-8624-D29FF8A8B4B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11B90452-2283-1845-80A0-9D03267D214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C8F93A55-872B-A240-994D-8C699323A9D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AQ18:AQ19</xm:sqref>
        </x14:conditionalFormatting>
        <x14:conditionalFormatting xmlns:xm="http://schemas.microsoft.com/office/excel/2006/main">
          <x14:cfRule type="cellIs" priority="81" operator="between" id="{2A403B45-5F0B-6448-A554-7BA063321BA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F9BC96B3-0FE4-314E-8866-094234FC5FC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05902AC1-4B12-3B4B-8962-2F60283F57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F9954EE1-036B-FE4F-A129-4DDA3466B44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8F3DC189-1ED8-8F41-9CEB-63AABFB908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3FA046C-AC97-4A43-9867-A6DF9892D48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AE0E9CE8-205B-C24A-B9DB-66EDEB3E43A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B871515F-E81C-7947-AEE3-CA4C45CC5B6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4EE5EE1D-85C8-AA4C-AD02-89DFD12717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A84B812A-EFF7-3640-A028-9F38470EBC3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AT5:AT17</xm:sqref>
        </x14:conditionalFormatting>
        <x14:conditionalFormatting xmlns:xm="http://schemas.microsoft.com/office/excel/2006/main">
          <x14:cfRule type="cellIs" priority="71" operator="between" id="{20BDEB40-C945-6346-BE43-1F5032ABC86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593EEAA-FBE0-904D-9F56-614F5087C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1788AFD0-CA0C-1143-B6C1-5EB7049BBE0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3C9ECCCA-40E4-0046-A92B-C661DB2634A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96EC0C29-04CB-2745-99D3-3D8EE1BAAB6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8AEC363-0291-9248-82A4-67C01DCD9F7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AEBB5232-B941-3947-9BEC-ED11235F287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5550CB51-F883-7D4C-8930-70D3BEFE2CB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8AFBFA48-92B3-004B-84E7-E6EDA5B6B1B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887B05B1-BFBC-D64E-8E6A-C193B92906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AT5:AT7 AT9:AT11</xm:sqref>
        </x14:conditionalFormatting>
        <x14:conditionalFormatting xmlns:xm="http://schemas.microsoft.com/office/excel/2006/main">
          <x14:cfRule type="cellIs" priority="61" operator="between" id="{805C82CC-A1A9-3941-9A73-E26070B50EB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A44BAE9B-C936-A645-8710-21FFC64F8F1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568C9B0A-F1B7-264F-B89C-2D29D53DB5E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1A908C9-4BA7-4141-9F55-426CDF5D368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D622525F-C034-CC4B-BC84-F987CBD02CB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79EC4EB9-687B-A64C-A004-082D1C17938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EA41A57-CEBE-434A-838B-98DED1C0DC8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B63FF614-80C8-DF48-99AF-43676582D5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D63FC0EC-0D69-2148-89FC-FA8C8E1C3A8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DE8A7F3E-A5C8-DA44-AF80-483F83E7D9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AT8</xm:sqref>
        </x14:conditionalFormatting>
        <x14:conditionalFormatting xmlns:xm="http://schemas.microsoft.com/office/excel/2006/main">
          <x14:cfRule type="cellIs" priority="41" operator="between" id="{F14F6802-FEFD-C84E-97F0-604123986A1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1C08E2F4-6295-B547-9F2B-FDFBF1C7FE8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E3C941E9-47AE-D843-BE95-E55CDF9C53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48CA624E-F2AE-1245-AA58-9EDEFECBD7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931A0FCA-7EA6-FD4B-BF14-DD6ADB908E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5B7B1EA8-D08F-C64C-A360-2A5E275EE5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C7631B7-6260-6D4C-BE33-B143896868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BDCE5B1E-EB69-EE4E-B3E3-4790D31F8A6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F52E9129-0037-1745-9627-56643FB6DF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331A9917-8A2C-5341-9E1C-0C02AFC2C4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AW5:AW17</xm:sqref>
        </x14:conditionalFormatting>
        <x14:conditionalFormatting xmlns:xm="http://schemas.microsoft.com/office/excel/2006/main">
          <x14:cfRule type="cellIs" priority="31" operator="between" id="{AE0D632C-5D33-5C41-AE1E-9C0430CF8D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828BF896-FB52-BE4E-8DD3-044BAF1D197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26319574-8AFB-D145-B43A-D04964A580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7F618775-35B5-D041-ACB9-03B39A55C29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AA518079-0E5F-0143-86EA-955A8D2182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CE43D11-7B00-2B49-A59E-FEB4CB56BB9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9608728D-EA1D-D041-B6FD-33527B0A236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C2538659-3553-BB44-B9CB-A82417BD5C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2D3E6C71-A152-0B46-BC01-F5E5964D479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BB175979-6597-C244-BB4C-0A64DFBF05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AW5:AW7 AW9:AW11</xm:sqref>
        </x14:conditionalFormatting>
        <x14:conditionalFormatting xmlns:xm="http://schemas.microsoft.com/office/excel/2006/main">
          <x14:cfRule type="cellIs" priority="21" operator="between" id="{212AC238-FDF3-0344-A793-71F598A6869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5694FA5C-B7A2-884D-9A0F-DA47FEC7BD4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2D25EB94-3CBC-7541-B70E-09DF988C7CD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49369121-68E8-4D49-A8F1-9DB08B26F0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2EA5CC0F-9505-5C46-A3E5-250AF70A930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570A4CC9-E5C5-FA4F-8DAF-DDD5E96DB2C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54C346CA-9E37-CA48-940C-F514D286FE1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0B6D9FB0-3A7F-7248-931F-D30B508EB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689C711C-6D55-0E44-9B80-5576820454D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FC47B90B-C83D-5F47-8005-0C4371CA8C2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AW8</xm:sqref>
        </x14:conditionalFormatting>
        <x14:conditionalFormatting xmlns:xm="http://schemas.microsoft.com/office/excel/2006/main">
          <x14:cfRule type="cellIs" priority="11" operator="between" id="{4F4994AA-7464-364A-8F1A-AC8DDD62CC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E27B422-65A3-924A-B4CE-6BA087D1CC9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ADADCF62-0B0C-A246-ABBE-27C7D3342E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0E3825EB-6F92-4D49-A289-8D86313C5E6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B061FCE9-AEBA-A344-BB09-F7BEE62D5CE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A912ABE1-8646-FA4C-A9D6-0930A459CA3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CB357D13-E886-D449-B002-2E69A11DCC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7A6B416-5C7F-504A-B266-219C5546C70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F18F0DC0-070F-9440-A65C-FA2B8697D7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391FF7F-4CA6-0849-8463-1A0FE01FE81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AW12:AW13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</vt:lpstr>
      <vt:lpstr>Descriptive Statistic</vt:lpstr>
      <vt:lpstr>Sheet1</vt:lpstr>
      <vt:lpstr>Univaraite-All-Models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2019-07-10T09:15:54Z</dcterms:modified>
</cp:coreProperties>
</file>