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MPDATA/Projects/Toyota_project_Data_Wrangling/3_Toyota_Data_Modeling/STATA/"/>
    </mc:Choice>
  </mc:AlternateContent>
  <xr:revisionPtr revIDLastSave="0" documentId="13_ncr:1_{2A982D6A-AAED-D241-AAFE-3AA0122B0F98}" xr6:coauthVersionLast="44" xr6:coauthVersionMax="44" xr10:uidLastSave="{00000000-0000-0000-0000-000000000000}"/>
  <bookViews>
    <workbookView xWindow="0" yWindow="460" windowWidth="33600" windowHeight="20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Descriptive Statistic II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Template" sheetId="41" r:id="rId9"/>
  </sheets>
  <definedNames>
    <definedName name="variables" localSheetId="3">'Descriptive Statistic II'!$A$1:$I$255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0E226-AE8A-2E41-B035-DBD683E881C5}" name="variables" type="6" refreshedVersion="6" background="1" saveData="1">
    <textPr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<sst xmlns="http://schemas.openxmlformats.org/spreadsheetml/2006/main" count="5002" uniqueCount="3399">
  <si>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</si>
  <si>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</si>
  <si>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</si>
  <si>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</si>
  <si>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</si>
  <si>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</si>
  <si>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</si>
  <si>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</si>
  <si>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</si>
  <si>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</si>
  <si>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</si>
  <si>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</si>
  <si>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</si>
  <si>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</si>
  <si>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</si>
  <si>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</si>
  <si>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</si>
  <si>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</si>
  <si>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</si>
  <si>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</si>
  <si>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</si>
  <si>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</si>
  <si>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</si>
  <si>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</si>
  <si>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</si>
  <si>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</si>
  <si>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</si>
  <si>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</si>
  <si>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</si>
  <si>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</si>
  <si>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</si>
  <si>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</si>
  <si>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</si>
  <si>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</si>
  <si>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</si>
  <si>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</si>
  <si>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</si>
  <si>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</si>
  <si>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</si>
  <si>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</si>
  <si>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</si>
  <si>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</si>
  <si>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</si>
  <si>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</si>
  <si>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</si>
  <si>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</si>
  <si>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</si>
  <si>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</si>
  <si>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</si>
  <si>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</si>
  <si>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</si>
  <si>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</si>
  <si>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</si>
  <si>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</si>
  <si>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</si>
  <si>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</si>
  <si>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</si>
  <si>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</si>
  <si>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</si>
  <si>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</si>
  <si>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</si>
  <si>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</si>
  <si>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</si>
  <si>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</si>
  <si>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</si>
  <si>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</si>
  <si>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</si>
  <si>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</si>
  <si>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</si>
  <si>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</si>
  <si>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</si>
  <si>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</si>
  <si>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</si>
  <si>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</si>
  <si>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</si>
  <si>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</si>
  <si>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</si>
  <si>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</si>
  <si>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</si>
  <si>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</si>
  <si>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</si>
  <si>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</si>
  <si>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</si>
  <si>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</si>
  <si>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</si>
  <si>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</si>
  <si>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</si>
  <si>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</si>
  <si>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</si>
  <si>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</si>
  <si>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</si>
  <si>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</si>
  <si>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</si>
  <si>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</si>
  <si>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</si>
  <si>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</si>
  <si>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</si>
  <si>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</si>
  <si>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</si>
  <si>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</si>
  <si>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</si>
  <si>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</si>
  <si>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</si>
  <si>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</si>
  <si>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</si>
  <si>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</si>
  <si>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</si>
  <si>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</si>
  <si>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</si>
  <si>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</si>
  <si>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</si>
  <si>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</si>
  <si>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</si>
  <si>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</si>
  <si>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</si>
  <si>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</si>
  <si>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</si>
  <si>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</si>
  <si>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</si>
  <si>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</si>
  <si>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</si>
  <si>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</si>
  <si>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</si>
  <si>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</si>
  <si>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</si>
  <si>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</si>
  <si>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</si>
  <si>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</si>
  <si>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</si>
  <si>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</si>
  <si>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</si>
  <si>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</si>
  <si>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</si>
  <si>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</si>
  <si>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</si>
  <si>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</si>
  <si>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</si>
  <si>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</si>
  <si>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</si>
  <si>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</si>
  <si>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</si>
  <si>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</si>
  <si>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</si>
  <si>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</si>
  <si>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</si>
  <si>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</si>
  <si>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</si>
  <si>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</si>
  <si>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</si>
  <si>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</si>
  <si>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</si>
  <si>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</si>
  <si>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</si>
  <si>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</si>
  <si>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</si>
  <si>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</si>
  <si>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</si>
  <si>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</si>
  <si>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</si>
  <si>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</si>
  <si>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</si>
  <si>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</si>
  <si>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</si>
  <si>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</si>
  <si>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</si>
  <si>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</si>
  <si>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</si>
  <si>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</si>
  <si>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</si>
  <si>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</si>
  <si>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</si>
  <si>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</si>
  <si>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</si>
  <si>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</si>
  <si>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</si>
  <si>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</si>
  <si>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</si>
  <si>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</si>
  <si>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</si>
  <si>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</si>
  <si>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</si>
  <si>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</si>
  <si>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</si>
  <si>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</si>
  <si>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</si>
  <si>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</si>
  <si>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</si>
  <si>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</si>
  <si>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</si>
  <si>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</si>
  <si>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</si>
  <si>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</si>
  <si>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</si>
  <si>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</si>
  <si>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</si>
  <si>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</si>
  <si>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</si>
  <si>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</si>
  <si>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</si>
  <si>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</si>
  <si>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</si>
  <si>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</si>
  <si>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</si>
  <si>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</si>
  <si>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</si>
  <si>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</si>
  <si>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</si>
  <si>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</si>
  <si>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</si>
  <si>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</si>
  <si>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</si>
  <si>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</si>
  <si>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</si>
  <si>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</si>
  <si>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</si>
  <si>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</si>
  <si>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</si>
  <si>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</si>
  <si>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</si>
  <si>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</si>
  <si>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</si>
  <si>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</si>
  <si>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</si>
  <si>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</si>
  <si>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</si>
  <si>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</si>
  <si>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</si>
  <si>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</si>
  <si>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</si>
  <si>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</si>
  <si>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</si>
  <si>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</si>
  <si>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</si>
  <si>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</si>
  <si>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</si>
  <si>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</si>
  <si>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</si>
  <si>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</si>
  <si>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</si>
  <si>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</si>
  <si>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</si>
  <si>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</si>
  <si>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</si>
  <si>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</si>
  <si>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</si>
  <si>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</si>
  <si>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</si>
  <si>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</si>
  <si>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</si>
  <si>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</si>
  <si>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</si>
  <si>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</si>
  <si>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</si>
  <si>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</si>
  <si>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</si>
  <si>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</si>
  <si>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</si>
  <si>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</si>
  <si>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</si>
  <si>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</si>
  <si>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</si>
  <si>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</si>
  <si>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</si>
  <si>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</si>
  <si>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</si>
  <si>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</si>
  <si>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</si>
  <si>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</si>
  <si>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</si>
  <si>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</si>
  <si>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</si>
  <si>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</si>
  <si>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</si>
  <si>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</si>
  <si>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</si>
  <si>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</si>
  <si>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</si>
  <si>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</si>
  <si>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</si>
  <si>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</si>
  <si>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</si>
  <si>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</si>
  <si>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</si>
  <si>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</si>
  <si>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</si>
  <si>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</si>
  <si>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</si>
  <si>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</si>
  <si>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</si>
  <si>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</si>
  <si>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</si>
  <si>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</si>
  <si>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</si>
  <si>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</si>
  <si>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</si>
  <si>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</si>
  <si>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</si>
  <si>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</si>
  <si>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</si>
  <si>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</si>
  <si>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</si>
  <si>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</si>
  <si>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</si>
  <si>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</si>
  <si>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</si>
  <si>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</si>
  <si>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</si>
  <si>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</si>
  <si>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</si>
  <si>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</si>
  <si>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</si>
  <si>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</si>
  <si>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</si>
  <si>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</si>
  <si>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</si>
  <si>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</si>
  <si>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</si>
  <si>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</si>
  <si>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</si>
  <si>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</si>
  <si>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</si>
  <si>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</si>
  <si>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</si>
  <si>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</si>
  <si>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</si>
  <si>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</si>
  <si>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</si>
  <si>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</si>
  <si>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</si>
  <si>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</si>
  <si>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</si>
  <si>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</si>
  <si>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</si>
  <si>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</si>
  <si>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</si>
  <si>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</si>
  <si>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</si>
  <si>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</si>
  <si>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</si>
  <si>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</si>
  <si>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</si>
  <si>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</si>
  <si>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</si>
  <si>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</si>
  <si>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</si>
  <si>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</si>
  <si>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</si>
  <si>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</si>
  <si>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</si>
  <si>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</si>
  <si>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</si>
  <si>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</si>
  <si>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</si>
  <si>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</si>
  <si>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</si>
  <si>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</si>
  <si>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</si>
  <si>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</si>
  <si>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</si>
  <si>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</si>
  <si>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</si>
  <si>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</si>
  <si>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</si>
  <si>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</si>
  <si>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</si>
  <si>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</si>
  <si>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</si>
  <si>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</si>
  <si>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</si>
  <si>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</si>
  <si>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</si>
  <si>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</si>
  <si>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</si>
  <si>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</si>
  <si>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</si>
  <si>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</si>
  <si>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</si>
  <si>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</si>
  <si>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</si>
  <si>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</si>
  <si>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</si>
  <si>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</si>
  <si>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</si>
  <si>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</si>
  <si>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</si>
  <si>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</si>
  <si>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</si>
  <si>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</si>
  <si>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</si>
  <si>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</si>
  <si>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</si>
  <si>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</si>
  <si>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</si>
  <si>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</si>
  <si>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</si>
  <si>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</si>
  <si>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</si>
  <si>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</si>
  <si>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</si>
  <si>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</si>
  <si>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</si>
  <si>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</si>
  <si>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</si>
  <si>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</si>
  <si>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</si>
  <si>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</si>
  <si>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</si>
  <si>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</si>
  <si>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</si>
  <si>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</si>
  <si>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</si>
  <si>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</si>
  <si>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</si>
  <si>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</si>
  <si>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</si>
  <si>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</si>
  <si>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</si>
  <si>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</si>
  <si>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</si>
  <si>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</si>
  <si>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</si>
  <si>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</si>
  <si>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</si>
  <si>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</si>
  <si>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</si>
  <si>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</si>
  <si>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</si>
  <si>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</si>
  <si>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</si>
  <si>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</si>
  <si>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</si>
  <si>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</si>
  <si>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</si>
  <si>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</si>
  <si>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</si>
  <si>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</si>
  <si>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</si>
  <si>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</si>
  <si>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</si>
  <si>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</si>
  <si>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</si>
  <si>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</si>
  <si>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</si>
  <si>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</si>
  <si>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</si>
  <si>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</si>
  <si>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</si>
  <si>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</si>
  <si>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</si>
  <si>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</si>
  <si>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</si>
  <si>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</si>
  <si>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</si>
  <si>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</si>
  <si>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</si>
  <si>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</si>
  <si>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</si>
  <si>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</si>
  <si>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</si>
  <si>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</si>
  <si>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</si>
  <si>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</si>
  <si>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</si>
  <si>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</si>
  <si>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</si>
  <si>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</si>
  <si>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</si>
  <si>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</si>
  <si>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</si>
  <si>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</si>
  <si>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</si>
  <si>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</si>
  <si>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</si>
  <si>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</si>
  <si>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</si>
  <si>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</si>
  <si>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</si>
  <si>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</si>
  <si>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</si>
  <si>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</si>
  <si>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</si>
  <si>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</si>
  <si>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</si>
  <si>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</si>
  <si>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</si>
  <si>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</si>
  <si>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</si>
  <si>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</si>
  <si>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</si>
  <si>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</si>
  <si>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</si>
  <si>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</si>
  <si>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</si>
  <si>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</si>
  <si>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</si>
  <si>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</si>
  <si>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</si>
  <si>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</si>
  <si>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</si>
  <si>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</si>
  <si>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</si>
  <si>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</si>
  <si>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</si>
  <si>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</si>
  <si>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</si>
  <si>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</si>
  <si>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</si>
  <si>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</si>
  <si>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</si>
  <si>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</si>
  <si>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</si>
  <si>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</si>
  <si>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</si>
  <si>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</si>
  <si>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</si>
  <si>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</si>
  <si>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</si>
  <si>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</si>
  <si>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</si>
  <si>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</si>
  <si>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</si>
  <si>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</si>
  <si>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</si>
  <si>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</si>
  <si>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</si>
  <si>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</si>
  <si>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</si>
  <si>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</si>
  <si>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</si>
  <si>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</si>
  <si>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</si>
  <si>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</si>
  <si>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</si>
  <si>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</si>
  <si>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</si>
  <si>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</si>
  <si>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</si>
  <si>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</si>
  <si>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</si>
  <si>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</si>
  <si>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</si>
  <si>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</si>
  <si>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</si>
  <si>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</si>
  <si>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</si>
  <si>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</si>
  <si>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</si>
  <si>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</si>
  <si>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</si>
  <si>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</si>
  <si>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</si>
  <si>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</si>
  <si>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</si>
  <si>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</si>
  <si>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</si>
  <si>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</si>
  <si>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</si>
  <si>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</si>
  <si>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</si>
  <si>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</si>
  <si>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</si>
  <si>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</si>
  <si>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</si>
  <si>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</si>
  <si>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</si>
  <si>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</si>
  <si>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</si>
  <si>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</si>
  <si>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</si>
  <si>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</si>
  <si>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</si>
  <si>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</si>
  <si>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</si>
  <si>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</si>
  <si>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</si>
  <si>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</si>
  <si>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</si>
  <si>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</si>
  <si>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</si>
  <si>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</si>
  <si>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</si>
  <si>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</si>
  <si>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</si>
  <si>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</si>
  <si>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</si>
  <si>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</si>
  <si>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</si>
  <si>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</si>
  <si>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</si>
  <si>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</si>
  <si>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</si>
  <si>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</si>
  <si>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</si>
  <si>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</si>
  <si>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</si>
  <si>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</si>
  <si>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</si>
  <si>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</si>
  <si>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</si>
  <si>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</si>
  <si>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</si>
  <si>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</si>
  <si>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</si>
  <si>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</si>
  <si>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</si>
  <si>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</si>
  <si>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</si>
  <si>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</si>
  <si>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</si>
  <si>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</si>
  <si>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</si>
  <si>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</si>
  <si>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</si>
  <si>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</si>
  <si>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</si>
  <si>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</si>
  <si>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</si>
  <si>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</si>
  <si>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</si>
  <si>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</si>
  <si>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</si>
  <si>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</si>
  <si>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</si>
  <si>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</si>
  <si>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</si>
  <si>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</si>
  <si>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</si>
  <si>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</si>
  <si>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</si>
  <si>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</si>
  <si>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</si>
  <si>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</si>
  <si>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</si>
  <si>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</si>
  <si>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</si>
  <si>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</si>
  <si>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</si>
  <si>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</si>
  <si>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</si>
  <si>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</si>
  <si>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</si>
  <si>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</si>
  <si>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</si>
  <si>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</si>
  <si>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</si>
  <si>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</si>
  <si>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</si>
  <si>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</si>
  <si>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</si>
  <si>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</si>
  <si>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</si>
  <si>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</si>
  <si>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</si>
  <si>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</si>
  <si>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</si>
  <si>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</si>
  <si>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</si>
  <si>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</si>
  <si>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</si>
  <si>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</si>
  <si>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</si>
  <si>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</si>
  <si>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</si>
  <si>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</si>
  <si>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</si>
  <si>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</si>
  <si>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</si>
  <si>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</si>
  <si>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</si>
  <si>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</si>
  <si>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</si>
  <si>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</si>
  <si>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</si>
  <si>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</si>
  <si>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</si>
  <si>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</si>
  <si>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</si>
  <si>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</si>
  <si>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</si>
  <si>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</si>
  <si>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</si>
  <si>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</si>
  <si>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</si>
  <si>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</si>
  <si>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</si>
  <si>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</si>
  <si>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</si>
  <si>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</si>
  <si>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</si>
  <si>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</si>
  <si>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</si>
  <si>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</si>
  <si>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</si>
  <si>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</si>
  <si>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</si>
  <si>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</si>
  <si>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</si>
  <si>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</si>
  <si>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</si>
  <si>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</si>
  <si>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</si>
  <si>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</si>
  <si>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</si>
  <si>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</si>
  <si>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</si>
  <si>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</si>
  <si>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</si>
  <si>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</si>
  <si>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</si>
  <si>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</si>
  <si>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</si>
  <si>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</si>
  <si>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</si>
  <si>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</si>
  <si>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</si>
  <si>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</si>
  <si>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</si>
  <si>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</si>
  <si>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</si>
  <si>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</si>
  <si>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</si>
  <si>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</si>
  <si>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</si>
  <si>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</si>
  <si>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</si>
  <si>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</si>
  <si>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</si>
  <si>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</si>
  <si>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</si>
  <si>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</si>
  <si>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</si>
  <si>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</si>
  <si>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</si>
  <si>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</si>
  <si>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</si>
  <si>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</si>
  <si>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</si>
  <si>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</si>
  <si>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</si>
  <si>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</si>
  <si>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</si>
  <si>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</si>
  <si>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</si>
  <si>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</si>
  <si>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</si>
  <si>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</si>
  <si>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</si>
  <si>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</si>
  <si>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</si>
  <si>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</si>
  <si>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</si>
  <si>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</si>
  <si>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</si>
  <si>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</si>
  <si>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</si>
  <si>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</si>
  <si>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</si>
  <si>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</si>
  <si>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</si>
  <si>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</si>
  <si>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</si>
  <si>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</si>
  <si>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</si>
  <si>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</si>
  <si>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</si>
  <si>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</si>
  <si>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</si>
  <si>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</si>
  <si>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</si>
  <si>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</si>
  <si>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</si>
  <si>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</si>
  <si>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</si>
  <si>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</si>
  <si>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</si>
  <si>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</si>
  <si>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</si>
  <si>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</si>
  <si>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</si>
  <si>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</si>
  <si>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</si>
  <si>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</si>
  <si>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</si>
  <si>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</si>
  <si>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</si>
  <si>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</si>
  <si>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</si>
  <si>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</si>
  <si>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</si>
  <si>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</si>
  <si>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</si>
  <si>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</si>
  <si>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</si>
  <si>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</si>
  <si>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</si>
  <si>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</si>
  <si>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</si>
  <si>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</si>
  <si>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</si>
  <si>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</si>
  <si>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</si>
  <si>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</si>
  <si>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</si>
  <si>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</si>
  <si>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</si>
  <si>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</si>
  <si>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</si>
  <si>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</si>
  <si>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</si>
  <si>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</si>
  <si>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</si>
  <si>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</si>
  <si>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</si>
  <si>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</si>
  <si>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</si>
  <si>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</si>
  <si>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</si>
  <si>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</si>
  <si>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</si>
  <si>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</si>
  <si>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</si>
  <si>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</si>
  <si>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</si>
  <si>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</si>
  <si>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</si>
  <si>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</si>
  <si>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</si>
  <si>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</si>
  <si>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</si>
  <si>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</si>
  <si>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</si>
  <si>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</si>
  <si>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</si>
  <si>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</si>
  <si>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</si>
  <si>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</si>
  <si>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</si>
  <si>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</si>
  <si>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</si>
  <si>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</si>
  <si>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</si>
  <si>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</si>
  <si>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</si>
  <si>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</si>
  <si>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</si>
  <si>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</si>
  <si>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</si>
  <si>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</si>
  <si>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</si>
  <si>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</si>
  <si>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</si>
  <si>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</si>
  <si>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</si>
  <si>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</si>
  <si>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</si>
  <si>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</si>
  <si>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</si>
  <si>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</si>
  <si>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</si>
  <si>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</si>
  <si>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</si>
  <si>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</si>
  <si>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</si>
  <si>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</si>
  <si>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</si>
  <si>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</si>
  <si>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</si>
  <si>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</si>
  <si>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</si>
  <si>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</si>
  <si>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</si>
  <si>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</si>
  <si>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</si>
  <si>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</si>
  <si>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</si>
  <si>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</si>
  <si>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</si>
  <si>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</si>
  <si>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</si>
  <si>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</si>
  <si>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</si>
  <si>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</si>
  <si>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</si>
  <si>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</si>
  <si>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</si>
  <si>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</si>
  <si>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</si>
  <si>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</si>
  <si>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</si>
  <si>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</si>
  <si>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</si>
  <si>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</si>
  <si>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</si>
  <si>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</si>
  <si>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</si>
  <si>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</si>
  <si>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</si>
  <si>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</si>
  <si>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</si>
  <si>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</si>
  <si>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</si>
  <si>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</si>
  <si>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</si>
  <si>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</si>
  <si>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</si>
  <si>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</si>
  <si>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</si>
  <si>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</si>
  <si>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</si>
  <si>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</si>
  <si>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</si>
  <si>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</si>
  <si>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</si>
  <si>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</si>
  <si>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</si>
  <si>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</si>
  <si>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</si>
  <si>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</si>
  <si>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</si>
  <si>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</si>
  <si>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</si>
  <si>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</si>
  <si>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</si>
  <si>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</si>
  <si>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</si>
  <si>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</si>
  <si>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</si>
  <si>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</si>
  <si>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</si>
  <si>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</si>
  <si>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</si>
  <si>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</si>
  <si>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</si>
  <si>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</si>
  <si>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</si>
  <si>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</si>
  <si>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</si>
  <si>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</si>
  <si>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</si>
  <si>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</si>
  <si>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</si>
  <si>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</si>
  <si>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</si>
  <si>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</si>
  <si>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</si>
  <si>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</si>
  <si>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</si>
  <si>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</si>
  <si>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</si>
  <si>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</si>
  <si>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</si>
  <si>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</si>
  <si>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</si>
  <si>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</si>
  <si>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</si>
  <si>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</si>
  <si>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</si>
  <si>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</si>
  <si>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</si>
  <si>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</si>
  <si>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</si>
  <si>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</si>
  <si>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</si>
  <si>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</si>
  <si>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</si>
  <si>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</si>
  <si>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</si>
  <si>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</si>
  <si>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</si>
  <si>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</si>
  <si>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</si>
  <si>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</si>
  <si>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</si>
  <si>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</si>
  <si>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</si>
  <si>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</si>
  <si>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</si>
  <si>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</si>
  <si>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</si>
  <si>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</si>
  <si>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</si>
  <si>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</si>
  <si>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</si>
  <si>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</si>
  <si>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</si>
  <si>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</si>
  <si>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</si>
  <si>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</si>
  <si>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</si>
  <si>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</si>
  <si>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</si>
  <si>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</si>
  <si>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</si>
  <si>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</si>
  <si>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</si>
  <si>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</si>
  <si>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</si>
  <si>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</si>
  <si>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</si>
  <si>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</si>
  <si>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</si>
  <si>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</si>
  <si>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</si>
  <si>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</si>
  <si>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</si>
  <si>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</si>
  <si>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</si>
  <si>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</si>
  <si>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</si>
  <si>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</si>
  <si>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</si>
  <si>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</si>
  <si>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</si>
  <si>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</si>
  <si>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</si>
  <si>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</si>
  <si>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</si>
  <si>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</si>
  <si>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</si>
  <si>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</si>
  <si>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</si>
  <si>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</si>
  <si>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</si>
  <si>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</si>
  <si>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</si>
  <si>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</si>
  <si>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</si>
  <si>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</si>
  <si>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</si>
  <si>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</si>
  <si>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</si>
  <si>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</si>
  <si>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</si>
  <si>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</si>
  <si>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</si>
  <si>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</si>
  <si>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</si>
  <si>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</si>
  <si>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</si>
  <si>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</si>
  <si>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</si>
  <si>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</si>
  <si>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</si>
  <si>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</si>
  <si>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</si>
  <si>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</si>
  <si>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</si>
  <si>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</si>
  <si>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</si>
  <si>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</si>
  <si>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</si>
  <si>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</si>
  <si>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</si>
  <si>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</si>
  <si>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</si>
  <si>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</si>
  <si>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</si>
  <si>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</si>
  <si>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</si>
  <si>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</si>
  <si>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</si>
  <si>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</si>
  <si>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</si>
  <si>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</si>
  <si>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</si>
  <si>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</si>
  <si>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</si>
  <si>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</si>
  <si>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</si>
  <si>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</si>
  <si>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</si>
  <si>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</si>
  <si>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</si>
  <si>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</si>
  <si>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</si>
  <si>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</si>
  <si>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</si>
  <si>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</si>
  <si>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</si>
  <si>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</si>
  <si>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</si>
  <si>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</si>
  <si>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</si>
  <si>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</si>
  <si>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</si>
  <si>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</si>
  <si>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</si>
  <si>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</si>
  <si>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</si>
  <si>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</si>
  <si>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</si>
  <si>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</si>
  <si>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</si>
  <si>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</si>
  <si>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</si>
  <si>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</si>
  <si>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</si>
  <si>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</si>
  <si>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</si>
  <si>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</si>
  <si>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</si>
  <si>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</si>
  <si>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</si>
  <si>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</si>
  <si>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</si>
  <si>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</si>
  <si>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</si>
  <si>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</si>
  <si>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</si>
  <si>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</si>
  <si>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</si>
  <si>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</si>
  <si>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</si>
  <si>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</si>
  <si>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</si>
  <si>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</si>
  <si>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</si>
  <si>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</si>
  <si>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</si>
  <si>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</si>
  <si>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</si>
  <si>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</si>
  <si>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</si>
  <si>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</si>
  <si>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</si>
  <si>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</si>
  <si>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</si>
  <si>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</si>
  <si>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</si>
  <si>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</si>
  <si>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</si>
  <si>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</si>
  <si>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</si>
  <si>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</si>
  <si>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</si>
  <si>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</si>
  <si>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</si>
  <si>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</si>
  <si>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</si>
  <si>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</si>
  <si>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</si>
  <si>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</si>
  <si>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</si>
  <si>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</si>
  <si>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</si>
  <si>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</si>
  <si>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</si>
  <si>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</si>
  <si>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</si>
  <si>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</si>
  <si>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</si>
  <si>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</si>
  <si>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</si>
  <si>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</si>
  <si>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</si>
  <si>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</si>
  <si>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</si>
  <si>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</si>
  <si>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</si>
  <si>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</si>
  <si>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</si>
  <si>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</si>
  <si>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</si>
  <si>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</si>
  <si>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</si>
  <si>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</si>
  <si>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</si>
  <si>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</si>
  <si>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</si>
  <si>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</si>
  <si>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</si>
  <si>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</si>
  <si>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</si>
  <si>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</si>
  <si>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</si>
  <si>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</si>
  <si>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</si>
  <si>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</si>
  <si>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</si>
  <si>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</si>
  <si>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</si>
  <si>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</si>
  <si>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</si>
  <si>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</si>
  <si>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</si>
  <si>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</si>
  <si>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</si>
  <si>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</si>
  <si>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</si>
  <si>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</si>
  <si>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</si>
  <si>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</si>
  <si>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</si>
  <si>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</si>
  <si>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</si>
  <si>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</si>
  <si>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</si>
  <si>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</si>
  <si>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</si>
  <si>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</si>
  <si>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</si>
  <si>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</si>
  <si>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</si>
  <si>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</si>
  <si>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</si>
  <si>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</si>
  <si>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</si>
  <si>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</si>
  <si>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</si>
  <si>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</si>
  <si>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</si>
  <si>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</si>
  <si>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</si>
  <si>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</si>
  <si>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</si>
  <si>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</si>
  <si>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</si>
  <si>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</si>
  <si>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</si>
  <si>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</si>
  <si>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</si>
  <si>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</si>
  <si>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</si>
  <si>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</si>
  <si>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</si>
  <si>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</si>
  <si>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</si>
  <si>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</si>
  <si>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</si>
  <si>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</si>
  <si>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</si>
  <si>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</si>
  <si>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</si>
  <si>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</si>
  <si>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</si>
  <si>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</si>
  <si>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</si>
  <si>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</si>
  <si>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</si>
  <si>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</si>
  <si>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</si>
  <si>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</si>
  <si>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</si>
  <si>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</si>
  <si>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</si>
  <si>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</si>
  <si>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</si>
  <si>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</si>
  <si>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</si>
  <si>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</si>
  <si>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</si>
  <si>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</si>
  <si>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</si>
  <si>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</si>
  <si>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</si>
  <si>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</si>
  <si>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</si>
  <si>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</si>
  <si>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</si>
  <si>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</si>
  <si>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</si>
  <si>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</si>
  <si>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</si>
  <si>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</si>
  <si>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</si>
  <si>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</si>
  <si>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</si>
  <si>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</si>
  <si>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</si>
  <si>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</si>
  <si>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</si>
  <si>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</si>
  <si>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</si>
  <si>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</si>
  <si>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</si>
  <si>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</si>
  <si>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</si>
  <si>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</si>
  <si>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</si>
  <si>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</si>
  <si>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</si>
  <si>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</si>
  <si>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</si>
  <si>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</si>
  <si>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</si>
  <si>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</si>
  <si>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</si>
  <si>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</si>
  <si>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</si>
  <si>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</si>
  <si>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</si>
  <si>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</si>
  <si>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</si>
  <si>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</si>
  <si>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</si>
  <si>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</si>
  <si>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</si>
  <si>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</si>
  <si>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</si>
  <si>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</si>
  <si>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</si>
  <si>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</si>
  <si>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</si>
  <si>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</si>
  <si>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</si>
  <si>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</si>
  <si>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</si>
  <si>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</si>
  <si>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</si>
  <si>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</si>
  <si>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</si>
  <si>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</si>
  <si>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</si>
  <si>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</si>
  <si>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</si>
  <si>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</si>
  <si>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</si>
  <si>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</si>
  <si>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</si>
  <si>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</si>
  <si>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</si>
  <si>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</si>
  <si>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</si>
  <si>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</si>
  <si>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</si>
  <si>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</si>
  <si>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</si>
  <si>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</si>
  <si>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</si>
  <si>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</si>
  <si>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</si>
  <si>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</si>
  <si>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</si>
  <si>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</si>
  <si>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</si>
  <si>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</si>
  <si>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</si>
  <si>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</si>
  <si>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</si>
  <si>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</si>
  <si>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</si>
  <si>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</si>
  <si>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</si>
  <si>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</si>
  <si>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</si>
  <si>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</si>
  <si>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</si>
  <si>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</si>
  <si>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</si>
  <si>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</si>
  <si>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</si>
  <si>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</si>
  <si>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</si>
  <si>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</si>
  <si>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</si>
  <si>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</si>
  <si>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</si>
  <si>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</si>
  <si>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</si>
  <si>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</si>
  <si>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</si>
  <si>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</si>
  <si>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</si>
  <si>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</si>
  <si>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</si>
  <si>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</si>
  <si>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</si>
  <si>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</si>
  <si>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</si>
  <si>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</si>
  <si>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</si>
  <si>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</si>
  <si>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</si>
  <si>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</si>
  <si>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</si>
  <si>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</si>
  <si>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</si>
  <si>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</si>
  <si>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</si>
  <si>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</si>
  <si>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</si>
  <si>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</si>
  <si>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</si>
  <si>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</si>
  <si>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</si>
  <si>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</si>
  <si>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</si>
  <si>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</si>
  <si>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</si>
  <si>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</si>
  <si>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</si>
  <si>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</si>
  <si>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</si>
  <si>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</si>
  <si>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</si>
  <si>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</si>
  <si>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</si>
  <si>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</si>
  <si>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</si>
  <si>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</si>
  <si>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</si>
  <si>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</si>
  <si>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</si>
  <si>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</si>
  <si>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</si>
  <si>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</si>
  <si>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</si>
  <si>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</si>
  <si>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</si>
  <si>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</si>
  <si>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</si>
  <si>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</si>
  <si>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</si>
  <si>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</si>
  <si>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</si>
  <si>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</si>
  <si>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</si>
  <si>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</si>
  <si>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</si>
  <si>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</si>
  <si>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</si>
  <si>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</si>
  <si>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</si>
  <si>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</si>
  <si>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</si>
  <si>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</si>
  <si>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</si>
  <si>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</si>
  <si>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</si>
  <si>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</si>
  <si>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</si>
  <si>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</si>
  <si>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</si>
  <si>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</si>
  <si>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</si>
  <si>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</si>
  <si>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</si>
  <si>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</si>
  <si>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</si>
  <si>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</si>
  <si>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</si>
  <si>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</si>
  <si>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</si>
  <si>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</si>
  <si>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</si>
  <si>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</si>
  <si>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</si>
  <si>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</si>
  <si>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</si>
  <si>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</si>
  <si>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</si>
  <si>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</si>
  <si>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</si>
  <si>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</si>
  <si>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</si>
  <si>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</si>
  <si>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</si>
  <si>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</si>
  <si>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</si>
  <si>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</si>
  <si>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</si>
  <si>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</si>
  <si>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</si>
  <si>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</si>
  <si>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</si>
  <si>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</si>
  <si>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</si>
  <si>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</si>
  <si>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</si>
  <si>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</si>
  <si>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</si>
  <si>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</si>
  <si>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</si>
  <si>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</si>
  <si>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</si>
  <si>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</si>
  <si>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</si>
  <si>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</si>
  <si>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</si>
  <si>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</si>
  <si>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</si>
  <si>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</si>
  <si>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</si>
  <si>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</si>
  <si>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</si>
  <si>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</si>
  <si>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</si>
  <si>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</si>
  <si>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</si>
  <si>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</si>
  <si>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</si>
  <si>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</si>
  <si>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</si>
  <si>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</si>
  <si>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</si>
  <si>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</si>
  <si>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</si>
  <si>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</si>
  <si>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</si>
  <si>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</si>
  <si>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</si>
  <si>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</si>
  <si>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</si>
  <si>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</si>
  <si>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</si>
  <si>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</si>
  <si>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</si>
  <si>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</si>
  <si>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</si>
  <si>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</si>
  <si>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</si>
  <si>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</si>
  <si>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</si>
  <si>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</si>
  <si>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</si>
  <si>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</si>
  <si>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</si>
  <si>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</si>
  <si>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</si>
  <si>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</si>
  <si>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</si>
  <si>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</si>
  <si>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</si>
  <si>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</si>
  <si>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</si>
  <si>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</si>
  <si>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</si>
  <si>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</si>
  <si>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</si>
  <si>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</si>
  <si>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</si>
  <si>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</si>
  <si>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</si>
  <si>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</si>
  <si>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</si>
  <si>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</si>
  <si>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</si>
  <si>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</si>
  <si>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</si>
  <si>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</si>
  <si>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</si>
  <si>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</si>
  <si>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</si>
  <si>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</si>
  <si>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</si>
  <si>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</si>
  <si>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</si>
  <si>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</si>
  <si>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</si>
  <si>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</si>
  <si>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</si>
  <si>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</si>
  <si>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</si>
  <si>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</si>
  <si>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</si>
  <si>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</si>
  <si>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</si>
  <si>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</si>
  <si>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</si>
  <si>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</si>
  <si>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</si>
  <si>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</si>
  <si>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</si>
  <si>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</si>
  <si>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</si>
  <si>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</si>
  <si>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</si>
  <si>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</si>
  <si>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</si>
  <si>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</si>
  <si>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</si>
  <si>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</si>
  <si>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</si>
  <si>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</si>
  <si>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</si>
  <si>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</si>
  <si>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</si>
  <si>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</si>
  <si>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</si>
  <si>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</si>
  <si>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</si>
  <si>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</si>
  <si>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</si>
  <si>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</si>
  <si>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</si>
  <si>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</si>
  <si>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</si>
  <si>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</si>
  <si>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</si>
  <si>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</si>
  <si>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</si>
  <si>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</si>
  <si>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</si>
  <si>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</si>
  <si>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</si>
  <si>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</si>
  <si>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</si>
  <si>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</si>
  <si>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</si>
  <si>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</si>
  <si>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</si>
  <si>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</si>
  <si>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</si>
  <si>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</si>
  <si>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</si>
  <si>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</si>
  <si>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</si>
  <si>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</si>
  <si>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</si>
  <si>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</si>
  <si>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</si>
  <si>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</si>
  <si>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</si>
  <si>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</si>
  <si>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</si>
  <si>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</si>
  <si>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</si>
  <si>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</si>
  <si>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</si>
  <si>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</si>
  <si>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</si>
  <si>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</si>
  <si>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</si>
  <si>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</si>
  <si>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</si>
  <si>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</si>
  <si>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</si>
  <si>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</si>
  <si>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</si>
  <si>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</si>
  <si>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</si>
  <si>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</si>
  <si>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</si>
  <si>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</si>
  <si>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</si>
  <si>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</si>
  <si>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</si>
  <si>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</si>
  <si>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</si>
  <si>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</si>
  <si>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</si>
  <si>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</si>
  <si>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</si>
  <si>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</si>
  <si>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</si>
  <si>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</si>
  <si>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</si>
  <si>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</si>
  <si>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</si>
  <si>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</si>
  <si>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</si>
  <si>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</si>
  <si>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</si>
  <si>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</si>
  <si>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</si>
  <si>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</si>
  <si>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</si>
  <si>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</si>
  <si>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</si>
  <si>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</si>
  <si>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</si>
  <si>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</si>
  <si>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</si>
  <si>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</si>
  <si>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</si>
  <si>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</si>
  <si>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</si>
  <si>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</si>
  <si>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</si>
  <si>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</si>
  <si>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</si>
  <si>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</si>
  <si>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</si>
  <si>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</si>
  <si>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</si>
  <si>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</si>
  <si>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</si>
  <si>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</si>
  <si>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</si>
  <si>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</si>
  <si>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</si>
  <si>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</si>
  <si>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</si>
  <si>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</si>
  <si>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</si>
  <si>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</si>
  <si>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</si>
  <si>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</si>
  <si>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</si>
  <si>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</si>
  <si>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</si>
  <si>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</si>
  <si>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</si>
  <si>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</si>
  <si>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</si>
  <si>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</si>
  <si>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</si>
  <si>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</si>
  <si>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</si>
  <si>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</si>
  <si>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</si>
  <si>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</si>
  <si>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</si>
  <si>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</si>
  <si>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</si>
  <si>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</si>
  <si>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</si>
  <si>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</si>
  <si>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</si>
  <si>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</si>
  <si>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</si>
  <si>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</si>
  <si>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</si>
  <si>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</si>
  <si>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</si>
  <si>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</si>
  <si>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</si>
  <si>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</si>
  <si>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</si>
  <si>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</si>
  <si>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</si>
  <si>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</si>
  <si>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</si>
  <si>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</si>
  <si>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</si>
  <si>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</si>
  <si>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</si>
  <si>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</si>
  <si>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</si>
  <si>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</si>
  <si>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</si>
  <si>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</si>
  <si>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</si>
  <si>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</si>
  <si>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</si>
  <si>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</si>
  <si>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</si>
  <si>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</si>
  <si>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</si>
  <si>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</si>
  <si>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</si>
  <si>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</si>
  <si>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</si>
  <si>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</si>
  <si>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</si>
  <si>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</si>
  <si>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</si>
  <si>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</si>
  <si>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</si>
  <si>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</si>
  <si>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</si>
  <si>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</si>
  <si>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</si>
  <si>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</si>
  <si>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</si>
  <si>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</si>
  <si>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</si>
  <si>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</si>
  <si>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</si>
  <si>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</si>
  <si>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</si>
  <si>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</si>
  <si>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</si>
  <si>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</si>
  <si>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</si>
  <si>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</si>
  <si>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</si>
  <si>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</si>
  <si>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</si>
  <si>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</si>
  <si>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</si>
  <si>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</si>
  <si>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</si>
  <si>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</si>
  <si>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</si>
  <si>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</si>
  <si>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</si>
  <si>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</si>
  <si>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</si>
  <si>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</si>
  <si>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</si>
  <si>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</si>
  <si>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</si>
  <si>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</si>
  <si>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</si>
  <si>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</si>
  <si>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</si>
  <si>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</si>
  <si>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</si>
  <si>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</si>
  <si>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</si>
  <si>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</si>
  <si>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</si>
  <si>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</si>
  <si>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</si>
  <si>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</si>
  <si>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</si>
  <si>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</si>
  <si>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</si>
  <si>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</si>
  <si>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</si>
  <si>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</si>
  <si>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</si>
  <si>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</si>
  <si>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</si>
  <si>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</si>
  <si>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</si>
  <si>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</si>
  <si>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</si>
  <si>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</si>
  <si>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</si>
  <si>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</si>
  <si>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</si>
  <si>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</si>
  <si>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</si>
  <si>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</si>
  <si>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</si>
  <si>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</si>
  <si>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</si>
  <si>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</si>
  <si>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</si>
  <si>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</si>
  <si>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</si>
  <si>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</si>
  <si>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</si>
  <si>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</si>
  <si>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</si>
  <si>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</si>
  <si>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</si>
  <si>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</si>
  <si>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</si>
  <si>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</si>
  <si>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</si>
  <si>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</si>
  <si>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</si>
  <si>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</si>
  <si>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</si>
  <si>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</si>
  <si>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</si>
  <si>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</si>
  <si>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</si>
  <si>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</si>
  <si>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</si>
  <si>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</si>
  <si>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</si>
  <si>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</si>
  <si>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</si>
  <si>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</si>
  <si>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</si>
  <si>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</si>
  <si>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</si>
  <si>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</si>
  <si>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</si>
  <si>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</si>
  <si>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</si>
  <si>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</si>
  <si>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</si>
  <si>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</si>
  <si>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</si>
  <si>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</si>
  <si>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</si>
  <si>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</si>
  <si>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</si>
  <si>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</si>
  <si>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</si>
  <si>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</si>
  <si>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</si>
  <si>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</si>
  <si>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</si>
  <si>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</si>
  <si>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</si>
  <si>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</si>
  <si>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</si>
  <si>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</si>
  <si>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</si>
  <si>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</si>
  <si>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</si>
  <si>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</si>
  <si>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</si>
  <si>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</si>
  <si>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</si>
  <si>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</si>
  <si>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</si>
  <si>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</si>
  <si>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</si>
  <si>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</si>
  <si>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</si>
  <si>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</si>
  <si>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</si>
  <si>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</si>
  <si>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</si>
  <si>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</si>
  <si>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</si>
  <si>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</si>
  <si>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</si>
  <si>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</si>
  <si>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</si>
  <si>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</si>
  <si>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</si>
  <si>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</si>
  <si>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</si>
  <si>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</si>
  <si>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</si>
  <si>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</si>
  <si>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</si>
  <si>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</si>
  <si>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</si>
  <si>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</si>
  <si>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</si>
  <si>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</si>
  <si>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</si>
  <si>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</si>
  <si>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</si>
  <si>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</si>
  <si>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</si>
  <si>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</si>
  <si>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</si>
  <si>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</si>
  <si>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</si>
  <si>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</si>
  <si>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</si>
  <si>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</si>
  <si>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</si>
  <si>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</si>
  <si>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</si>
  <si>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</si>
  <si>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</si>
  <si>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</si>
  <si>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</si>
  <si>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</si>
  <si>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</si>
  <si>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</si>
  <si>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</si>
  <si>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</si>
  <si>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</si>
  <si>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</si>
  <si>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</si>
  <si>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</si>
  <si>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</si>
  <si>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</si>
  <si>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</si>
  <si>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</si>
  <si>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</si>
  <si>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</si>
  <si>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</si>
  <si>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</si>
  <si>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</si>
  <si>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</si>
  <si>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</si>
  <si>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</si>
  <si>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</si>
  <si>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</si>
  <si>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</si>
  <si>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</si>
  <si>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</si>
  <si>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</si>
  <si>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</si>
  <si>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</si>
  <si>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</si>
  <si>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</si>
  <si>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</si>
  <si>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</si>
  <si>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</si>
  <si>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</si>
  <si>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</si>
  <si>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</si>
  <si>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</si>
  <si>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</si>
  <si>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</si>
  <si>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</si>
  <si>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</si>
  <si>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</si>
  <si>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</si>
  <si>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</si>
  <si>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</si>
  <si>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</si>
  <si>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</si>
  <si>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</si>
  <si>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</si>
  <si>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</si>
  <si>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</si>
  <si>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</si>
  <si>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</si>
  <si>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</si>
  <si>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</si>
  <si>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</si>
  <si>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</si>
  <si>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</si>
  <si>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</si>
  <si>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</si>
  <si>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</si>
  <si>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</si>
  <si>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</si>
  <si>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</si>
  <si>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</si>
  <si>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</si>
  <si>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</si>
  <si>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</si>
  <si>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</si>
  <si>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</si>
  <si>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</si>
  <si>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</si>
  <si>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</si>
  <si>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</si>
  <si>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</si>
  <si>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</si>
  <si>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</si>
  <si>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</si>
  <si>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</si>
  <si>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</si>
  <si>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</si>
  <si>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</si>
  <si>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</si>
  <si>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</si>
  <si>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</si>
  <si>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</si>
  <si>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</si>
  <si>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</si>
  <si>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</si>
  <si>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</si>
  <si>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</si>
  <si>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</si>
  <si>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</si>
  <si>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</si>
  <si>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</si>
  <si>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</si>
  <si>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</si>
  <si>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</si>
  <si>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</si>
  <si>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</si>
  <si>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</si>
  <si>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</si>
  <si>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</si>
  <si>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</si>
  <si>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</si>
  <si>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</si>
  <si>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</si>
  <si>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</si>
  <si>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</si>
  <si>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</si>
  <si>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</si>
  <si>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</si>
  <si>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</si>
  <si>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</si>
  <si>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</si>
  <si>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</si>
  <si>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</si>
  <si>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</si>
  <si>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</si>
  <si>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</si>
  <si>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</si>
  <si>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</si>
  <si>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</si>
  <si>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</si>
  <si>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</si>
  <si>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</si>
  <si>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</si>
  <si>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</si>
  <si>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</si>
  <si>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</si>
  <si>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</si>
  <si>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</si>
  <si>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</si>
  <si>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</si>
  <si>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</si>
  <si>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</si>
  <si>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</si>
  <si>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</si>
  <si>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</si>
  <si>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</si>
  <si>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</si>
  <si>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</si>
  <si>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</si>
  <si>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</si>
  <si>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</si>
  <si>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</si>
  <si>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</si>
  <si>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</si>
  <si>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</si>
  <si>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</si>
  <si>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</si>
  <si>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</si>
  <si>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</si>
  <si>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</si>
  <si>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</si>
  <si>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</si>
  <si>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</si>
  <si>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</si>
  <si>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</si>
  <si>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</si>
  <si>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</si>
  <si>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</si>
  <si>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</si>
  <si>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</si>
  <si>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</si>
  <si>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</si>
  <si>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</si>
  <si>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</si>
  <si>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</si>
  <si>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</si>
  <si>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</si>
  <si>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</si>
  <si>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</si>
  <si>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</si>
  <si>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</si>
  <si>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</si>
  <si>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</si>
  <si>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</si>
  <si>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</si>
  <si>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</si>
  <si>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</si>
  <si>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</si>
  <si>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</si>
  <si>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</si>
  <si>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</si>
  <si>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</si>
  <si>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</si>
  <si>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</si>
  <si>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</si>
  <si>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</si>
  <si>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</si>
  <si>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</si>
  <si>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</si>
  <si>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</si>
  <si>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</si>
  <si>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</si>
  <si>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</si>
  <si>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</si>
  <si>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</si>
  <si>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</si>
  <si>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</si>
  <si>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</si>
  <si>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</si>
  <si>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</si>
  <si>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</si>
  <si>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</si>
  <si>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</si>
  <si>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</si>
  <si>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</si>
  <si>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</si>
  <si>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</si>
  <si>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</si>
  <si>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</si>
  <si>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</si>
  <si>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</si>
  <si>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</si>
  <si>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</si>
  <si>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</si>
  <si>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</si>
  <si>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</si>
  <si>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</si>
  <si>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</si>
  <si>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</si>
  <si>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</si>
  <si>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</si>
  <si>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</si>
  <si>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</si>
  <si>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</si>
  <si>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</si>
  <si>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</si>
  <si>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</si>
  <si>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</si>
  <si>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</si>
  <si>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</si>
  <si>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</si>
  <si>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</si>
  <si>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</si>
  <si>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</si>
  <si>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</si>
  <si>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</si>
  <si>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</si>
  <si>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</si>
  <si>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</si>
  <si>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</si>
  <si>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</si>
  <si>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</si>
  <si>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</si>
  <si>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</si>
  <si>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</si>
  <si>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</si>
  <si>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</si>
  <si>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</si>
  <si>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</si>
  <si>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</si>
  <si>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</si>
  <si>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</si>
  <si>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</si>
  <si>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</si>
  <si>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</si>
  <si>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</si>
  <si>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</si>
  <si>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</si>
  <si>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</si>
  <si>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</si>
  <si>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</si>
  <si>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</si>
  <si>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</si>
  <si>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</si>
  <si>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</si>
  <si>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</si>
  <si>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</si>
  <si>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</si>
  <si>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</si>
  <si>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</si>
  <si>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</si>
  <si>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</si>
  <si>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</si>
  <si>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</si>
  <si>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</si>
  <si>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</si>
  <si>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</si>
  <si>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</si>
  <si>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</si>
  <si>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</si>
  <si>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</si>
  <si>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</si>
  <si>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</si>
  <si>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</si>
  <si>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</si>
  <si>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</si>
  <si>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</si>
  <si>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</si>
  <si>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</si>
  <si>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</si>
  <si>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</si>
  <si>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</si>
  <si>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</si>
  <si>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</si>
  <si>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</si>
  <si>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</si>
  <si>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</si>
  <si>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</si>
  <si>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</si>
  <si>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</si>
  <si>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</si>
  <si>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</si>
  <si>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</si>
  <si>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</si>
  <si>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</si>
  <si>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</si>
  <si>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</si>
  <si>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</si>
  <si>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</si>
  <si>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</si>
  <si>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</si>
  <si>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</si>
  <si>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</si>
  <si>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</si>
  <si>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</si>
  <si>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</si>
  <si>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</si>
  <si>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</si>
  <si>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</si>
  <si>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</si>
  <si>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</si>
  <si>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</si>
  <si>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</si>
  <si>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</si>
  <si>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</si>
  <si>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</si>
  <si>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</si>
  <si>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</si>
  <si>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</si>
  <si>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</si>
  <si>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</si>
  <si>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</si>
  <si>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</si>
  <si>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</si>
  <si>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</si>
  <si>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</si>
  <si>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</si>
  <si>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</si>
  <si>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</si>
  <si>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</si>
  <si>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</si>
  <si>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</si>
  <si>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</si>
  <si>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</si>
  <si>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</si>
  <si>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</si>
  <si>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</si>
  <si>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</si>
  <si>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</si>
  <si>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</si>
  <si>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</si>
  <si>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</si>
  <si>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</si>
  <si>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</si>
  <si>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</si>
  <si>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</si>
  <si>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</si>
  <si>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</si>
  <si>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</si>
  <si>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</si>
  <si>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</si>
  <si>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</si>
  <si>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</si>
  <si>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</si>
  <si>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</si>
  <si>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</si>
  <si>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</si>
  <si>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</si>
  <si>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</si>
  <si>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</si>
  <si>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</si>
  <si>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</si>
  <si>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</si>
  <si>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</si>
  <si>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</si>
  <si>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</si>
  <si>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</si>
  <si>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</si>
  <si>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</si>
  <si>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</si>
  <si>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</si>
  <si>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</si>
  <si>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</si>
  <si>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</si>
  <si>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</si>
  <si>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</si>
  <si>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</si>
  <si>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</si>
  <si>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</si>
  <si>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</si>
  <si>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</si>
  <si>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</si>
  <si>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</si>
  <si>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</si>
  <si>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</si>
  <si>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</si>
  <si>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</si>
  <si>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</si>
  <si>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</si>
  <si>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</si>
  <si>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</si>
  <si>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</si>
  <si>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</si>
  <si>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</si>
  <si>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</si>
  <si>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</si>
  <si>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</si>
  <si>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</si>
  <si>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</si>
  <si>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</si>
  <si>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</si>
  <si>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</si>
  <si>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</si>
  <si>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</si>
  <si>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</si>
  <si>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</si>
  <si>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</si>
  <si>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</si>
  <si>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</si>
  <si>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</si>
  <si>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</si>
  <si>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</si>
  <si>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</si>
  <si>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</si>
  <si>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</si>
  <si>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</si>
  <si>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</si>
  <si>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</si>
  <si>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</si>
  <si>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</si>
  <si>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</si>
  <si>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</si>
  <si>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</si>
  <si>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</si>
  <si>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</si>
  <si>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</si>
  <si>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</si>
  <si>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</si>
  <si>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</si>
  <si>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</si>
  <si>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</si>
  <si>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</si>
  <si>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</si>
  <si>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</si>
  <si>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</si>
  <si>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</si>
  <si>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</si>
  <si>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</si>
  <si>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</si>
  <si>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</si>
  <si>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</si>
  <si>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</si>
  <si>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</si>
  <si>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</si>
  <si>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</si>
  <si>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</si>
  <si>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</si>
  <si>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</si>
  <si>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</si>
  <si>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</si>
  <si>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</si>
  <si>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</si>
  <si>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</si>
  <si>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</si>
  <si>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</si>
  <si>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</si>
  <si>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</si>
  <si>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</si>
  <si>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</si>
  <si>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</si>
  <si>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</si>
  <si>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</si>
  <si>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</si>
  <si>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</si>
  <si>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</si>
  <si>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</si>
  <si>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</si>
  <si>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</si>
  <si>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</si>
  <si>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</si>
  <si>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</si>
  <si>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</si>
  <si>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</si>
  <si>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</si>
  <si>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</si>
  <si>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</si>
  <si>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</si>
  <si>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</si>
  <si>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</si>
  <si>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</si>
  <si>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</si>
  <si>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</si>
  <si>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</si>
  <si>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</si>
  <si>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</si>
  <si>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</si>
  <si>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</si>
  <si>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</si>
  <si>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</si>
  <si>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</si>
  <si>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</si>
  <si>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</si>
  <si>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</si>
  <si>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</si>
  <si>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</si>
  <si>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</si>
  <si>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</si>
  <si>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</si>
  <si>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</si>
  <si>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</si>
  <si>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</si>
  <si>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</si>
  <si>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</si>
  <si>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</si>
  <si>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</si>
  <si>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</si>
  <si>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</si>
  <si>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</si>
  <si>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</si>
  <si>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</si>
  <si>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</si>
  <si>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</si>
  <si>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</si>
  <si>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</si>
  <si>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</si>
  <si>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</si>
  <si>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</si>
  <si>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</si>
  <si>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</si>
  <si>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</si>
  <si>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</si>
  <si>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</si>
  <si>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</si>
  <si>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</si>
  <si>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</si>
  <si>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</si>
  <si>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</si>
  <si>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</si>
  <si>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</si>
  <si>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</si>
  <si>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</si>
  <si>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</si>
  <si>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</si>
  <si>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</si>
  <si>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</si>
  <si>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</si>
  <si>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</si>
  <si>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</si>
  <si>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</si>
  <si>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</si>
  <si>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</si>
  <si>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</si>
  <si>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</si>
  <si>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</si>
  <si>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</si>
  <si>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</si>
  <si>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</si>
  <si>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</si>
  <si>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</si>
  <si>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</si>
  <si>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</si>
  <si>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</si>
  <si>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</si>
  <si>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</si>
  <si>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</si>
  <si>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</si>
  <si>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</si>
  <si>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</si>
  <si>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</si>
  <si>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</si>
  <si>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</si>
  <si>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</si>
  <si>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</si>
  <si>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</si>
  <si>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</si>
  <si>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</si>
  <si>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</si>
  <si>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</si>
  <si>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</si>
  <si>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</si>
  <si>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</si>
  <si>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</si>
  <si>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</si>
  <si>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</si>
  <si>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</si>
  <si>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</si>
  <si>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</si>
  <si>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</si>
  <si>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</si>
  <si>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</si>
  <si>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</si>
  <si>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</si>
  <si>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</si>
  <si>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</si>
  <si>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</si>
  <si>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</si>
  <si>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</si>
  <si>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</si>
  <si>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</si>
  <si>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</si>
  <si>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</si>
  <si>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</si>
  <si>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</si>
  <si>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</si>
  <si>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</si>
  <si>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</si>
  <si>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</si>
  <si>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</si>
  <si>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</si>
  <si>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</si>
  <si>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</si>
  <si>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</si>
  <si>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</si>
  <si>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</si>
  <si>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</si>
  <si>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</si>
  <si>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</si>
  <si>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</si>
  <si>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</si>
  <si>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</si>
  <si>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</si>
  <si>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</si>
  <si>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</si>
  <si>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</si>
  <si>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</si>
  <si>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</si>
  <si>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</si>
  <si>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</si>
  <si>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</si>
  <si>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</si>
  <si>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</si>
  <si>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</si>
  <si>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</si>
  <si>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</si>
  <si>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</si>
  <si>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</si>
  <si>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</si>
  <si>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</si>
  <si>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</si>
  <si>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</si>
  <si>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</si>
  <si>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</si>
  <si>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</si>
  <si>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</si>
  <si>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</si>
  <si>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</si>
  <si>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</si>
  <si>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</si>
  <si>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</si>
  <si>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</si>
  <si>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</si>
  <si>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</si>
  <si>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</si>
  <si>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</si>
  <si>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</si>
  <si>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</si>
  <si>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</si>
  <si>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</si>
  <si>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</si>
  <si>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</si>
  <si>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</si>
  <si>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</si>
  <si>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</si>
  <si>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</si>
  <si>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</si>
  <si>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</si>
  <si>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</si>
  <si>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</si>
  <si>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</si>
  <si>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</si>
  <si>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</si>
  <si>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</si>
  <si>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</si>
  <si>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</si>
  <si>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</si>
  <si>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</si>
  <si>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</si>
  <si>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</si>
  <si>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</si>
  <si>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</si>
  <si>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</si>
  <si>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</si>
  <si>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</si>
  <si>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</si>
  <si>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</si>
  <si>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</si>
  <si>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</si>
  <si>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</si>
  <si>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</si>
  <si>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</si>
  <si>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</si>
  <si>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</si>
  <si>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</si>
  <si>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</si>
  <si>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</si>
  <si>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</si>
  <si>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</si>
  <si>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</si>
  <si>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</si>
  <si>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</si>
  <si>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</si>
  <si>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</si>
  <si>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</si>
  <si>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</si>
  <si>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</si>
  <si>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</si>
  <si>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</si>
  <si>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</si>
  <si>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</si>
  <si>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</si>
  <si>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</si>
  <si>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</si>
  <si>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</si>
  <si>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</si>
  <si>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</si>
  <si>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</si>
  <si>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</si>
  <si>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</si>
  <si>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</si>
  <si>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</si>
  <si>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</si>
  <si>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</si>
  <si>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</si>
  <si>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</si>
  <si>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</si>
  <si>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</si>
  <si>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</si>
  <si>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</si>
  <si>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</si>
  <si>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</si>
  <si>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</si>
  <si>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</si>
  <si>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</si>
  <si>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</si>
  <si>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</si>
  <si>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</si>
  <si>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</si>
  <si>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</si>
  <si>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</si>
  <si>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</si>
  <si>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</si>
  <si>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</si>
  <si>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</si>
  <si>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</si>
  <si>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</si>
  <si>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</si>
  <si>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</si>
  <si>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</si>
  <si>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</si>
  <si>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</si>
  <si>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</si>
  <si>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</si>
  <si>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</si>
  <si>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</si>
  <si>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</si>
  <si>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</si>
  <si>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</si>
  <si>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</si>
  <si>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</si>
  <si>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</si>
  <si>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</si>
  <si>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</si>
  <si>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</si>
  <si>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</si>
  <si>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</si>
  <si>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</si>
  <si>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</si>
  <si>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</si>
  <si>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</si>
  <si>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</si>
  <si>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</si>
  <si>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</si>
  <si>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</si>
  <si>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</si>
  <si>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</si>
  <si>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</si>
  <si>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</si>
  <si>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</si>
  <si>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</si>
  <si>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</si>
  <si>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</si>
  <si>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</si>
  <si>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</si>
  <si>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</si>
  <si>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</si>
  <si>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</si>
  <si>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</si>
  <si>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</si>
  <si>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</si>
  <si>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</si>
  <si>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</si>
  <si>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</si>
  <si>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</si>
  <si>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</si>
  <si>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</si>
  <si>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</si>
  <si>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</si>
  <si>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</si>
  <si>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</si>
  <si>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</si>
  <si>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</si>
  <si>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</si>
  <si>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</si>
  <si>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</si>
  <si>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</si>
  <si>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</si>
  <si>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</si>
  <si>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</si>
  <si>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</si>
  <si>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</si>
  <si>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</si>
  <si>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</si>
  <si>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</si>
  <si>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</si>
  <si>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</si>
  <si>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</si>
  <si>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</si>
  <si>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</si>
  <si>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</si>
  <si>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</si>
  <si>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</si>
  <si>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</si>
  <si>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</si>
  <si>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</si>
  <si>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</si>
  <si>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</si>
  <si>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</si>
  <si>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</si>
  <si>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</si>
  <si>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</si>
  <si>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</si>
  <si>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</si>
  <si>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</si>
  <si>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</si>
  <si>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</si>
  <si>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</si>
  <si>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</si>
  <si>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</si>
  <si>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</si>
  <si>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</si>
  <si>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</si>
  <si>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</si>
  <si>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</si>
  <si>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</si>
  <si>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</si>
  <si>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</si>
  <si>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</si>
  <si>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</si>
  <si>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</si>
  <si>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</si>
  <si>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</si>
  <si>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</si>
  <si>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</si>
  <si>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</si>
  <si>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</si>
  <si>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</si>
  <si>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</si>
  <si>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</si>
  <si>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</si>
  <si>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</si>
  <si>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</si>
  <si>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</si>
  <si>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</si>
  <si>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</si>
  <si>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</si>
  <si>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</si>
  <si>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</si>
  <si>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</si>
  <si>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</si>
  <si>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</si>
  <si>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</si>
  <si>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</si>
  <si>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</si>
  <si>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</si>
  <si>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</si>
  <si>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</si>
  <si>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</si>
  <si>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</si>
  <si>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</si>
  <si>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</si>
  <si>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</si>
  <si>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</si>
  <si>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</si>
  <si>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</si>
  <si>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</si>
  <si>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</si>
  <si>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</si>
  <si>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</si>
  <si>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</si>
  <si>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</si>
  <si>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</si>
  <si>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</si>
  <si>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</si>
  <si>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</si>
  <si>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</si>
  <si>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</si>
  <si>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</si>
  <si>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</si>
  <si>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</si>
  <si>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</si>
  <si>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</si>
  <si>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</si>
  <si>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</si>
  <si>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</si>
  <si>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</si>
  <si>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</si>
  <si>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</si>
  <si>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</si>
  <si>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</si>
  <si>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</si>
  <si>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</si>
  <si>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</si>
  <si>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</si>
  <si>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</si>
  <si>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</si>
  <si>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</si>
  <si>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</si>
  <si>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</si>
  <si>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</si>
  <si>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</si>
  <si>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</si>
  <si>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</si>
  <si>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</si>
  <si>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</si>
  <si>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</si>
  <si>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</si>
  <si>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</si>
  <si>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</si>
  <si>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</si>
  <si>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</si>
  <si>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</si>
  <si>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</si>
  <si>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</si>
  <si>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</si>
  <si>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</si>
  <si>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</si>
  <si>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</si>
  <si>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</si>
  <si>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</si>
  <si>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</si>
  <si>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</si>
  <si>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</si>
  <si>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</si>
  <si>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</si>
  <si>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</si>
  <si>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</si>
  <si>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</si>
  <si>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</si>
  <si>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</si>
  <si>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</si>
  <si>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</si>
  <si>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</si>
  <si>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</si>
  <si>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</si>
  <si>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</si>
  <si>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</si>
  <si>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</si>
  <si>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</si>
  <si>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</si>
  <si>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</si>
  <si>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</si>
  <si>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</si>
  <si>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</si>
  <si>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</si>
  <si>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</si>
  <si>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</si>
  <si>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</si>
  <si>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</si>
  <si>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</si>
  <si>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</si>
  <si>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</si>
  <si>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</si>
  <si>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</si>
  <si>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</si>
  <si>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</si>
  <si>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</si>
  <si>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</si>
  <si>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</si>
  <si>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</si>
  <si>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</si>
  <si>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</si>
  <si>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</si>
  <si>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</si>
  <si>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</si>
  <si>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</si>
  <si>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</si>
  <si>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</si>
  <si>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</si>
  <si>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</si>
  <si>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</si>
  <si>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</si>
  <si>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</si>
  <si>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</si>
  <si>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</si>
  <si>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</si>
  <si>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</si>
  <si>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</si>
  <si>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</si>
  <si>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</si>
  <si>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</si>
  <si>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</si>
  <si>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</si>
  <si>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</si>
  <si>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</si>
  <si>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</si>
  <si>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</si>
  <si>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</si>
  <si>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</si>
  <si>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</si>
  <si>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</si>
  <si>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</si>
  <si>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</si>
  <si>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</si>
  <si>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</si>
  <si>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</si>
  <si>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</si>
  <si>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</si>
  <si>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</si>
  <si>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</si>
  <si>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</si>
  <si>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</si>
  <si>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</si>
  <si>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</si>
  <si>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</si>
  <si>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</si>
  <si>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</si>
  <si>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</si>
  <si>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</si>
  <si>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</si>
  <si>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</si>
  <si>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</si>
  <si>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</si>
  <si>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</si>
  <si>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</si>
  <si>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</si>
  <si>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</si>
  <si>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</si>
  <si>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</si>
  <si>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</si>
  <si>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</si>
  <si>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</si>
  <si>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</si>
  <si>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</si>
  <si>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</si>
  <si>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</si>
  <si>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</si>
  <si>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</si>
  <si>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</si>
  <si>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</si>
  <si>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</si>
  <si>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</si>
  <si>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</si>
  <si>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</si>
  <si>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</si>
  <si>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</si>
  <si>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</si>
  <si>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</si>
  <si>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</si>
  <si>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</si>
  <si>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</si>
  <si>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</si>
  <si>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</si>
  <si>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</si>
  <si>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</si>
  <si>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</si>
  <si>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</si>
  <si>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</si>
  <si>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</si>
  <si>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</si>
  <si>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</si>
  <si>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</si>
  <si>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</si>
  <si>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</si>
  <si>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</si>
  <si>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</si>
  <si>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</si>
  <si>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</si>
  <si>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</si>
  <si>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</si>
  <si>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</si>
  <si>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</si>
  <si>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</si>
  <si>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</si>
  <si>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</si>
  <si>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</si>
  <si>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</si>
  <si>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</si>
  <si>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</si>
  <si>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</si>
  <si>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</si>
  <si>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</si>
  <si>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</si>
  <si>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</si>
  <si>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</si>
  <si>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</si>
  <si>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</si>
  <si>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</si>
  <si>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</si>
  <si>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</si>
  <si>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</si>
  <si>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</si>
  <si>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</si>
  <si>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</si>
  <si>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</si>
  <si>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</si>
  <si>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</si>
  <si>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</si>
  <si>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</si>
  <si>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</si>
  <si>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</si>
  <si>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</si>
  <si>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</si>
  <si>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</si>
  <si>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</si>
  <si>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</si>
  <si>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</si>
  <si>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</si>
  <si>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</si>
  <si>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</si>
  <si>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</si>
  <si>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</si>
  <si>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</si>
  <si>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</si>
  <si>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</si>
  <si>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</si>
  <si>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</si>
  <si>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</si>
  <si>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</si>
  <si>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</si>
  <si>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</si>
  <si>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</si>
  <si>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</si>
  <si>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</si>
  <si>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</si>
  <si>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</si>
  <si>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</si>
  <si>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</si>
  <si>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</si>
  <si>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</si>
  <si>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</si>
  <si>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</si>
  <si>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</si>
  <si>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</si>
  <si>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</si>
  <si>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</si>
  <si>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</si>
  <si>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</si>
  <si>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</si>
  <si>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</si>
  <si>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</si>
  <si>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</si>
  <si>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</si>
  <si>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</si>
  <si>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</si>
  <si>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</si>
  <si>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</si>
  <si>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</si>
  <si>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</si>
  <si>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</si>
  <si>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</si>
  <si>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</si>
  <si>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</si>
  <si>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</si>
  <si>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</si>
  <si>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</si>
  <si>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</si>
  <si>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</si>
  <si>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</si>
  <si>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</si>
  <si>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</si>
  <si>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</si>
  <si>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</si>
  <si>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</si>
  <si>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</si>
  <si>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</si>
  <si>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</si>
  <si>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</si>
  <si>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</si>
  <si>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</si>
  <si>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</si>
  <si>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</si>
  <si>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</si>
  <si>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</si>
  <si>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</si>
  <si>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</si>
  <si>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</si>
  <si>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</si>
  <si>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</si>
  <si>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</si>
  <si>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</si>
  <si>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</si>
  <si>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</si>
  <si>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</si>
  <si>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</si>
  <si>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</si>
  <si>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</si>
  <si>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</si>
  <si>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</si>
  <si>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</si>
  <si>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</si>
  <si>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</si>
  <si>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</si>
  <si>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</si>
  <si>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</si>
  <si>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</si>
  <si>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</si>
  <si>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</si>
  <si>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</si>
  <si>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</si>
  <si>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</si>
  <si>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</si>
  <si>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</si>
  <si>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</si>
  <si>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</si>
  <si>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</si>
  <si>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</si>
  <si>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</si>
  <si>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</si>
  <si>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</si>
  <si>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</si>
  <si>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</si>
  <si>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</si>
  <si>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</si>
  <si>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</si>
  <si>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</si>
  <si>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</si>
  <si>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</si>
  <si>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</si>
  <si>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</si>
  <si>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</si>
  <si>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</si>
  <si>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</si>
  <si>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</si>
  <si>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</si>
  <si>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</si>
  <si>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</si>
  <si>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</si>
  <si>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</si>
  <si>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</si>
  <si>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</si>
  <si>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</si>
  <si>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</si>
  <si>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</si>
  <si>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</si>
  <si>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</si>
  <si>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</si>
  <si>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</si>
  <si>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</si>
  <si>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</si>
  <si>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</si>
  <si>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</si>
  <si>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</si>
  <si>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</si>
  <si>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</si>
  <si>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</si>
  <si>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</si>
  <si>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</si>
  <si>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</si>
  <si>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</si>
  <si>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</si>
  <si>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</si>
  <si>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</si>
  <si>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</si>
  <si>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</si>
  <si>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</si>
  <si>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</si>
  <si>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</si>
  <si>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</si>
  <si>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</si>
  <si>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</si>
  <si>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</si>
  <si>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</si>
  <si>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</si>
  <si>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</si>
  <si>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</si>
  <si>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</si>
  <si>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</si>
  <si>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</si>
  <si>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</si>
  <si>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</si>
  <si>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</si>
  <si>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</si>
  <si>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</si>
  <si>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</si>
  <si>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</si>
  <si>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</si>
  <si>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</si>
  <si>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</si>
  <si>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</si>
  <si>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</si>
  <si>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</si>
  <si>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</si>
  <si>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</si>
  <si>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</si>
  <si>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</si>
  <si>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</si>
  <si>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</si>
  <si>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</si>
  <si>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</si>
  <si>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</si>
  <si>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</si>
  <si>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</si>
  <si>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</si>
  <si>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</si>
  <si>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</si>
  <si>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</si>
  <si>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</si>
  <si>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</si>
  <si>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</si>
  <si>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</si>
  <si>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</si>
  <si>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</si>
  <si>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</si>
  <si>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</si>
  <si>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</si>
  <si>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</si>
  <si>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</si>
  <si>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</si>
  <si>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</si>
  <si>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</si>
  <si>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</si>
  <si>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</si>
  <si>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</si>
  <si>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</si>
  <si>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</si>
  <si>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</si>
  <si>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</si>
  <si>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</si>
  <si>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</si>
  <si>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</si>
  <si>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</si>
  <si>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</si>
  <si>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</si>
  <si>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</si>
  <si>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</si>
  <si>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</si>
  <si>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</si>
  <si>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</si>
  <si>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</si>
  <si>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</si>
  <si>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</si>
  <si>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</si>
  <si>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</si>
  <si>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</si>
  <si>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</si>
  <si>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</si>
  <si>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</si>
  <si>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</si>
  <si>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</si>
  <si>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</si>
  <si>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</si>
  <si>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</si>
  <si>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</si>
  <si>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</si>
  <si>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</si>
  <si>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</si>
  <si>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</si>
  <si>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</si>
  <si>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</si>
  <si>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</si>
  <si>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</si>
  <si>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</si>
  <si>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</si>
  <si>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</si>
  <si>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</si>
  <si>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</si>
  <si>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</si>
  <si>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</si>
  <si>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</si>
  <si>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</si>
  <si>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</si>
  <si>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</si>
  <si>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</si>
  <si>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</si>
  <si>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</si>
  <si>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</si>
  <si>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</si>
  <si>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</si>
  <si>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</si>
  <si>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</si>
  <si>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</si>
  <si>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</si>
  <si>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</si>
  <si>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</si>
  <si>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</si>
  <si>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</si>
  <si>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</si>
  <si>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</si>
  <si>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</si>
  <si>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</si>
  <si>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</si>
  <si>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</si>
  <si>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</si>
  <si>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</si>
  <si>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</si>
  <si>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</si>
  <si>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</si>
  <si>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</si>
  <si>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</si>
  <si>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</si>
  <si>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</si>
  <si>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</si>
  <si>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</si>
  <si>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</si>
  <si>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</si>
  <si>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</si>
  <si>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</si>
  <si>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</si>
  <si>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</si>
  <si>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</si>
  <si>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</si>
  <si>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</si>
  <si>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</si>
  <si>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</si>
  <si>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</si>
  <si>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</si>
  <si>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</si>
  <si>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</si>
  <si>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</si>
  <si>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</si>
  <si>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</si>
  <si>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</si>
  <si>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</si>
  <si>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</si>
  <si>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</si>
  <si>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</si>
  <si>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</si>
  <si>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</si>
  <si>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</si>
  <si>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</si>
  <si>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</si>
  <si>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</si>
  <si>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</si>
  <si>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</si>
  <si>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</si>
  <si>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</si>
  <si>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</si>
  <si>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</si>
  <si>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</si>
  <si>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</si>
  <si>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</si>
  <si>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</si>
  <si>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</si>
  <si>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</si>
  <si>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</si>
  <si>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</si>
  <si>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</si>
  <si>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</si>
  <si>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</si>
  <si>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</si>
  <si>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</si>
  <si>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</si>
  <si>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</si>
  <si>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</si>
  <si>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</si>
  <si>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</si>
  <si>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</si>
  <si>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</si>
  <si>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</si>
  <si>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</si>
  <si>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</si>
  <si>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</si>
  <si>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</si>
  <si>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</si>
  <si>
    <t>Is there is skweness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</si>
</sst>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"/>
    <numFmt numFmtId="167" formatCode="0.000_ "/>
    <numFmt numFmtId="168" formatCode="0.0000000_ "/>
    <numFmt numFmtId="169" formatCode="0.00000000000000_ "/>
  </numFmts>
  <fonts count="28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64" fontId="0" fillId="0" borderId="0" xfId="0" applyNumberFormat="1"/>
    <xf numFmtId="0" fontId="4" fillId="0" borderId="11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64" fontId="7" fillId="0" borderId="4" xfId="0" applyNumberFormat="1" applyFont="1" applyBorder="1" applyAlignment="1"/>
    <xf numFmtId="164" fontId="7" fillId="0" borderId="0" xfId="0" applyNumberFormat="1" applyFont="1" applyBorder="1" applyAlignment="1"/>
    <xf numFmtId="164" fontId="7" fillId="0" borderId="5" xfId="0" applyNumberFormat="1" applyFont="1" applyBorder="1" applyAlignment="1"/>
    <xf numFmtId="164" fontId="7" fillId="0" borderId="9" xfId="0" applyNumberFormat="1" applyFont="1" applyBorder="1" applyAlignment="1"/>
    <xf numFmtId="164" fontId="7" fillId="0" borderId="2" xfId="0" applyNumberFormat="1" applyFont="1" applyBorder="1" applyAlignment="1"/>
    <xf numFmtId="164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65" fontId="7" fillId="0" borderId="4" xfId="0" applyNumberFormat="1" applyFont="1" applyBorder="1" applyAlignment="1"/>
    <xf numFmtId="165" fontId="7" fillId="0" borderId="9" xfId="0" applyNumberFormat="1" applyFont="1" applyBorder="1" applyAlignment="1"/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64" fontId="16" fillId="0" borderId="11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64" fontId="16" fillId="0" borderId="4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64" fontId="16" fillId="0" borderId="9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64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66" fontId="0" fillId="0" borderId="0" xfId="0" applyNumberFormat="1"/>
    <xf numFmtId="164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64" fontId="18" fillId="0" borderId="4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5" xfId="0" applyNumberFormat="1" applyFont="1" applyBorder="1" applyAlignment="1"/>
    <xf numFmtId="165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64" fontId="18" fillId="0" borderId="9" xfId="0" applyNumberFormat="1" applyFont="1" applyBorder="1" applyAlignment="1"/>
    <xf numFmtId="164" fontId="18" fillId="0" borderId="2" xfId="0" applyNumberFormat="1" applyFont="1" applyBorder="1" applyAlignment="1"/>
    <xf numFmtId="164" fontId="18" fillId="0" borderId="8" xfId="0" applyNumberFormat="1" applyFont="1" applyBorder="1" applyAlignment="1"/>
    <xf numFmtId="165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67" fontId="18" fillId="0" borderId="4" xfId="0" applyNumberFormat="1" applyFont="1" applyBorder="1" applyAlignment="1">
      <alignment horizontal="center"/>
    </xf>
    <xf numFmtId="167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5" fontId="18" fillId="0" borderId="12" xfId="0" applyNumberFormat="1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8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4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18" fillId="0" borderId="6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center"/>
    </xf>
    <xf numFmtId="165" fontId="18" fillId="0" borderId="9" xfId="0" applyNumberFormat="1" applyFont="1" applyBorder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9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164" fontId="18" fillId="0" borderId="8" xfId="0" applyNumberFormat="1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164" fontId="18" fillId="0" borderId="6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64" fontId="18" fillId="0" borderId="14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 vertical="center"/>
    </xf>
    <xf numFmtId="164" fontId="18" fillId="0" borderId="1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65" fontId="18" fillId="0" borderId="11" xfId="0" applyNumberFormat="1" applyFont="1" applyBorder="1"/>
    <xf numFmtId="165" fontId="18" fillId="0" borderId="10" xfId="0" applyNumberFormat="1" applyFont="1" applyBorder="1"/>
    <xf numFmtId="165" fontId="18" fillId="0" borderId="12" xfId="0" applyNumberFormat="1" applyFont="1" applyBorder="1"/>
    <xf numFmtId="165" fontId="18" fillId="0" borderId="4" xfId="0" applyNumberFormat="1" applyFont="1" applyBorder="1"/>
    <xf numFmtId="165" fontId="18" fillId="0" borderId="0" xfId="0" applyNumberFormat="1" applyFont="1" applyBorder="1"/>
    <xf numFmtId="165" fontId="18" fillId="0" borderId="5" xfId="0" applyNumberFormat="1" applyFont="1" applyBorder="1"/>
    <xf numFmtId="165" fontId="18" fillId="0" borderId="9" xfId="0" applyNumberFormat="1" applyFont="1" applyBorder="1"/>
    <xf numFmtId="165" fontId="18" fillId="0" borderId="2" xfId="0" applyNumberFormat="1" applyFont="1" applyBorder="1"/>
    <xf numFmtId="165" fontId="18" fillId="0" borderId="8" xfId="0" applyNumberFormat="1" applyFont="1" applyBorder="1"/>
    <xf numFmtId="164" fontId="18" fillId="0" borderId="4" xfId="0" applyNumberFormat="1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16" fillId="0" borderId="6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26" fillId="4" borderId="11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1" xr16:uid="{C42C32A9-3252-8449-A73B-29A1C0B0E40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5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 ht="16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 ht="16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5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 ht="16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 ht="16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 ht="16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7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 ht="16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7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 ht="16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 ht="16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 ht="16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 ht="16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7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 ht="16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 ht="16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7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 ht="16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 ht="16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 ht="16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 ht="16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 ht="16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 ht="16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 ht="16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 ht="16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7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zoomScale="150" workbookViewId="0">
      <selection activeCell="C54" sqref="C54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89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90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90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90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90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91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86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87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87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88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86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87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87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88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86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87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87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88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86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87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87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87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88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89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90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90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91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86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87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87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87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88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86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87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87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87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87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88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zoomScale="164" workbookViewId="0">
      <selection activeCell="A30" sqref="A30"/>
    </sheetView>
  </sheetViews>
  <sheetFormatPr baseColWidth="10" defaultColWidth="34.5" defaultRowHeight="15"/>
  <cols>
    <col min="1" max="1" width="53.83203125" style="220" customWidth="1"/>
    <col min="2" max="2" width="12.83203125" style="219" bestFit="1" customWidth="1"/>
    <col min="3" max="3" width="11" style="219" bestFit="1" customWidth="1"/>
    <col min="4" max="4" width="9" style="219" bestFit="1" customWidth="1"/>
    <col min="5" max="5" width="9.5" style="219" bestFit="1" customWidth="1"/>
    <col min="6" max="6" width="12" style="219" bestFit="1" customWidth="1"/>
    <col min="7" max="7" width="9" style="219" bestFit="1" customWidth="1"/>
    <col min="8" max="8" width="10" style="219" bestFit="1" customWidth="1"/>
    <col min="9" max="9" width="29.33203125" style="219" bestFit="1" customWidth="1"/>
  </cols>
  <sheetData>
    <row r="1" spans="1:9" ht="16" thickBot="1">
      <c r="A1" s="227" t="s">
        <v>3214</v>
      </c>
      <c r="B1" s="228" t="s">
        <v>3215</v>
      </c>
      <c r="C1" s="228" t="s">
        <v>3216</v>
      </c>
      <c r="D1" s="228" t="s">
        <v>3217</v>
      </c>
      <c r="E1" s="228" t="s">
        <v>3218</v>
      </c>
      <c r="F1" s="228" t="s">
        <v>3219</v>
      </c>
      <c r="G1" s="228" t="s">
        <v>3220</v>
      </c>
      <c r="H1" s="228" t="s">
        <v>3218</v>
      </c>
      <c r="I1" s="229" t="s">
        <v>3221</v>
      </c>
    </row>
    <row r="2" spans="1:9">
      <c r="A2" s="230" t="s">
        <v>3222</v>
      </c>
      <c r="B2" s="231" t="s">
        <v>3223</v>
      </c>
      <c r="C2" s="228" t="s">
        <v>3224</v>
      </c>
      <c r="D2" s="228" t="s">
        <v>3225</v>
      </c>
      <c r="E2" s="228" t="s">
        <v>3226</v>
      </c>
      <c r="F2" s="228" t="s">
        <v>427</v>
      </c>
      <c r="G2" s="232">
        <v>0.25</v>
      </c>
      <c r="H2" s="232">
        <v>0.5</v>
      </c>
      <c r="I2" s="233">
        <v>0.75</v>
      </c>
    </row>
    <row r="3" spans="1:9" ht="16" thickBot="1">
      <c r="A3" s="234" t="s">
        <v>3214</v>
      </c>
      <c r="B3" s="235" t="s">
        <v>3215</v>
      </c>
      <c r="C3" s="236" t="s">
        <v>3216</v>
      </c>
      <c r="D3" s="236" t="s">
        <v>3217</v>
      </c>
      <c r="E3" s="236" t="s">
        <v>3218</v>
      </c>
      <c r="F3" s="236" t="s">
        <v>3219</v>
      </c>
      <c r="G3" s="236" t="s">
        <v>3220</v>
      </c>
      <c r="H3" s="236" t="s">
        <v>3218</v>
      </c>
      <c r="I3" s="237" t="s">
        <v>3221</v>
      </c>
    </row>
    <row r="4" spans="1:9">
      <c r="A4" s="224" t="s">
        <v>381</v>
      </c>
      <c r="B4" s="156">
        <v>434</v>
      </c>
      <c r="C4" s="221">
        <v>5.0276500000000004</v>
      </c>
      <c r="D4" s="221">
        <v>5.5500400000000001</v>
      </c>
      <c r="E4" s="221">
        <v>1</v>
      </c>
      <c r="F4" s="221">
        <v>2</v>
      </c>
      <c r="G4" s="221">
        <v>4</v>
      </c>
      <c r="H4" s="221">
        <v>7</v>
      </c>
      <c r="I4" s="226">
        <v>66</v>
      </c>
    </row>
    <row r="5" spans="1:9">
      <c r="A5" s="224" t="s">
        <v>456</v>
      </c>
      <c r="B5" s="156">
        <v>434</v>
      </c>
      <c r="C5" s="221">
        <v>0.96313000000000004</v>
      </c>
      <c r="D5" s="221">
        <v>1.65459</v>
      </c>
      <c r="E5" s="221">
        <v>0</v>
      </c>
      <c r="F5" s="221">
        <v>0</v>
      </c>
      <c r="G5" s="221">
        <v>0</v>
      </c>
      <c r="H5" s="221">
        <v>1</v>
      </c>
      <c r="I5" s="226">
        <v>20</v>
      </c>
    </row>
    <row r="6" spans="1:9">
      <c r="A6" s="224" t="s">
        <v>483</v>
      </c>
      <c r="B6" s="156">
        <v>434</v>
      </c>
      <c r="C6" s="221">
        <v>3.2949299999999999</v>
      </c>
      <c r="D6" s="221">
        <v>3.6751</v>
      </c>
      <c r="E6" s="221">
        <v>0</v>
      </c>
      <c r="F6" s="221">
        <v>1</v>
      </c>
      <c r="G6" s="221">
        <v>2</v>
      </c>
      <c r="H6" s="221">
        <v>4</v>
      </c>
      <c r="I6" s="226">
        <v>40</v>
      </c>
    </row>
    <row r="7" spans="1:9">
      <c r="A7" s="224" t="s">
        <v>485</v>
      </c>
      <c r="B7" s="156">
        <v>434</v>
      </c>
      <c r="C7" s="221">
        <v>0.76959</v>
      </c>
      <c r="D7" s="221">
        <v>1.0648299999999999</v>
      </c>
      <c r="E7" s="221">
        <v>0</v>
      </c>
      <c r="F7" s="221">
        <v>0</v>
      </c>
      <c r="G7" s="221">
        <v>0</v>
      </c>
      <c r="H7" s="221">
        <v>1</v>
      </c>
      <c r="I7" s="226">
        <v>7</v>
      </c>
    </row>
    <row r="8" spans="1:9">
      <c r="A8" s="224" t="s">
        <v>52</v>
      </c>
      <c r="B8" s="156">
        <v>434</v>
      </c>
      <c r="C8" s="221">
        <v>0</v>
      </c>
      <c r="D8" s="221">
        <v>0</v>
      </c>
      <c r="E8" s="221">
        <v>0</v>
      </c>
      <c r="F8" s="221">
        <v>0</v>
      </c>
      <c r="G8" s="221">
        <v>0</v>
      </c>
      <c r="H8" s="221">
        <v>0</v>
      </c>
      <c r="I8" s="226">
        <v>0</v>
      </c>
    </row>
    <row r="9" spans="1:9">
      <c r="A9" s="224" t="s">
        <v>3227</v>
      </c>
      <c r="B9" s="156">
        <v>434</v>
      </c>
      <c r="C9" s="221">
        <v>0.32257999999999998</v>
      </c>
      <c r="D9" s="221">
        <v>0.46800000000000003</v>
      </c>
      <c r="E9" s="221">
        <v>0</v>
      </c>
      <c r="F9" s="221">
        <v>0</v>
      </c>
      <c r="G9" s="221">
        <v>0</v>
      </c>
      <c r="H9" s="221">
        <v>1</v>
      </c>
      <c r="I9" s="226">
        <v>1</v>
      </c>
    </row>
    <row r="10" spans="1:9">
      <c r="A10" s="224" t="s">
        <v>68</v>
      </c>
      <c r="B10" s="156">
        <v>434</v>
      </c>
      <c r="C10" s="221">
        <v>0.17512</v>
      </c>
      <c r="D10" s="221">
        <v>0.3805</v>
      </c>
      <c r="E10" s="221">
        <v>0</v>
      </c>
      <c r="F10" s="221">
        <v>0</v>
      </c>
      <c r="G10" s="221">
        <v>0</v>
      </c>
      <c r="H10" s="221">
        <v>0</v>
      </c>
      <c r="I10" s="226">
        <v>1</v>
      </c>
    </row>
    <row r="11" spans="1:9">
      <c r="A11" s="224" t="s">
        <v>36</v>
      </c>
      <c r="B11" s="156">
        <v>434</v>
      </c>
      <c r="C11" s="221">
        <v>0.29953999999999997</v>
      </c>
      <c r="D11" s="221">
        <v>0.45857999999999999</v>
      </c>
      <c r="E11" s="221">
        <v>0</v>
      </c>
      <c r="F11" s="221">
        <v>0</v>
      </c>
      <c r="G11" s="221">
        <v>0</v>
      </c>
      <c r="H11" s="221">
        <v>1</v>
      </c>
      <c r="I11" s="226">
        <v>1</v>
      </c>
    </row>
    <row r="12" spans="1:9">
      <c r="A12" s="224" t="s">
        <v>37</v>
      </c>
      <c r="B12" s="156">
        <v>434</v>
      </c>
      <c r="C12" s="221">
        <v>0.28802</v>
      </c>
      <c r="D12" s="221">
        <v>0.45335999999999999</v>
      </c>
      <c r="E12" s="221">
        <v>0</v>
      </c>
      <c r="F12" s="221">
        <v>0</v>
      </c>
      <c r="G12" s="221">
        <v>0</v>
      </c>
      <c r="H12" s="221">
        <v>1</v>
      </c>
      <c r="I12" s="226">
        <v>1</v>
      </c>
    </row>
    <row r="13" spans="1:9">
      <c r="A13" s="224" t="s">
        <v>35</v>
      </c>
      <c r="B13" s="156">
        <v>434</v>
      </c>
      <c r="C13" s="221">
        <v>0.49769999999999998</v>
      </c>
      <c r="D13" s="221">
        <v>0.50056999999999996</v>
      </c>
      <c r="E13" s="221">
        <v>0</v>
      </c>
      <c r="F13" s="221">
        <v>0</v>
      </c>
      <c r="G13" s="221">
        <v>0</v>
      </c>
      <c r="H13" s="221">
        <v>1</v>
      </c>
      <c r="I13" s="226">
        <v>1</v>
      </c>
    </row>
    <row r="14" spans="1:9">
      <c r="A14" s="224" t="s">
        <v>3228</v>
      </c>
      <c r="B14" s="156">
        <v>434</v>
      </c>
      <c r="C14" s="221">
        <v>0.26036999999999999</v>
      </c>
      <c r="D14" s="221">
        <v>0.43934000000000001</v>
      </c>
      <c r="E14" s="221">
        <v>0</v>
      </c>
      <c r="F14" s="221">
        <v>0</v>
      </c>
      <c r="G14" s="221">
        <v>0</v>
      </c>
      <c r="H14" s="221">
        <v>1</v>
      </c>
      <c r="I14" s="226">
        <v>1</v>
      </c>
    </row>
    <row r="15" spans="1:9">
      <c r="A15" s="224" t="s">
        <v>3229</v>
      </c>
      <c r="B15" s="156">
        <v>434</v>
      </c>
      <c r="C15" s="221">
        <v>5.5300000000000002E-2</v>
      </c>
      <c r="D15" s="221">
        <v>0.22883000000000001</v>
      </c>
      <c r="E15" s="221">
        <v>0</v>
      </c>
      <c r="F15" s="221">
        <v>0</v>
      </c>
      <c r="G15" s="221">
        <v>0</v>
      </c>
      <c r="H15" s="221">
        <v>0</v>
      </c>
      <c r="I15" s="226">
        <v>1</v>
      </c>
    </row>
    <row r="16" spans="1:9">
      <c r="A16" s="224" t="s">
        <v>3230</v>
      </c>
      <c r="B16" s="156">
        <v>434</v>
      </c>
      <c r="C16" s="221">
        <v>0.48848000000000003</v>
      </c>
      <c r="D16" s="221">
        <v>0.50044</v>
      </c>
      <c r="E16" s="221">
        <v>0</v>
      </c>
      <c r="F16" s="221">
        <v>0</v>
      </c>
      <c r="G16" s="221">
        <v>0</v>
      </c>
      <c r="H16" s="221">
        <v>1</v>
      </c>
      <c r="I16" s="226">
        <v>1</v>
      </c>
    </row>
    <row r="17" spans="1:9">
      <c r="A17" s="224" t="s">
        <v>3231</v>
      </c>
      <c r="B17" s="156">
        <v>434</v>
      </c>
      <c r="C17" s="221">
        <v>0.88249</v>
      </c>
      <c r="D17" s="221">
        <v>0.32240000000000002</v>
      </c>
      <c r="E17" s="221">
        <v>0</v>
      </c>
      <c r="F17" s="221">
        <v>1</v>
      </c>
      <c r="G17" s="221">
        <v>1</v>
      </c>
      <c r="H17" s="221">
        <v>1</v>
      </c>
      <c r="I17" s="226">
        <v>1</v>
      </c>
    </row>
    <row r="18" spans="1:9">
      <c r="A18" s="224" t="s">
        <v>3232</v>
      </c>
      <c r="B18" s="156">
        <v>434</v>
      </c>
      <c r="C18" s="221">
        <v>0.40322999999999998</v>
      </c>
      <c r="D18" s="221">
        <v>0.49110999999999999</v>
      </c>
      <c r="E18" s="221">
        <v>0</v>
      </c>
      <c r="F18" s="221">
        <v>0</v>
      </c>
      <c r="G18" s="221">
        <v>0</v>
      </c>
      <c r="H18" s="221">
        <v>1</v>
      </c>
      <c r="I18" s="226">
        <v>1</v>
      </c>
    </row>
    <row r="19" spans="1:9">
      <c r="A19" s="224" t="s">
        <v>3233</v>
      </c>
      <c r="B19" s="156">
        <v>434</v>
      </c>
      <c r="C19" s="221">
        <v>1.6129999999999999E-2</v>
      </c>
      <c r="D19" s="221">
        <v>0.12612000000000001</v>
      </c>
      <c r="E19" s="221">
        <v>0</v>
      </c>
      <c r="F19" s="221">
        <v>0</v>
      </c>
      <c r="G19" s="221">
        <v>0</v>
      </c>
      <c r="H19" s="221">
        <v>0</v>
      </c>
      <c r="I19" s="226">
        <v>1</v>
      </c>
    </row>
    <row r="20" spans="1:9">
      <c r="A20" s="224" t="s">
        <v>3234</v>
      </c>
      <c r="B20" s="156">
        <v>434</v>
      </c>
      <c r="C20" s="221">
        <v>0.26959</v>
      </c>
      <c r="D20" s="221">
        <v>0.44425999999999999</v>
      </c>
      <c r="E20" s="221">
        <v>0</v>
      </c>
      <c r="F20" s="221">
        <v>0</v>
      </c>
      <c r="G20" s="221">
        <v>0</v>
      </c>
      <c r="H20" s="221">
        <v>1</v>
      </c>
      <c r="I20" s="226">
        <v>1</v>
      </c>
    </row>
    <row r="21" spans="1:9">
      <c r="A21" s="224" t="s">
        <v>3235</v>
      </c>
      <c r="B21" s="156">
        <v>434</v>
      </c>
      <c r="C21" s="221">
        <v>0.88249</v>
      </c>
      <c r="D21" s="221">
        <v>0.32240000000000002</v>
      </c>
      <c r="E21" s="221">
        <v>0</v>
      </c>
      <c r="F21" s="221">
        <v>1</v>
      </c>
      <c r="G21" s="221">
        <v>1</v>
      </c>
      <c r="H21" s="221">
        <v>1</v>
      </c>
      <c r="I21" s="226">
        <v>1</v>
      </c>
    </row>
    <row r="22" spans="1:9">
      <c r="A22" s="224" t="s">
        <v>3236</v>
      </c>
      <c r="B22" s="156">
        <v>434</v>
      </c>
      <c r="C22" s="221">
        <v>0.40322999999999998</v>
      </c>
      <c r="D22" s="221">
        <v>0.49110999999999999</v>
      </c>
      <c r="E22" s="221">
        <v>0</v>
      </c>
      <c r="F22" s="221">
        <v>0</v>
      </c>
      <c r="G22" s="221">
        <v>0</v>
      </c>
      <c r="H22" s="221">
        <v>1</v>
      </c>
      <c r="I22" s="226">
        <v>1</v>
      </c>
    </row>
    <row r="23" spans="1:9">
      <c r="A23" s="224" t="s">
        <v>3237</v>
      </c>
      <c r="B23" s="156">
        <v>434</v>
      </c>
      <c r="C23" s="221">
        <v>0.49769999999999998</v>
      </c>
      <c r="D23" s="221">
        <v>0.50056999999999996</v>
      </c>
      <c r="E23" s="221">
        <v>0</v>
      </c>
      <c r="F23" s="221">
        <v>0</v>
      </c>
      <c r="G23" s="221">
        <v>0</v>
      </c>
      <c r="H23" s="221">
        <v>1</v>
      </c>
      <c r="I23" s="226">
        <v>1</v>
      </c>
    </row>
    <row r="24" spans="1:9">
      <c r="A24" s="224" t="s">
        <v>88</v>
      </c>
      <c r="B24" s="156">
        <v>434</v>
      </c>
      <c r="C24" s="221">
        <v>1.6129999999999999E-2</v>
      </c>
      <c r="D24" s="221">
        <v>0.12612000000000001</v>
      </c>
      <c r="E24" s="221">
        <v>0</v>
      </c>
      <c r="F24" s="221">
        <v>0</v>
      </c>
      <c r="G24" s="221">
        <v>0</v>
      </c>
      <c r="H24" s="221">
        <v>0</v>
      </c>
      <c r="I24" s="226">
        <v>1</v>
      </c>
    </row>
    <row r="25" spans="1:9">
      <c r="A25" s="224" t="s">
        <v>89</v>
      </c>
      <c r="B25" s="156">
        <v>434</v>
      </c>
      <c r="C25" s="221">
        <v>0.48848000000000003</v>
      </c>
      <c r="D25" s="221">
        <v>0.50044</v>
      </c>
      <c r="E25" s="221">
        <v>0</v>
      </c>
      <c r="F25" s="221">
        <v>0</v>
      </c>
      <c r="G25" s="221">
        <v>0</v>
      </c>
      <c r="H25" s="221">
        <v>1</v>
      </c>
      <c r="I25" s="226">
        <v>1</v>
      </c>
    </row>
    <row r="26" spans="1:9">
      <c r="A26" s="224" t="s">
        <v>90</v>
      </c>
      <c r="B26" s="156">
        <v>434</v>
      </c>
      <c r="C26" s="221">
        <v>0.91705000000000003</v>
      </c>
      <c r="D26" s="221">
        <v>0.27611999999999998</v>
      </c>
      <c r="E26" s="221">
        <v>0</v>
      </c>
      <c r="F26" s="221">
        <v>1</v>
      </c>
      <c r="G26" s="221">
        <v>1</v>
      </c>
      <c r="H26" s="221">
        <v>1</v>
      </c>
      <c r="I26" s="226">
        <v>1</v>
      </c>
    </row>
    <row r="27" spans="1:9">
      <c r="A27" s="224" t="s">
        <v>3238</v>
      </c>
      <c r="B27" s="156">
        <v>434</v>
      </c>
      <c r="C27" s="221">
        <v>0.26959</v>
      </c>
      <c r="D27" s="221">
        <v>0.44425999999999999</v>
      </c>
      <c r="E27" s="221">
        <v>0</v>
      </c>
      <c r="F27" s="221">
        <v>0</v>
      </c>
      <c r="G27" s="221">
        <v>0</v>
      </c>
      <c r="H27" s="221">
        <v>1</v>
      </c>
      <c r="I27" s="226">
        <v>1</v>
      </c>
    </row>
    <row r="28" spans="1:9">
      <c r="A28" s="224" t="s">
        <v>101</v>
      </c>
      <c r="B28" s="156">
        <v>434</v>
      </c>
      <c r="C28" s="221">
        <v>8.7559999999999999E-2</v>
      </c>
      <c r="D28" s="221">
        <v>0.28298000000000001</v>
      </c>
      <c r="E28" s="221">
        <v>0</v>
      </c>
      <c r="F28" s="221">
        <v>0</v>
      </c>
      <c r="G28" s="221">
        <v>0</v>
      </c>
      <c r="H28" s="221">
        <v>0</v>
      </c>
      <c r="I28" s="226">
        <v>1</v>
      </c>
    </row>
    <row r="29" spans="1:9">
      <c r="A29" s="224" t="s">
        <v>100</v>
      </c>
      <c r="B29" s="156">
        <v>434</v>
      </c>
      <c r="C29" s="221">
        <v>2.3E-3</v>
      </c>
      <c r="D29" s="221">
        <v>4.8000000000000001E-2</v>
      </c>
      <c r="E29" s="221">
        <v>0</v>
      </c>
      <c r="F29" s="221">
        <v>0</v>
      </c>
      <c r="G29" s="221">
        <v>0</v>
      </c>
      <c r="H29" s="221">
        <v>0</v>
      </c>
      <c r="I29" s="226">
        <v>1</v>
      </c>
    </row>
    <row r="30" spans="1:9">
      <c r="A30" s="224" t="s">
        <v>103</v>
      </c>
      <c r="B30" s="156">
        <v>434</v>
      </c>
      <c r="C30" s="221">
        <v>9.4469999999999998E-2</v>
      </c>
      <c r="D30" s="221">
        <v>0.29282000000000002</v>
      </c>
      <c r="E30" s="221">
        <v>0</v>
      </c>
      <c r="F30" s="221">
        <v>0</v>
      </c>
      <c r="G30" s="221">
        <v>0</v>
      </c>
      <c r="H30" s="221">
        <v>0</v>
      </c>
      <c r="I30" s="226">
        <v>1</v>
      </c>
    </row>
    <row r="31" spans="1:9">
      <c r="A31" s="224" t="s">
        <v>102</v>
      </c>
      <c r="B31" s="156">
        <v>434</v>
      </c>
      <c r="C31" s="221">
        <v>0.83870999999999996</v>
      </c>
      <c r="D31" s="221">
        <v>0.36821999999999999</v>
      </c>
      <c r="E31" s="221">
        <v>0</v>
      </c>
      <c r="F31" s="221">
        <v>1</v>
      </c>
      <c r="G31" s="221">
        <v>1</v>
      </c>
      <c r="H31" s="221">
        <v>1</v>
      </c>
      <c r="I31" s="226">
        <v>1</v>
      </c>
    </row>
    <row r="32" spans="1:9">
      <c r="A32" s="224" t="s">
        <v>42</v>
      </c>
      <c r="B32" s="156">
        <v>434</v>
      </c>
      <c r="C32" s="221">
        <v>7.3730000000000004E-2</v>
      </c>
      <c r="D32" s="221">
        <v>0.26163999999999998</v>
      </c>
      <c r="E32" s="221">
        <v>0</v>
      </c>
      <c r="F32" s="221">
        <v>0</v>
      </c>
      <c r="G32" s="221">
        <v>0</v>
      </c>
      <c r="H32" s="221">
        <v>0</v>
      </c>
      <c r="I32" s="226">
        <v>1</v>
      </c>
    </row>
    <row r="33" spans="1:9">
      <c r="A33" s="224" t="s">
        <v>38</v>
      </c>
      <c r="B33" s="156">
        <v>434</v>
      </c>
      <c r="C33" s="221">
        <v>0.68432999999999999</v>
      </c>
      <c r="D33" s="221">
        <v>0.46532000000000001</v>
      </c>
      <c r="E33" s="221">
        <v>0</v>
      </c>
      <c r="F33" s="221">
        <v>0</v>
      </c>
      <c r="G33" s="221">
        <v>1</v>
      </c>
      <c r="H33" s="221">
        <v>1</v>
      </c>
      <c r="I33" s="226">
        <v>1</v>
      </c>
    </row>
    <row r="34" spans="1:9">
      <c r="A34" s="224" t="s">
        <v>39</v>
      </c>
      <c r="B34" s="156">
        <v>434</v>
      </c>
      <c r="C34" s="221">
        <v>0.65668000000000004</v>
      </c>
      <c r="D34" s="221">
        <v>0.47536</v>
      </c>
      <c r="E34" s="221">
        <v>0</v>
      </c>
      <c r="F34" s="221">
        <v>0</v>
      </c>
      <c r="G34" s="221">
        <v>1</v>
      </c>
      <c r="H34" s="221">
        <v>1</v>
      </c>
      <c r="I34" s="226">
        <v>1</v>
      </c>
    </row>
    <row r="35" spans="1:9">
      <c r="A35" s="224" t="s">
        <v>115</v>
      </c>
      <c r="B35" s="156">
        <v>434</v>
      </c>
      <c r="C35" s="221">
        <v>0.23272000000000001</v>
      </c>
      <c r="D35" s="221">
        <v>0.42304999999999998</v>
      </c>
      <c r="E35" s="221">
        <v>0</v>
      </c>
      <c r="F35" s="221">
        <v>0</v>
      </c>
      <c r="G35" s="221">
        <v>0</v>
      </c>
      <c r="H35" s="221">
        <v>0</v>
      </c>
      <c r="I35" s="226">
        <v>1</v>
      </c>
    </row>
    <row r="36" spans="1:9">
      <c r="A36" s="224" t="s">
        <v>40</v>
      </c>
      <c r="B36" s="156">
        <v>434</v>
      </c>
      <c r="C36" s="221">
        <v>0.44469999999999998</v>
      </c>
      <c r="D36" s="221">
        <v>0.49751000000000001</v>
      </c>
      <c r="E36" s="221">
        <v>0</v>
      </c>
      <c r="F36" s="221">
        <v>0</v>
      </c>
      <c r="G36" s="221">
        <v>0</v>
      </c>
      <c r="H36" s="221">
        <v>1</v>
      </c>
      <c r="I36" s="226">
        <v>1</v>
      </c>
    </row>
    <row r="37" spans="1:9">
      <c r="A37" s="224" t="s">
        <v>119</v>
      </c>
      <c r="B37" s="156">
        <v>434</v>
      </c>
      <c r="C37" s="221">
        <v>0.70967999999999998</v>
      </c>
      <c r="D37" s="221">
        <v>0.45444000000000001</v>
      </c>
      <c r="E37" s="221">
        <v>0</v>
      </c>
      <c r="F37" s="221">
        <v>0</v>
      </c>
      <c r="G37" s="221">
        <v>1</v>
      </c>
      <c r="H37" s="221">
        <v>1</v>
      </c>
      <c r="I37" s="226">
        <v>1</v>
      </c>
    </row>
    <row r="38" spans="1:9">
      <c r="A38" s="224" t="s">
        <v>117</v>
      </c>
      <c r="B38" s="156">
        <v>434</v>
      </c>
      <c r="C38" s="221">
        <v>7.3730000000000004E-2</v>
      </c>
      <c r="D38" s="221">
        <v>0.26163999999999998</v>
      </c>
      <c r="E38" s="221">
        <v>0</v>
      </c>
      <c r="F38" s="221">
        <v>0</v>
      </c>
      <c r="G38" s="221">
        <v>0</v>
      </c>
      <c r="H38" s="221">
        <v>0</v>
      </c>
      <c r="I38" s="226">
        <v>1</v>
      </c>
    </row>
    <row r="39" spans="1:9">
      <c r="A39" s="224" t="s">
        <v>118</v>
      </c>
      <c r="B39" s="156">
        <v>434</v>
      </c>
      <c r="C39" s="221">
        <v>0.68432999999999999</v>
      </c>
      <c r="D39" s="221">
        <v>0.46532000000000001</v>
      </c>
      <c r="E39" s="221">
        <v>0</v>
      </c>
      <c r="F39" s="221">
        <v>0</v>
      </c>
      <c r="G39" s="221">
        <v>1</v>
      </c>
      <c r="H39" s="221">
        <v>1</v>
      </c>
      <c r="I39" s="226">
        <v>1</v>
      </c>
    </row>
    <row r="40" spans="1:9">
      <c r="A40" s="224" t="s">
        <v>120</v>
      </c>
      <c r="B40" s="156">
        <v>434</v>
      </c>
      <c r="C40" s="221">
        <v>0.44469999999999998</v>
      </c>
      <c r="D40" s="221">
        <v>0.49751000000000001</v>
      </c>
      <c r="E40" s="221">
        <v>0</v>
      </c>
      <c r="F40" s="221">
        <v>0</v>
      </c>
      <c r="G40" s="221">
        <v>0</v>
      </c>
      <c r="H40" s="221">
        <v>1</v>
      </c>
      <c r="I40" s="226">
        <v>1</v>
      </c>
    </row>
    <row r="41" spans="1:9">
      <c r="A41" s="224" t="s">
        <v>124</v>
      </c>
      <c r="B41" s="156">
        <v>434</v>
      </c>
      <c r="C41" s="221" t="s">
        <v>3239</v>
      </c>
      <c r="D41" s="221">
        <v>8.7013200000000008</v>
      </c>
      <c r="E41" s="221">
        <v>0</v>
      </c>
      <c r="F41" s="221" t="s">
        <v>3240</v>
      </c>
      <c r="G41" s="221">
        <v>8.5</v>
      </c>
      <c r="H41" s="221">
        <v>117.9469</v>
      </c>
      <c r="I41" s="226" t="s">
        <v>3241</v>
      </c>
    </row>
    <row r="42" spans="1:9">
      <c r="A42" s="224" t="s">
        <v>125</v>
      </c>
      <c r="B42" s="156">
        <v>434</v>
      </c>
      <c r="C42" s="221">
        <v>2.9772500000000002</v>
      </c>
      <c r="D42" s="221">
        <v>2.0887500000000001</v>
      </c>
      <c r="E42" s="221">
        <v>0</v>
      </c>
      <c r="F42" s="221">
        <v>0</v>
      </c>
      <c r="G42" s="221">
        <v>4.04305</v>
      </c>
      <c r="H42" s="221">
        <v>4.72499</v>
      </c>
      <c r="I42" s="226">
        <v>5.6276200000000003</v>
      </c>
    </row>
    <row r="43" spans="1:9">
      <c r="A43" s="224" t="s">
        <v>43</v>
      </c>
      <c r="B43" s="156">
        <v>434</v>
      </c>
      <c r="C43" s="221">
        <v>0.29263</v>
      </c>
      <c r="D43" s="221">
        <v>0.45549000000000001</v>
      </c>
      <c r="E43" s="221">
        <v>0</v>
      </c>
      <c r="F43" s="221">
        <v>0</v>
      </c>
      <c r="G43" s="221">
        <v>0</v>
      </c>
      <c r="H43" s="221">
        <v>1</v>
      </c>
      <c r="I43" s="226">
        <v>1</v>
      </c>
    </row>
    <row r="44" spans="1:9">
      <c r="A44" s="224" t="s">
        <v>41</v>
      </c>
      <c r="B44" s="156">
        <v>434</v>
      </c>
      <c r="C44" s="221">
        <v>6.3347100000000003</v>
      </c>
      <c r="D44" s="221">
        <v>4.1348200000000004</v>
      </c>
      <c r="E44" s="221">
        <v>0</v>
      </c>
      <c r="F44" s="221">
        <v>0</v>
      </c>
      <c r="G44" s="221">
        <v>8.6741600000000005</v>
      </c>
      <c r="H44" s="221">
        <v>9.3754000000000008</v>
      </c>
      <c r="I44" s="226">
        <v>10.23279</v>
      </c>
    </row>
    <row r="45" spans="1:9">
      <c r="A45" s="224" t="s">
        <v>131</v>
      </c>
      <c r="B45" s="156">
        <v>434</v>
      </c>
      <c r="C45" s="221">
        <v>0.62441999999999998</v>
      </c>
      <c r="D45" s="221">
        <v>0.48482999999999998</v>
      </c>
      <c r="E45" s="221">
        <v>0</v>
      </c>
      <c r="F45" s="221">
        <v>0</v>
      </c>
      <c r="G45" s="221">
        <v>1</v>
      </c>
      <c r="H45" s="221">
        <v>1</v>
      </c>
      <c r="I45" s="226">
        <v>1</v>
      </c>
    </row>
    <row r="46" spans="1:9">
      <c r="A46" s="224" t="s">
        <v>3242</v>
      </c>
      <c r="B46" s="156">
        <v>434</v>
      </c>
      <c r="C46" s="221">
        <v>6.9100000000000003E-3</v>
      </c>
      <c r="D46" s="221">
        <v>8.2949999999999996E-2</v>
      </c>
      <c r="E46" s="221">
        <v>0</v>
      </c>
      <c r="F46" s="221">
        <v>0</v>
      </c>
      <c r="G46" s="221">
        <v>0</v>
      </c>
      <c r="H46" s="221">
        <v>0</v>
      </c>
      <c r="I46" s="226">
        <v>1</v>
      </c>
    </row>
    <row r="47" spans="1:9">
      <c r="A47" s="224" t="s">
        <v>133</v>
      </c>
      <c r="B47" s="156">
        <v>434</v>
      </c>
      <c r="C47" s="221">
        <v>1.6129999999999999E-2</v>
      </c>
      <c r="D47" s="221">
        <v>0.12612000000000001</v>
      </c>
      <c r="E47" s="221">
        <v>0</v>
      </c>
      <c r="F47" s="221">
        <v>0</v>
      </c>
      <c r="G47" s="221">
        <v>0</v>
      </c>
      <c r="H47" s="221">
        <v>0</v>
      </c>
      <c r="I47" s="226">
        <v>1</v>
      </c>
    </row>
    <row r="48" spans="1:9">
      <c r="A48" s="224" t="s">
        <v>3243</v>
      </c>
      <c r="B48" s="156">
        <v>434</v>
      </c>
      <c r="C48" s="221">
        <v>0.23502000000000001</v>
      </c>
      <c r="D48" s="221">
        <v>0.42449999999999999</v>
      </c>
      <c r="E48" s="221">
        <v>0</v>
      </c>
      <c r="F48" s="221">
        <v>0</v>
      </c>
      <c r="G48" s="221">
        <v>0</v>
      </c>
      <c r="H48" s="221">
        <v>0</v>
      </c>
      <c r="I48" s="226">
        <v>1</v>
      </c>
    </row>
    <row r="49" spans="1:9">
      <c r="A49" s="224" t="s">
        <v>135</v>
      </c>
      <c r="B49" s="156">
        <v>434</v>
      </c>
      <c r="C49" s="221">
        <v>0.11751</v>
      </c>
      <c r="D49" s="221">
        <v>0.32240000000000002</v>
      </c>
      <c r="E49" s="221">
        <v>0</v>
      </c>
      <c r="F49" s="221">
        <v>0</v>
      </c>
      <c r="G49" s="221">
        <v>0</v>
      </c>
      <c r="H49" s="221">
        <v>0</v>
      </c>
      <c r="I49" s="226">
        <v>1</v>
      </c>
    </row>
    <row r="50" spans="1:9">
      <c r="A50" s="224" t="s">
        <v>144</v>
      </c>
      <c r="B50" s="156">
        <v>434</v>
      </c>
      <c r="C50" s="221">
        <v>2.9331800000000001</v>
      </c>
      <c r="D50" s="221">
        <v>2.2433200000000002</v>
      </c>
      <c r="E50" s="221">
        <v>0</v>
      </c>
      <c r="F50" s="221">
        <v>1</v>
      </c>
      <c r="G50" s="221">
        <v>3</v>
      </c>
      <c r="H50" s="221">
        <v>4</v>
      </c>
      <c r="I50" s="226">
        <v>10</v>
      </c>
    </row>
    <row r="51" spans="1:9">
      <c r="A51" s="224" t="s">
        <v>3244</v>
      </c>
      <c r="B51" s="156">
        <v>434</v>
      </c>
      <c r="C51" s="221">
        <v>204.57046</v>
      </c>
      <c r="D51" s="221">
        <v>113.565</v>
      </c>
      <c r="E51" s="221" t="s">
        <v>3245</v>
      </c>
      <c r="F51" s="221" t="s">
        <v>3246</v>
      </c>
      <c r="G51" s="221" t="s">
        <v>3247</v>
      </c>
      <c r="H51" s="221" t="s">
        <v>3248</v>
      </c>
      <c r="I51" s="226" t="s">
        <v>3249</v>
      </c>
    </row>
    <row r="52" spans="1:9">
      <c r="A52" s="224" t="s">
        <v>3250</v>
      </c>
      <c r="B52" s="156">
        <v>434</v>
      </c>
      <c r="C52" s="221" t="s">
        <v>3251</v>
      </c>
      <c r="D52" s="221">
        <v>3.5535999999999999</v>
      </c>
      <c r="E52" s="221">
        <v>9.5</v>
      </c>
      <c r="F52" s="221" t="s">
        <v>3252</v>
      </c>
      <c r="G52" s="221">
        <v>5.4850000000000003</v>
      </c>
      <c r="H52" s="221">
        <v>43.652500000000003</v>
      </c>
      <c r="I52" s="226">
        <v>79.94</v>
      </c>
    </row>
    <row r="53" spans="1:9">
      <c r="A53" s="224" t="s">
        <v>3253</v>
      </c>
      <c r="B53" s="156">
        <v>434</v>
      </c>
      <c r="C53" s="221" t="s">
        <v>3254</v>
      </c>
      <c r="D53" s="221">
        <v>2.8152300000000001</v>
      </c>
      <c r="E53" s="221">
        <v>0</v>
      </c>
      <c r="F53" s="221" t="s">
        <v>3255</v>
      </c>
      <c r="G53" s="221">
        <v>8.2100000000000009</v>
      </c>
      <c r="H53" s="221">
        <v>37.127499999999998</v>
      </c>
      <c r="I53" s="226">
        <v>70.61</v>
      </c>
    </row>
    <row r="54" spans="1:9">
      <c r="A54" s="224" t="s">
        <v>3256</v>
      </c>
      <c r="B54" s="156">
        <v>434</v>
      </c>
      <c r="C54" s="221">
        <v>8.0144199999999994</v>
      </c>
      <c r="D54" s="221">
        <v>5.3256100000000002</v>
      </c>
      <c r="E54" s="221">
        <v>0</v>
      </c>
      <c r="F54" s="221">
        <v>4.3475000000000001</v>
      </c>
      <c r="G54" s="221">
        <v>7.57</v>
      </c>
      <c r="H54" s="221">
        <v>11.164999999999999</v>
      </c>
      <c r="I54" s="226">
        <v>38.51</v>
      </c>
    </row>
    <row r="55" spans="1:9">
      <c r="A55" s="224" t="s">
        <v>3257</v>
      </c>
      <c r="B55" s="156">
        <v>434</v>
      </c>
      <c r="C55" s="221">
        <v>7.8903699999999999</v>
      </c>
      <c r="D55" s="221">
        <v>5.1557199999999996</v>
      </c>
      <c r="E55" s="221">
        <v>0</v>
      </c>
      <c r="F55" s="221">
        <v>4.2149999999999999</v>
      </c>
      <c r="G55" s="221">
        <v>7.1950000000000003</v>
      </c>
      <c r="H55" s="221">
        <v>11</v>
      </c>
      <c r="I55" s="226">
        <v>34.6</v>
      </c>
    </row>
    <row r="56" spans="1:9">
      <c r="A56" s="224" t="s">
        <v>3258</v>
      </c>
      <c r="B56" s="156">
        <v>434</v>
      </c>
      <c r="C56" s="221">
        <v>7.1680400000000004</v>
      </c>
      <c r="D56" s="221">
        <v>5.8536799999999998</v>
      </c>
      <c r="E56" s="221">
        <v>0</v>
      </c>
      <c r="F56" s="221">
        <v>3</v>
      </c>
      <c r="G56" s="221">
        <v>6.86</v>
      </c>
      <c r="H56" s="221">
        <v>10.5</v>
      </c>
      <c r="I56" s="226">
        <v>51.61</v>
      </c>
    </row>
    <row r="57" spans="1:9">
      <c r="A57" s="224" t="s">
        <v>3259</v>
      </c>
      <c r="B57" s="156">
        <v>434</v>
      </c>
      <c r="C57" s="221">
        <v>5.8253899999999996</v>
      </c>
      <c r="D57" s="221">
        <v>5.6069800000000001</v>
      </c>
      <c r="E57" s="221">
        <v>0</v>
      </c>
      <c r="F57" s="221">
        <v>0</v>
      </c>
      <c r="G57" s="221">
        <v>5.18</v>
      </c>
      <c r="H57" s="221">
        <v>10.835000000000001</v>
      </c>
      <c r="I57" s="226">
        <v>28.03</v>
      </c>
    </row>
    <row r="58" spans="1:9">
      <c r="A58" s="224" t="s">
        <v>3260</v>
      </c>
      <c r="B58" s="156">
        <v>434</v>
      </c>
      <c r="C58" s="221">
        <v>9.7809999999999994E-2</v>
      </c>
      <c r="D58" s="221">
        <v>0.94615000000000005</v>
      </c>
      <c r="E58" s="221">
        <v>0</v>
      </c>
      <c r="F58" s="221">
        <v>0</v>
      </c>
      <c r="G58" s="221">
        <v>0</v>
      </c>
      <c r="H58" s="221">
        <v>0</v>
      </c>
      <c r="I58" s="226">
        <v>16.53</v>
      </c>
    </row>
    <row r="59" spans="1:9">
      <c r="A59" s="224" t="s">
        <v>3261</v>
      </c>
      <c r="B59" s="156">
        <v>434</v>
      </c>
      <c r="C59" s="221">
        <v>5.8300000000000001E-3</v>
      </c>
      <c r="D59" s="221">
        <v>0.12144000000000001</v>
      </c>
      <c r="E59" s="221">
        <v>0</v>
      </c>
      <c r="F59" s="221">
        <v>0</v>
      </c>
      <c r="G59" s="221">
        <v>0</v>
      </c>
      <c r="H59" s="221">
        <v>0</v>
      </c>
      <c r="I59" s="226">
        <v>2.5299999999999998</v>
      </c>
    </row>
    <row r="60" spans="1:9">
      <c r="A60" s="224" t="s">
        <v>170</v>
      </c>
      <c r="B60" s="156">
        <v>434</v>
      </c>
      <c r="C60" s="221">
        <v>1.1520000000000001E-2</v>
      </c>
      <c r="D60" s="221">
        <v>0.10684</v>
      </c>
      <c r="E60" s="221">
        <v>0</v>
      </c>
      <c r="F60" s="221">
        <v>0</v>
      </c>
      <c r="G60" s="221">
        <v>0</v>
      </c>
      <c r="H60" s="221">
        <v>0</v>
      </c>
      <c r="I60" s="226">
        <v>1</v>
      </c>
    </row>
    <row r="61" spans="1:9">
      <c r="A61" s="224" t="s">
        <v>169</v>
      </c>
      <c r="B61" s="156">
        <v>434</v>
      </c>
      <c r="C61" s="221">
        <v>0.63824999999999998</v>
      </c>
      <c r="D61" s="221">
        <v>0.48105999999999999</v>
      </c>
      <c r="E61" s="221">
        <v>0</v>
      </c>
      <c r="F61" s="221">
        <v>0</v>
      </c>
      <c r="G61" s="221">
        <v>1</v>
      </c>
      <c r="H61" s="221">
        <v>1</v>
      </c>
      <c r="I61" s="226">
        <v>1</v>
      </c>
    </row>
    <row r="62" spans="1:9">
      <c r="A62" s="224" t="s">
        <v>171</v>
      </c>
      <c r="B62" s="156">
        <v>434</v>
      </c>
      <c r="C62" s="221">
        <v>2.3E-3</v>
      </c>
      <c r="D62" s="221">
        <v>4.8000000000000001E-2</v>
      </c>
      <c r="E62" s="221">
        <v>0</v>
      </c>
      <c r="F62" s="221">
        <v>0</v>
      </c>
      <c r="G62" s="221">
        <v>0</v>
      </c>
      <c r="H62" s="221">
        <v>0</v>
      </c>
      <c r="I62" s="226">
        <v>1</v>
      </c>
    </row>
    <row r="63" spans="1:9">
      <c r="A63" s="224" t="s">
        <v>168</v>
      </c>
      <c r="B63" s="156">
        <v>434</v>
      </c>
      <c r="C63" s="221">
        <v>0.34793000000000002</v>
      </c>
      <c r="D63" s="221">
        <v>0.47686000000000001</v>
      </c>
      <c r="E63" s="221">
        <v>0</v>
      </c>
      <c r="F63" s="221">
        <v>0</v>
      </c>
      <c r="G63" s="221">
        <v>0</v>
      </c>
      <c r="H63" s="221">
        <v>1</v>
      </c>
      <c r="I63" s="226">
        <v>1</v>
      </c>
    </row>
    <row r="64" spans="1:9">
      <c r="A64" s="224" t="s">
        <v>3262</v>
      </c>
      <c r="B64" s="156">
        <v>434</v>
      </c>
      <c r="C64" s="221">
        <v>0.43318000000000001</v>
      </c>
      <c r="D64" s="221">
        <v>0.49608999999999998</v>
      </c>
      <c r="E64" s="221">
        <v>0</v>
      </c>
      <c r="F64" s="221">
        <v>0</v>
      </c>
      <c r="G64" s="221">
        <v>0</v>
      </c>
      <c r="H64" s="221">
        <v>1</v>
      </c>
      <c r="I64" s="226">
        <v>1</v>
      </c>
    </row>
    <row r="65" spans="1:9">
      <c r="A65" s="224" t="s">
        <v>3262</v>
      </c>
      <c r="B65" s="156">
        <v>434</v>
      </c>
      <c r="C65" s="221">
        <v>0.26036999999999999</v>
      </c>
      <c r="D65" s="221">
        <v>0.43934000000000001</v>
      </c>
      <c r="E65" s="221">
        <v>0</v>
      </c>
      <c r="F65" s="221">
        <v>0</v>
      </c>
      <c r="G65" s="221">
        <v>0</v>
      </c>
      <c r="H65" s="221">
        <v>1</v>
      </c>
      <c r="I65" s="226">
        <v>1</v>
      </c>
    </row>
    <row r="66" spans="1:9">
      <c r="A66" s="224" t="s">
        <v>3262</v>
      </c>
      <c r="B66" s="156">
        <v>434</v>
      </c>
      <c r="C66" s="221">
        <v>0.13825000000000001</v>
      </c>
      <c r="D66" s="221">
        <v>0.34555999999999998</v>
      </c>
      <c r="E66" s="221">
        <v>0</v>
      </c>
      <c r="F66" s="221">
        <v>0</v>
      </c>
      <c r="G66" s="221">
        <v>0</v>
      </c>
      <c r="H66" s="221">
        <v>0</v>
      </c>
      <c r="I66" s="226">
        <v>1</v>
      </c>
    </row>
    <row r="67" spans="1:9">
      <c r="A67" s="224" t="s">
        <v>3262</v>
      </c>
      <c r="B67" s="156">
        <v>434</v>
      </c>
      <c r="C67" s="221">
        <v>4.8390000000000002E-2</v>
      </c>
      <c r="D67" s="221">
        <v>0.21482999999999999</v>
      </c>
      <c r="E67" s="221">
        <v>0</v>
      </c>
      <c r="F67" s="221">
        <v>0</v>
      </c>
      <c r="G67" s="221">
        <v>0</v>
      </c>
      <c r="H67" s="221">
        <v>0</v>
      </c>
      <c r="I67" s="226">
        <v>1</v>
      </c>
    </row>
    <row r="68" spans="1:9">
      <c r="A68" s="224" t="s">
        <v>3263</v>
      </c>
      <c r="B68" s="156">
        <v>434</v>
      </c>
      <c r="C68" s="221">
        <v>6.9100000000000003E-3</v>
      </c>
      <c r="D68" s="221">
        <v>8.2949999999999996E-2</v>
      </c>
      <c r="E68" s="221">
        <v>0</v>
      </c>
      <c r="F68" s="221">
        <v>0</v>
      </c>
      <c r="G68" s="221">
        <v>0</v>
      </c>
      <c r="H68" s="221">
        <v>0</v>
      </c>
      <c r="I68" s="226">
        <v>1</v>
      </c>
    </row>
    <row r="69" spans="1:9">
      <c r="A69" s="224" t="s">
        <v>3264</v>
      </c>
      <c r="B69" s="156">
        <v>434</v>
      </c>
      <c r="C69" s="221">
        <v>0.1129</v>
      </c>
      <c r="D69" s="221">
        <v>0.31684000000000001</v>
      </c>
      <c r="E69" s="221">
        <v>0</v>
      </c>
      <c r="F69" s="221">
        <v>0</v>
      </c>
      <c r="G69" s="221">
        <v>0</v>
      </c>
      <c r="H69" s="221">
        <v>0</v>
      </c>
      <c r="I69" s="226">
        <v>1</v>
      </c>
    </row>
    <row r="70" spans="1:9">
      <c r="A70" s="224" t="s">
        <v>3265</v>
      </c>
      <c r="B70" s="156">
        <v>434</v>
      </c>
      <c r="C70" s="221">
        <v>2.8317999999999999</v>
      </c>
      <c r="D70" s="221">
        <v>1.1236699999999999</v>
      </c>
      <c r="E70" s="221">
        <v>1</v>
      </c>
      <c r="F70" s="221">
        <v>2</v>
      </c>
      <c r="G70" s="221">
        <v>2</v>
      </c>
      <c r="H70" s="221">
        <v>3</v>
      </c>
      <c r="I70" s="226">
        <v>6</v>
      </c>
    </row>
    <row r="71" spans="1:9">
      <c r="A71" s="224" t="s">
        <v>3266</v>
      </c>
      <c r="B71" s="156">
        <v>434</v>
      </c>
      <c r="C71" s="221">
        <v>0.38479000000000002</v>
      </c>
      <c r="D71" s="221">
        <v>0.48710999999999999</v>
      </c>
      <c r="E71" s="221">
        <v>0</v>
      </c>
      <c r="F71" s="221">
        <v>0</v>
      </c>
      <c r="G71" s="221">
        <v>0</v>
      </c>
      <c r="H71" s="221">
        <v>1</v>
      </c>
      <c r="I71" s="226">
        <v>1</v>
      </c>
    </row>
    <row r="72" spans="1:9">
      <c r="A72" s="224" t="s">
        <v>3267</v>
      </c>
      <c r="B72" s="156">
        <v>434</v>
      </c>
      <c r="C72" s="221">
        <v>4.147E-2</v>
      </c>
      <c r="D72" s="221">
        <v>0.19961999999999999</v>
      </c>
      <c r="E72" s="221">
        <v>0</v>
      </c>
      <c r="F72" s="221">
        <v>0</v>
      </c>
      <c r="G72" s="221">
        <v>0</v>
      </c>
      <c r="H72" s="221">
        <v>0</v>
      </c>
      <c r="I72" s="226">
        <v>1</v>
      </c>
    </row>
    <row r="73" spans="1:9">
      <c r="A73" s="224" t="s">
        <v>3268</v>
      </c>
      <c r="B73" s="156">
        <v>434</v>
      </c>
      <c r="C73" s="221">
        <v>0.38249</v>
      </c>
      <c r="D73" s="221">
        <v>0.48655999999999999</v>
      </c>
      <c r="E73" s="221">
        <v>0</v>
      </c>
      <c r="F73" s="221">
        <v>0</v>
      </c>
      <c r="G73" s="221">
        <v>0</v>
      </c>
      <c r="H73" s="221">
        <v>1</v>
      </c>
      <c r="I73" s="226">
        <v>1</v>
      </c>
    </row>
    <row r="74" spans="1:9">
      <c r="A74" s="224" t="s">
        <v>3269</v>
      </c>
      <c r="B74" s="156">
        <v>434</v>
      </c>
      <c r="C74" s="221">
        <v>0.45988000000000001</v>
      </c>
      <c r="D74" s="221">
        <v>1.4363699999999999</v>
      </c>
      <c r="E74" s="221">
        <v>0</v>
      </c>
      <c r="F74" s="221">
        <v>0</v>
      </c>
      <c r="G74" s="221">
        <v>0</v>
      </c>
      <c r="H74" s="221">
        <v>0</v>
      </c>
      <c r="I74" s="226">
        <v>20.7</v>
      </c>
    </row>
    <row r="75" spans="1:9">
      <c r="A75" s="224" t="s">
        <v>3270</v>
      </c>
      <c r="B75" s="156">
        <v>434</v>
      </c>
      <c r="C75" s="221">
        <v>0.16819999999999999</v>
      </c>
      <c r="D75" s="221">
        <v>0.37447999999999998</v>
      </c>
      <c r="E75" s="221">
        <v>0</v>
      </c>
      <c r="F75" s="221">
        <v>0</v>
      </c>
      <c r="G75" s="221">
        <v>0</v>
      </c>
      <c r="H75" s="221">
        <v>0</v>
      </c>
      <c r="I75" s="226">
        <v>1</v>
      </c>
    </row>
    <row r="76" spans="1:9">
      <c r="A76" s="224" t="s">
        <v>3271</v>
      </c>
      <c r="B76" s="156">
        <v>434</v>
      </c>
      <c r="C76" s="221">
        <v>1.1288199999999999</v>
      </c>
      <c r="D76" s="221">
        <v>2.7567499999999998</v>
      </c>
      <c r="E76" s="221">
        <v>0</v>
      </c>
      <c r="F76" s="221">
        <v>0</v>
      </c>
      <c r="G76" s="221">
        <v>0</v>
      </c>
      <c r="H76" s="221">
        <v>1.6225000000000001</v>
      </c>
      <c r="I76" s="226">
        <v>23.91</v>
      </c>
    </row>
    <row r="77" spans="1:9">
      <c r="A77" s="224" t="s">
        <v>3272</v>
      </c>
      <c r="B77" s="156">
        <v>434</v>
      </c>
      <c r="C77" s="221">
        <v>0.32718999999999998</v>
      </c>
      <c r="D77" s="221">
        <v>0.46972999999999998</v>
      </c>
      <c r="E77" s="221">
        <v>0</v>
      </c>
      <c r="F77" s="221">
        <v>0</v>
      </c>
      <c r="G77" s="221">
        <v>0</v>
      </c>
      <c r="H77" s="221">
        <v>1</v>
      </c>
      <c r="I77" s="226">
        <v>1</v>
      </c>
    </row>
    <row r="78" spans="1:9">
      <c r="A78" s="224" t="s">
        <v>3273</v>
      </c>
      <c r="B78" s="156">
        <v>434</v>
      </c>
      <c r="C78" s="221">
        <v>0.38479000000000002</v>
      </c>
      <c r="D78" s="221">
        <v>0.48710999999999999</v>
      </c>
      <c r="E78" s="221">
        <v>0</v>
      </c>
      <c r="F78" s="221">
        <v>0</v>
      </c>
      <c r="G78" s="221">
        <v>0</v>
      </c>
      <c r="H78" s="221">
        <v>1</v>
      </c>
      <c r="I78" s="226">
        <v>1</v>
      </c>
    </row>
    <row r="79" spans="1:9">
      <c r="A79" s="224" t="s">
        <v>3274</v>
      </c>
      <c r="B79" s="156">
        <v>434</v>
      </c>
      <c r="C79" s="221">
        <v>0.31336000000000003</v>
      </c>
      <c r="D79" s="221">
        <v>0.46439999999999998</v>
      </c>
      <c r="E79" s="221">
        <v>0</v>
      </c>
      <c r="F79" s="221">
        <v>0</v>
      </c>
      <c r="G79" s="221">
        <v>0</v>
      </c>
      <c r="H79" s="221">
        <v>1</v>
      </c>
      <c r="I79" s="226">
        <v>1</v>
      </c>
    </row>
    <row r="80" spans="1:9">
      <c r="A80" s="224" t="s">
        <v>3275</v>
      </c>
      <c r="B80" s="156">
        <v>434</v>
      </c>
      <c r="C80" s="221">
        <v>0.30184</v>
      </c>
      <c r="D80" s="221">
        <v>0.45959</v>
      </c>
      <c r="E80" s="221">
        <v>0</v>
      </c>
      <c r="F80" s="221">
        <v>0</v>
      </c>
      <c r="G80" s="221">
        <v>0</v>
      </c>
      <c r="H80" s="221">
        <v>1</v>
      </c>
      <c r="I80" s="226">
        <v>1</v>
      </c>
    </row>
    <row r="81" spans="1:9">
      <c r="A81" s="224" t="s">
        <v>3276</v>
      </c>
      <c r="B81" s="156">
        <v>434</v>
      </c>
      <c r="C81" s="221">
        <v>0.26728000000000002</v>
      </c>
      <c r="D81" s="221">
        <v>0.44305</v>
      </c>
      <c r="E81" s="221">
        <v>0</v>
      </c>
      <c r="F81" s="221">
        <v>0</v>
      </c>
      <c r="G81" s="221">
        <v>0</v>
      </c>
      <c r="H81" s="221">
        <v>1</v>
      </c>
      <c r="I81" s="226">
        <v>1</v>
      </c>
    </row>
    <row r="82" spans="1:9">
      <c r="A82" s="224" t="s">
        <v>214</v>
      </c>
      <c r="B82" s="156">
        <v>434</v>
      </c>
      <c r="C82" s="221">
        <v>0.25346000000000002</v>
      </c>
      <c r="D82" s="221">
        <v>0.43548999999999999</v>
      </c>
      <c r="E82" s="221">
        <v>0</v>
      </c>
      <c r="F82" s="221">
        <v>0</v>
      </c>
      <c r="G82" s="221">
        <v>0</v>
      </c>
      <c r="H82" s="221">
        <v>1</v>
      </c>
      <c r="I82" s="226">
        <v>1</v>
      </c>
    </row>
    <row r="83" spans="1:9">
      <c r="A83" s="224" t="s">
        <v>3277</v>
      </c>
      <c r="B83" s="156">
        <v>434</v>
      </c>
      <c r="C83" s="221">
        <v>0.20276</v>
      </c>
      <c r="D83" s="221">
        <v>0.40251999999999999</v>
      </c>
      <c r="E83" s="221">
        <v>0</v>
      </c>
      <c r="F83" s="221">
        <v>0</v>
      </c>
      <c r="G83" s="221">
        <v>0</v>
      </c>
      <c r="H83" s="221">
        <v>0</v>
      </c>
      <c r="I83" s="226">
        <v>1</v>
      </c>
    </row>
    <row r="84" spans="1:9">
      <c r="A84" s="224" t="s">
        <v>3277</v>
      </c>
      <c r="B84" s="156">
        <v>434</v>
      </c>
      <c r="C84" s="221">
        <v>0.47926000000000002</v>
      </c>
      <c r="D84" s="221">
        <v>0.50014999999999998</v>
      </c>
      <c r="E84" s="221">
        <v>0</v>
      </c>
      <c r="F84" s="221">
        <v>0</v>
      </c>
      <c r="G84" s="221">
        <v>0</v>
      </c>
      <c r="H84" s="221">
        <v>1</v>
      </c>
      <c r="I84" s="226">
        <v>1</v>
      </c>
    </row>
    <row r="85" spans="1:9">
      <c r="A85" s="224" t="s">
        <v>3277</v>
      </c>
      <c r="B85" s="156">
        <v>434</v>
      </c>
      <c r="C85" s="221">
        <v>6.4519999999999994E-2</v>
      </c>
      <c r="D85" s="221">
        <v>0.24595</v>
      </c>
      <c r="E85" s="221">
        <v>0</v>
      </c>
      <c r="F85" s="221">
        <v>0</v>
      </c>
      <c r="G85" s="221">
        <v>0</v>
      </c>
      <c r="H85" s="221">
        <v>0</v>
      </c>
      <c r="I85" s="226">
        <v>1</v>
      </c>
    </row>
    <row r="86" spans="1:9">
      <c r="A86" s="224" t="s">
        <v>218</v>
      </c>
      <c r="B86" s="156">
        <v>434</v>
      </c>
      <c r="C86" s="221">
        <v>0.23733000000000001</v>
      </c>
      <c r="D86" s="221">
        <v>0.42593999999999999</v>
      </c>
      <c r="E86" s="221">
        <v>0</v>
      </c>
      <c r="F86" s="221">
        <v>0</v>
      </c>
      <c r="G86" s="221">
        <v>0</v>
      </c>
      <c r="H86" s="221">
        <v>0</v>
      </c>
      <c r="I86" s="226">
        <v>1</v>
      </c>
    </row>
    <row r="87" spans="1:9">
      <c r="A87" s="224" t="s">
        <v>3278</v>
      </c>
      <c r="B87" s="156">
        <v>434</v>
      </c>
      <c r="C87" s="221">
        <v>0.23502000000000001</v>
      </c>
      <c r="D87" s="221">
        <v>0.42449999999999999</v>
      </c>
      <c r="E87" s="221">
        <v>0</v>
      </c>
      <c r="F87" s="221">
        <v>0</v>
      </c>
      <c r="G87" s="221">
        <v>0</v>
      </c>
      <c r="H87" s="221">
        <v>0</v>
      </c>
      <c r="I87" s="226">
        <v>1</v>
      </c>
    </row>
    <row r="88" spans="1:9">
      <c r="A88" s="224" t="s">
        <v>3278</v>
      </c>
      <c r="B88" s="156">
        <v>434</v>
      </c>
      <c r="C88" s="221">
        <v>0.47696</v>
      </c>
      <c r="D88" s="221">
        <v>0.50004999999999999</v>
      </c>
      <c r="E88" s="221">
        <v>0</v>
      </c>
      <c r="F88" s="221">
        <v>0</v>
      </c>
      <c r="G88" s="221">
        <v>0</v>
      </c>
      <c r="H88" s="221">
        <v>1</v>
      </c>
      <c r="I88" s="226">
        <v>1</v>
      </c>
    </row>
    <row r="89" spans="1:9">
      <c r="A89" s="224" t="s">
        <v>3278</v>
      </c>
      <c r="B89" s="156">
        <v>434</v>
      </c>
      <c r="C89" s="221">
        <v>5.0689999999999999E-2</v>
      </c>
      <c r="D89" s="221">
        <v>0.21962000000000001</v>
      </c>
      <c r="E89" s="221">
        <v>0</v>
      </c>
      <c r="F89" s="221">
        <v>0</v>
      </c>
      <c r="G89" s="221">
        <v>0</v>
      </c>
      <c r="H89" s="221">
        <v>0</v>
      </c>
      <c r="I89" s="226">
        <v>1</v>
      </c>
    </row>
    <row r="90" spans="1:9">
      <c r="A90" s="224" t="s">
        <v>3279</v>
      </c>
      <c r="B90" s="156">
        <v>434</v>
      </c>
      <c r="C90" s="221">
        <v>2.3E-3</v>
      </c>
      <c r="D90" s="221">
        <v>4.8000000000000001E-2</v>
      </c>
      <c r="E90" s="221">
        <v>0</v>
      </c>
      <c r="F90" s="221">
        <v>0</v>
      </c>
      <c r="G90" s="221">
        <v>0</v>
      </c>
      <c r="H90" s="221">
        <v>0</v>
      </c>
      <c r="I90" s="226">
        <v>1</v>
      </c>
    </row>
    <row r="91" spans="1:9">
      <c r="A91" s="224" t="s">
        <v>223</v>
      </c>
      <c r="B91" s="156">
        <v>434</v>
      </c>
      <c r="C91" s="221">
        <v>8.0649999999999999E-2</v>
      </c>
      <c r="D91" s="221">
        <v>0.27260000000000001</v>
      </c>
      <c r="E91" s="221">
        <v>0</v>
      </c>
      <c r="F91" s="221">
        <v>0</v>
      </c>
      <c r="G91" s="221">
        <v>0</v>
      </c>
      <c r="H91" s="221">
        <v>0</v>
      </c>
      <c r="I91" s="226">
        <v>1</v>
      </c>
    </row>
    <row r="92" spans="1:9">
      <c r="A92" s="224" t="s">
        <v>3280</v>
      </c>
      <c r="B92" s="156">
        <v>434</v>
      </c>
      <c r="C92" s="221">
        <v>0.18664</v>
      </c>
      <c r="D92" s="221">
        <v>0.39006999999999997</v>
      </c>
      <c r="E92" s="221">
        <v>0</v>
      </c>
      <c r="F92" s="221">
        <v>0</v>
      </c>
      <c r="G92" s="221">
        <v>0</v>
      </c>
      <c r="H92" s="221">
        <v>0</v>
      </c>
      <c r="I92" s="226">
        <v>1</v>
      </c>
    </row>
    <row r="93" spans="1:9">
      <c r="A93" s="224" t="s">
        <v>3281</v>
      </c>
      <c r="B93" s="156">
        <v>434</v>
      </c>
      <c r="C93" s="221">
        <v>0.48387000000000002</v>
      </c>
      <c r="D93" s="221">
        <v>0.50031999999999999</v>
      </c>
      <c r="E93" s="221">
        <v>0</v>
      </c>
      <c r="F93" s="221">
        <v>0</v>
      </c>
      <c r="G93" s="221">
        <v>0</v>
      </c>
      <c r="H93" s="221">
        <v>1</v>
      </c>
      <c r="I93" s="226">
        <v>1</v>
      </c>
    </row>
    <row r="94" spans="1:9">
      <c r="A94" s="224" t="s">
        <v>226</v>
      </c>
      <c r="B94" s="156">
        <v>434</v>
      </c>
      <c r="C94" s="221">
        <v>0.24654000000000001</v>
      </c>
      <c r="D94" s="221">
        <v>0.43149999999999999</v>
      </c>
      <c r="E94" s="221">
        <v>0</v>
      </c>
      <c r="F94" s="221">
        <v>0</v>
      </c>
      <c r="G94" s="221">
        <v>0</v>
      </c>
      <c r="H94" s="221">
        <v>0</v>
      </c>
      <c r="I94" s="226">
        <v>1</v>
      </c>
    </row>
    <row r="95" spans="1:9">
      <c r="A95" s="224" t="s">
        <v>3282</v>
      </c>
      <c r="B95" s="156">
        <v>434</v>
      </c>
      <c r="C95" s="221">
        <v>0.44240000000000002</v>
      </c>
      <c r="D95" s="221">
        <v>0.49724000000000002</v>
      </c>
      <c r="E95" s="221">
        <v>0</v>
      </c>
      <c r="F95" s="221">
        <v>0</v>
      </c>
      <c r="G95" s="221">
        <v>0</v>
      </c>
      <c r="H95" s="221">
        <v>1</v>
      </c>
      <c r="I95" s="226">
        <v>1</v>
      </c>
    </row>
    <row r="96" spans="1:9">
      <c r="A96" s="224" t="s">
        <v>3283</v>
      </c>
      <c r="B96" s="156">
        <v>434</v>
      </c>
      <c r="C96" s="221">
        <v>0.44700000000000001</v>
      </c>
      <c r="D96" s="221">
        <v>0.49775999999999998</v>
      </c>
      <c r="E96" s="221">
        <v>0</v>
      </c>
      <c r="F96" s="221">
        <v>0</v>
      </c>
      <c r="G96" s="221">
        <v>0</v>
      </c>
      <c r="H96" s="221">
        <v>1</v>
      </c>
      <c r="I96" s="226">
        <v>1</v>
      </c>
    </row>
    <row r="97" spans="1:9">
      <c r="A97" s="224" t="s">
        <v>3283</v>
      </c>
      <c r="B97" s="156">
        <v>434</v>
      </c>
      <c r="C97" s="221">
        <v>0.24193999999999999</v>
      </c>
      <c r="D97" s="221">
        <v>0.42875000000000002</v>
      </c>
      <c r="E97" s="221">
        <v>0</v>
      </c>
      <c r="F97" s="221">
        <v>0</v>
      </c>
      <c r="G97" s="221">
        <v>0</v>
      </c>
      <c r="H97" s="221">
        <v>0</v>
      </c>
      <c r="I97" s="226">
        <v>1</v>
      </c>
    </row>
    <row r="98" spans="1:9">
      <c r="A98" s="224" t="s">
        <v>3283</v>
      </c>
      <c r="B98" s="156">
        <v>434</v>
      </c>
      <c r="C98" s="221">
        <v>8.0649999999999999E-2</v>
      </c>
      <c r="D98" s="221">
        <v>0.27260000000000001</v>
      </c>
      <c r="E98" s="221">
        <v>0</v>
      </c>
      <c r="F98" s="221">
        <v>0</v>
      </c>
      <c r="G98" s="221">
        <v>0</v>
      </c>
      <c r="H98" s="221">
        <v>0</v>
      </c>
      <c r="I98" s="226">
        <v>1</v>
      </c>
    </row>
    <row r="99" spans="1:9">
      <c r="A99" s="224" t="s">
        <v>3283</v>
      </c>
      <c r="B99" s="156">
        <v>434</v>
      </c>
      <c r="C99" s="221">
        <v>3.9170000000000003E-2</v>
      </c>
      <c r="D99" s="221">
        <v>0.19422</v>
      </c>
      <c r="E99" s="221">
        <v>0</v>
      </c>
      <c r="F99" s="221">
        <v>0</v>
      </c>
      <c r="G99" s="221">
        <v>0</v>
      </c>
      <c r="H99" s="221">
        <v>0</v>
      </c>
      <c r="I99" s="226">
        <v>1</v>
      </c>
    </row>
    <row r="100" spans="1:9">
      <c r="A100" s="224" t="s">
        <v>3284</v>
      </c>
      <c r="B100" s="156">
        <v>434</v>
      </c>
      <c r="C100" s="221">
        <v>9.2200000000000008E-3</v>
      </c>
      <c r="D100" s="221">
        <v>9.5670000000000005E-2</v>
      </c>
      <c r="E100" s="221">
        <v>0</v>
      </c>
      <c r="F100" s="221">
        <v>0</v>
      </c>
      <c r="G100" s="221">
        <v>0</v>
      </c>
      <c r="H100" s="221">
        <v>0</v>
      </c>
      <c r="I100" s="226">
        <v>1</v>
      </c>
    </row>
    <row r="101" spans="1:9">
      <c r="A101" s="224" t="s">
        <v>3285</v>
      </c>
      <c r="B101" s="156">
        <v>434</v>
      </c>
      <c r="C101" s="221">
        <v>0.18203</v>
      </c>
      <c r="D101" s="221">
        <v>0.38630999999999999</v>
      </c>
      <c r="E101" s="221">
        <v>0</v>
      </c>
      <c r="F101" s="221">
        <v>0</v>
      </c>
      <c r="G101" s="221">
        <v>0</v>
      </c>
      <c r="H101" s="221">
        <v>0</v>
      </c>
      <c r="I101" s="226">
        <v>1</v>
      </c>
    </row>
    <row r="102" spans="1:9">
      <c r="A102" s="224" t="s">
        <v>3286</v>
      </c>
      <c r="B102" s="156">
        <v>434</v>
      </c>
      <c r="C102" s="221">
        <v>2.6359400000000002</v>
      </c>
      <c r="D102" s="221">
        <v>1.0199800000000001</v>
      </c>
      <c r="E102" s="221">
        <v>1</v>
      </c>
      <c r="F102" s="221">
        <v>2</v>
      </c>
      <c r="G102" s="221">
        <v>2</v>
      </c>
      <c r="H102" s="221">
        <v>3</v>
      </c>
      <c r="I102" s="226">
        <v>6</v>
      </c>
    </row>
    <row r="103" spans="1:9">
      <c r="A103" s="224" t="s">
        <v>3287</v>
      </c>
      <c r="B103" s="156">
        <v>434</v>
      </c>
      <c r="C103" s="221">
        <v>0.32028000000000001</v>
      </c>
      <c r="D103" s="221">
        <v>0.46711999999999998</v>
      </c>
      <c r="E103" s="221">
        <v>0</v>
      </c>
      <c r="F103" s="221">
        <v>0</v>
      </c>
      <c r="G103" s="221">
        <v>0</v>
      </c>
      <c r="H103" s="221">
        <v>1</v>
      </c>
      <c r="I103" s="226">
        <v>1</v>
      </c>
    </row>
    <row r="104" spans="1:9">
      <c r="A104" s="224" t="s">
        <v>3288</v>
      </c>
      <c r="B104" s="156">
        <v>434</v>
      </c>
      <c r="C104" s="221">
        <v>5.0689999999999999E-2</v>
      </c>
      <c r="D104" s="221">
        <v>0.21962000000000001</v>
      </c>
      <c r="E104" s="221">
        <v>0</v>
      </c>
      <c r="F104" s="221">
        <v>0</v>
      </c>
      <c r="G104" s="221">
        <v>0</v>
      </c>
      <c r="H104" s="221">
        <v>0</v>
      </c>
      <c r="I104" s="226">
        <v>1</v>
      </c>
    </row>
    <row r="105" spans="1:9">
      <c r="A105" s="224" t="s">
        <v>3268</v>
      </c>
      <c r="B105" s="156">
        <v>434</v>
      </c>
      <c r="C105" s="221">
        <v>0.32257999999999998</v>
      </c>
      <c r="D105" s="221">
        <v>0.46800000000000003</v>
      </c>
      <c r="E105" s="221">
        <v>0</v>
      </c>
      <c r="F105" s="221">
        <v>0</v>
      </c>
      <c r="G105" s="221">
        <v>0</v>
      </c>
      <c r="H105" s="221">
        <v>1</v>
      </c>
      <c r="I105" s="226">
        <v>1</v>
      </c>
    </row>
    <row r="106" spans="1:9">
      <c r="A106" s="224" t="s">
        <v>3269</v>
      </c>
      <c r="B106" s="156">
        <v>434</v>
      </c>
      <c r="C106" s="221">
        <v>0.39252999999999999</v>
      </c>
      <c r="D106" s="221">
        <v>2.0461499999999999</v>
      </c>
      <c r="E106" s="221">
        <v>0</v>
      </c>
      <c r="F106" s="221">
        <v>0</v>
      </c>
      <c r="G106" s="221">
        <v>0</v>
      </c>
      <c r="H106" s="221">
        <v>0</v>
      </c>
      <c r="I106" s="226">
        <v>30</v>
      </c>
    </row>
    <row r="107" spans="1:9">
      <c r="A107" s="224" t="s">
        <v>3270</v>
      </c>
      <c r="B107" s="156">
        <v>434</v>
      </c>
      <c r="C107" s="221">
        <v>0.10369</v>
      </c>
      <c r="D107" s="221">
        <v>0.30520999999999998</v>
      </c>
      <c r="E107" s="221">
        <v>0</v>
      </c>
      <c r="F107" s="221">
        <v>0</v>
      </c>
      <c r="G107" s="221">
        <v>0</v>
      </c>
      <c r="H107" s="221">
        <v>0</v>
      </c>
      <c r="I107" s="226">
        <v>1</v>
      </c>
    </row>
    <row r="108" spans="1:9">
      <c r="A108" s="224" t="s">
        <v>3271</v>
      </c>
      <c r="B108" s="156">
        <v>434</v>
      </c>
      <c r="C108" s="221">
        <v>0.74023000000000005</v>
      </c>
      <c r="D108" s="221">
        <v>1.4951099999999999</v>
      </c>
      <c r="E108" s="221">
        <v>0</v>
      </c>
      <c r="F108" s="221">
        <v>0</v>
      </c>
      <c r="G108" s="221">
        <v>0</v>
      </c>
      <c r="H108" s="221">
        <v>1.1875</v>
      </c>
      <c r="I108" s="226">
        <v>11.97</v>
      </c>
    </row>
    <row r="109" spans="1:9">
      <c r="A109" s="224" t="s">
        <v>3289</v>
      </c>
      <c r="B109" s="156">
        <v>434</v>
      </c>
      <c r="C109" s="221">
        <v>0.28111000000000003</v>
      </c>
      <c r="D109" s="221">
        <v>0.45006000000000002</v>
      </c>
      <c r="E109" s="221">
        <v>0</v>
      </c>
      <c r="F109" s="221">
        <v>0</v>
      </c>
      <c r="G109" s="221">
        <v>0</v>
      </c>
      <c r="H109" s="221">
        <v>1</v>
      </c>
      <c r="I109" s="226">
        <v>1</v>
      </c>
    </row>
    <row r="110" spans="1:9">
      <c r="A110" s="224" t="s">
        <v>3290</v>
      </c>
      <c r="B110" s="156">
        <v>434</v>
      </c>
      <c r="C110" s="221">
        <v>0.42396</v>
      </c>
      <c r="D110" s="221">
        <v>0.49475000000000002</v>
      </c>
      <c r="E110" s="221">
        <v>0</v>
      </c>
      <c r="F110" s="221">
        <v>0</v>
      </c>
      <c r="G110" s="221">
        <v>0</v>
      </c>
      <c r="H110" s="221">
        <v>1</v>
      </c>
      <c r="I110" s="226">
        <v>1</v>
      </c>
    </row>
    <row r="111" spans="1:9">
      <c r="A111" s="224" t="s">
        <v>3291</v>
      </c>
      <c r="B111" s="156">
        <v>434</v>
      </c>
      <c r="C111" s="221">
        <v>0.30414999999999998</v>
      </c>
      <c r="D111" s="221">
        <v>0.46057999999999999</v>
      </c>
      <c r="E111" s="221">
        <v>0</v>
      </c>
      <c r="F111" s="221">
        <v>0</v>
      </c>
      <c r="G111" s="221">
        <v>0</v>
      </c>
      <c r="H111" s="221">
        <v>1</v>
      </c>
      <c r="I111" s="226">
        <v>1</v>
      </c>
    </row>
    <row r="112" spans="1:9">
      <c r="A112" s="224" t="s">
        <v>3292</v>
      </c>
      <c r="B112" s="156">
        <v>434</v>
      </c>
      <c r="C112" s="221">
        <v>0.27189000000000002</v>
      </c>
      <c r="D112" s="221">
        <v>0.44545000000000001</v>
      </c>
      <c r="E112" s="221">
        <v>0</v>
      </c>
      <c r="F112" s="221">
        <v>0</v>
      </c>
      <c r="G112" s="221">
        <v>0</v>
      </c>
      <c r="H112" s="221">
        <v>1</v>
      </c>
      <c r="I112" s="226">
        <v>1</v>
      </c>
    </row>
    <row r="113" spans="1:9">
      <c r="A113" s="224" t="s">
        <v>3293</v>
      </c>
      <c r="B113" s="156">
        <v>434</v>
      </c>
      <c r="C113" s="221">
        <v>0.29493000000000003</v>
      </c>
      <c r="D113" s="221">
        <v>0.45654</v>
      </c>
      <c r="E113" s="221">
        <v>0</v>
      </c>
      <c r="F113" s="221">
        <v>0</v>
      </c>
      <c r="G113" s="221">
        <v>0</v>
      </c>
      <c r="H113" s="221">
        <v>1</v>
      </c>
      <c r="I113" s="226">
        <v>1</v>
      </c>
    </row>
    <row r="114" spans="1:9">
      <c r="A114" s="224" t="s">
        <v>270</v>
      </c>
      <c r="B114" s="156">
        <v>434</v>
      </c>
      <c r="C114" s="221">
        <v>0.27189000000000002</v>
      </c>
      <c r="D114" s="221">
        <v>0.44545000000000001</v>
      </c>
      <c r="E114" s="221">
        <v>0</v>
      </c>
      <c r="F114" s="221">
        <v>0</v>
      </c>
      <c r="G114" s="221">
        <v>0</v>
      </c>
      <c r="H114" s="221">
        <v>1</v>
      </c>
      <c r="I114" s="226">
        <v>1</v>
      </c>
    </row>
    <row r="115" spans="1:9">
      <c r="A115" s="224" t="s">
        <v>3294</v>
      </c>
      <c r="B115" s="156">
        <v>434</v>
      </c>
      <c r="C115" s="221">
        <v>0.22120000000000001</v>
      </c>
      <c r="D115" s="221">
        <v>0.41553000000000001</v>
      </c>
      <c r="E115" s="221">
        <v>0</v>
      </c>
      <c r="F115" s="221">
        <v>0</v>
      </c>
      <c r="G115" s="221">
        <v>0</v>
      </c>
      <c r="H115" s="221">
        <v>0</v>
      </c>
      <c r="I115" s="226">
        <v>1</v>
      </c>
    </row>
    <row r="116" spans="1:9">
      <c r="A116" s="224" t="s">
        <v>3294</v>
      </c>
      <c r="B116" s="156">
        <v>434</v>
      </c>
      <c r="C116" s="221">
        <v>0.41475000000000001</v>
      </c>
      <c r="D116" s="221">
        <v>0.49325000000000002</v>
      </c>
      <c r="E116" s="221">
        <v>0</v>
      </c>
      <c r="F116" s="221">
        <v>0</v>
      </c>
      <c r="G116" s="221">
        <v>0</v>
      </c>
      <c r="H116" s="221">
        <v>1</v>
      </c>
      <c r="I116" s="226">
        <v>1</v>
      </c>
    </row>
    <row r="117" spans="1:9">
      <c r="A117" s="224" t="s">
        <v>3294</v>
      </c>
      <c r="B117" s="156">
        <v>434</v>
      </c>
      <c r="C117" s="221">
        <v>9.2170000000000002E-2</v>
      </c>
      <c r="D117" s="221">
        <v>0.28959000000000001</v>
      </c>
      <c r="E117" s="221">
        <v>0</v>
      </c>
      <c r="F117" s="221">
        <v>0</v>
      </c>
      <c r="G117" s="221">
        <v>0</v>
      </c>
      <c r="H117" s="221">
        <v>0</v>
      </c>
      <c r="I117" s="226">
        <v>1</v>
      </c>
    </row>
    <row r="118" spans="1:9">
      <c r="A118" s="224" t="s">
        <v>274</v>
      </c>
      <c r="B118" s="156">
        <v>434</v>
      </c>
      <c r="C118" s="221">
        <v>0.35483999999999999</v>
      </c>
      <c r="D118" s="221">
        <v>0.47902</v>
      </c>
      <c r="E118" s="221">
        <v>0</v>
      </c>
      <c r="F118" s="221">
        <v>0</v>
      </c>
      <c r="G118" s="221">
        <v>0</v>
      </c>
      <c r="H118" s="221">
        <v>1</v>
      </c>
      <c r="I118" s="226">
        <v>1</v>
      </c>
    </row>
    <row r="119" spans="1:9">
      <c r="A119" s="224" t="s">
        <v>3295</v>
      </c>
      <c r="B119" s="156">
        <v>434</v>
      </c>
      <c r="C119" s="221">
        <v>0.21659</v>
      </c>
      <c r="D119" s="221">
        <v>0.41239999999999999</v>
      </c>
      <c r="E119" s="221">
        <v>0</v>
      </c>
      <c r="F119" s="221">
        <v>0</v>
      </c>
      <c r="G119" s="221">
        <v>0</v>
      </c>
      <c r="H119" s="221">
        <v>0</v>
      </c>
      <c r="I119" s="226">
        <v>1</v>
      </c>
    </row>
    <row r="120" spans="1:9">
      <c r="A120" s="224" t="s">
        <v>3295</v>
      </c>
      <c r="B120" s="156">
        <v>434</v>
      </c>
      <c r="C120" s="221">
        <v>0.34793000000000002</v>
      </c>
      <c r="D120" s="221">
        <v>0.47686000000000001</v>
      </c>
      <c r="E120" s="221">
        <v>0</v>
      </c>
      <c r="F120" s="221">
        <v>0</v>
      </c>
      <c r="G120" s="221">
        <v>0</v>
      </c>
      <c r="H120" s="221">
        <v>1</v>
      </c>
      <c r="I120" s="226">
        <v>1</v>
      </c>
    </row>
    <row r="121" spans="1:9">
      <c r="A121" s="224" t="s">
        <v>3295</v>
      </c>
      <c r="B121" s="156">
        <v>434</v>
      </c>
      <c r="C121" s="221">
        <v>8.0649999999999999E-2</v>
      </c>
      <c r="D121" s="221">
        <v>0.27260000000000001</v>
      </c>
      <c r="E121" s="221">
        <v>0</v>
      </c>
      <c r="F121" s="221">
        <v>0</v>
      </c>
      <c r="G121" s="221">
        <v>0</v>
      </c>
      <c r="H121" s="221">
        <v>0</v>
      </c>
      <c r="I121" s="226">
        <v>1</v>
      </c>
    </row>
    <row r="122" spans="1:9">
      <c r="A122" s="224" t="s">
        <v>3296</v>
      </c>
      <c r="B122" s="156">
        <v>434</v>
      </c>
      <c r="C122" s="221">
        <v>2.3E-3</v>
      </c>
      <c r="D122" s="221">
        <v>4.8000000000000001E-2</v>
      </c>
      <c r="E122" s="221">
        <v>0</v>
      </c>
      <c r="F122" s="221">
        <v>0</v>
      </c>
      <c r="G122" s="221">
        <v>0</v>
      </c>
      <c r="H122" s="221">
        <v>0</v>
      </c>
      <c r="I122" s="226">
        <v>1</v>
      </c>
    </row>
    <row r="123" spans="1:9">
      <c r="A123" s="224" t="s">
        <v>262</v>
      </c>
      <c r="B123" s="156">
        <v>434</v>
      </c>
      <c r="C123" s="221">
        <v>0.16819999999999999</v>
      </c>
      <c r="D123" s="221">
        <v>0.37447999999999998</v>
      </c>
      <c r="E123" s="221">
        <v>0</v>
      </c>
      <c r="F123" s="221">
        <v>0</v>
      </c>
      <c r="G123" s="221">
        <v>0</v>
      </c>
      <c r="H123" s="221">
        <v>0</v>
      </c>
      <c r="I123" s="226">
        <v>1</v>
      </c>
    </row>
    <row r="124" spans="1:9">
      <c r="A124" s="224" t="s">
        <v>3297</v>
      </c>
      <c r="B124" s="156">
        <v>434</v>
      </c>
      <c r="C124" s="221">
        <v>0.15437999999999999</v>
      </c>
      <c r="D124" s="221">
        <v>0.36173</v>
      </c>
      <c r="E124" s="221">
        <v>0</v>
      </c>
      <c r="F124" s="221">
        <v>0</v>
      </c>
      <c r="G124" s="221">
        <v>0</v>
      </c>
      <c r="H124" s="221">
        <v>0</v>
      </c>
      <c r="I124" s="226">
        <v>1</v>
      </c>
    </row>
    <row r="125" spans="1:9">
      <c r="A125" s="224" t="s">
        <v>3298</v>
      </c>
      <c r="B125" s="156">
        <v>434</v>
      </c>
      <c r="C125" s="221">
        <v>0.5</v>
      </c>
      <c r="D125" s="221">
        <v>0.50058000000000002</v>
      </c>
      <c r="E125" s="221">
        <v>0</v>
      </c>
      <c r="F125" s="221">
        <v>0</v>
      </c>
      <c r="G125" s="221">
        <v>0.5</v>
      </c>
      <c r="H125" s="221">
        <v>1</v>
      </c>
      <c r="I125" s="226">
        <v>1</v>
      </c>
    </row>
    <row r="126" spans="1:9">
      <c r="A126" s="224" t="s">
        <v>265</v>
      </c>
      <c r="B126" s="156">
        <v>434</v>
      </c>
      <c r="C126" s="221">
        <v>0.17512</v>
      </c>
      <c r="D126" s="221">
        <v>0.3805</v>
      </c>
      <c r="E126" s="221">
        <v>0</v>
      </c>
      <c r="F126" s="221">
        <v>0</v>
      </c>
      <c r="G126" s="221">
        <v>0</v>
      </c>
      <c r="H126" s="221">
        <v>0</v>
      </c>
      <c r="I126" s="226">
        <v>1</v>
      </c>
    </row>
    <row r="127" spans="1:9">
      <c r="A127" s="224" t="s">
        <v>3299</v>
      </c>
      <c r="B127" s="156">
        <v>434</v>
      </c>
      <c r="C127" s="221">
        <v>0.42626999999999998</v>
      </c>
      <c r="D127" s="221">
        <v>0.49509999999999998</v>
      </c>
      <c r="E127" s="221">
        <v>0</v>
      </c>
      <c r="F127" s="221">
        <v>0</v>
      </c>
      <c r="G127" s="221">
        <v>0</v>
      </c>
      <c r="H127" s="221">
        <v>1</v>
      </c>
      <c r="I127" s="226">
        <v>1</v>
      </c>
    </row>
    <row r="128" spans="1:9">
      <c r="A128" s="224" t="s">
        <v>3300</v>
      </c>
      <c r="B128" s="156">
        <v>434</v>
      </c>
      <c r="C128" s="221">
        <v>0.43318000000000001</v>
      </c>
      <c r="D128" s="221">
        <v>0.49608999999999998</v>
      </c>
      <c r="E128" s="221">
        <v>0</v>
      </c>
      <c r="F128" s="221">
        <v>0</v>
      </c>
      <c r="G128" s="221">
        <v>0</v>
      </c>
      <c r="H128" s="221">
        <v>1</v>
      </c>
      <c r="I128" s="226">
        <v>1</v>
      </c>
    </row>
    <row r="129" spans="1:9">
      <c r="A129" s="224" t="s">
        <v>3300</v>
      </c>
      <c r="B129" s="156">
        <v>434</v>
      </c>
      <c r="C129" s="221">
        <v>0.25114999999999998</v>
      </c>
      <c r="D129" s="221">
        <v>0.43418000000000001</v>
      </c>
      <c r="E129" s="221">
        <v>0</v>
      </c>
      <c r="F129" s="221">
        <v>0</v>
      </c>
      <c r="G129" s="221">
        <v>0</v>
      </c>
      <c r="H129" s="221">
        <v>0.75</v>
      </c>
      <c r="I129" s="226">
        <v>1</v>
      </c>
    </row>
    <row r="130" spans="1:9">
      <c r="A130" s="224" t="s">
        <v>3300</v>
      </c>
      <c r="B130" s="156">
        <v>434</v>
      </c>
      <c r="C130" s="221">
        <v>0.15207000000000001</v>
      </c>
      <c r="D130" s="221">
        <v>0.35951</v>
      </c>
      <c r="E130" s="221">
        <v>0</v>
      </c>
      <c r="F130" s="221">
        <v>0</v>
      </c>
      <c r="G130" s="221">
        <v>0</v>
      </c>
      <c r="H130" s="221">
        <v>0</v>
      </c>
      <c r="I130" s="226">
        <v>1</v>
      </c>
    </row>
    <row r="131" spans="1:9">
      <c r="A131" s="224" t="s">
        <v>3300</v>
      </c>
      <c r="B131" s="156">
        <v>434</v>
      </c>
      <c r="C131" s="221">
        <v>2.9950000000000001E-2</v>
      </c>
      <c r="D131" s="221">
        <v>0.17066000000000001</v>
      </c>
      <c r="E131" s="221">
        <v>0</v>
      </c>
      <c r="F131" s="221">
        <v>0</v>
      </c>
      <c r="G131" s="221">
        <v>0</v>
      </c>
      <c r="H131" s="221">
        <v>0</v>
      </c>
      <c r="I131" s="226">
        <v>1</v>
      </c>
    </row>
    <row r="132" spans="1:9">
      <c r="A132" s="224" t="s">
        <v>3301</v>
      </c>
      <c r="B132" s="156">
        <v>434</v>
      </c>
      <c r="C132" s="221">
        <v>9.2200000000000008E-3</v>
      </c>
      <c r="D132" s="221">
        <v>9.5670000000000005E-2</v>
      </c>
      <c r="E132" s="221">
        <v>0</v>
      </c>
      <c r="F132" s="221">
        <v>0</v>
      </c>
      <c r="G132" s="221">
        <v>0</v>
      </c>
      <c r="H132" s="221">
        <v>0</v>
      </c>
      <c r="I132" s="226">
        <v>1</v>
      </c>
    </row>
    <row r="133" spans="1:9">
      <c r="A133" s="224" t="s">
        <v>3302</v>
      </c>
      <c r="B133" s="156">
        <v>434</v>
      </c>
      <c r="C133" s="221">
        <v>0.12442</v>
      </c>
      <c r="D133" s="221">
        <v>0.33045000000000002</v>
      </c>
      <c r="E133" s="221">
        <v>0</v>
      </c>
      <c r="F133" s="221">
        <v>0</v>
      </c>
      <c r="G133" s="221">
        <v>0</v>
      </c>
      <c r="H133" s="221">
        <v>0</v>
      </c>
      <c r="I133" s="226">
        <v>1</v>
      </c>
    </row>
    <row r="134" spans="1:9">
      <c r="A134" s="224" t="s">
        <v>3303</v>
      </c>
      <c r="B134" s="156">
        <v>434</v>
      </c>
      <c r="C134" s="221">
        <v>2.8456199999999998</v>
      </c>
      <c r="D134" s="221">
        <v>1.1194900000000001</v>
      </c>
      <c r="E134" s="221">
        <v>1</v>
      </c>
      <c r="F134" s="221">
        <v>2</v>
      </c>
      <c r="G134" s="221">
        <v>2</v>
      </c>
      <c r="H134" s="221">
        <v>3</v>
      </c>
      <c r="I134" s="226">
        <v>6</v>
      </c>
    </row>
    <row r="135" spans="1:9">
      <c r="A135" s="224" t="s">
        <v>3304</v>
      </c>
      <c r="B135" s="156">
        <v>434</v>
      </c>
      <c r="C135" s="221">
        <v>0.41014</v>
      </c>
      <c r="D135" s="221">
        <v>0.49242999999999998</v>
      </c>
      <c r="E135" s="221">
        <v>0</v>
      </c>
      <c r="F135" s="221">
        <v>0</v>
      </c>
      <c r="G135" s="221">
        <v>0</v>
      </c>
      <c r="H135" s="221">
        <v>1</v>
      </c>
      <c r="I135" s="226">
        <v>1</v>
      </c>
    </row>
    <row r="136" spans="1:9">
      <c r="A136" s="224" t="s">
        <v>3305</v>
      </c>
      <c r="B136" s="156">
        <v>434</v>
      </c>
      <c r="C136" s="221">
        <v>3.456E-2</v>
      </c>
      <c r="D136" s="221">
        <v>0.18287999999999999</v>
      </c>
      <c r="E136" s="221">
        <v>0</v>
      </c>
      <c r="F136" s="221">
        <v>0</v>
      </c>
      <c r="G136" s="221">
        <v>0</v>
      </c>
      <c r="H136" s="221">
        <v>0</v>
      </c>
      <c r="I136" s="226">
        <v>1</v>
      </c>
    </row>
    <row r="137" spans="1:9">
      <c r="A137" s="224" t="s">
        <v>3268</v>
      </c>
      <c r="B137" s="156">
        <v>434</v>
      </c>
      <c r="C137" s="221">
        <v>0.41475000000000001</v>
      </c>
      <c r="D137" s="221">
        <v>0.49325000000000002</v>
      </c>
      <c r="E137" s="221">
        <v>0</v>
      </c>
      <c r="F137" s="221">
        <v>0</v>
      </c>
      <c r="G137" s="221">
        <v>0</v>
      </c>
      <c r="H137" s="221">
        <v>1</v>
      </c>
      <c r="I137" s="226">
        <v>1</v>
      </c>
    </row>
    <row r="138" spans="1:9">
      <c r="A138" s="224" t="s">
        <v>3269</v>
      </c>
      <c r="B138" s="156">
        <v>434</v>
      </c>
      <c r="C138" s="221">
        <v>0.36857000000000001</v>
      </c>
      <c r="D138" s="221">
        <v>1.3427</v>
      </c>
      <c r="E138" s="221">
        <v>0</v>
      </c>
      <c r="F138" s="221">
        <v>0</v>
      </c>
      <c r="G138" s="221">
        <v>0</v>
      </c>
      <c r="H138" s="221">
        <v>0</v>
      </c>
      <c r="I138" s="226">
        <v>20.5</v>
      </c>
    </row>
    <row r="139" spans="1:9">
      <c r="A139" s="224" t="s">
        <v>3270</v>
      </c>
      <c r="B139" s="156">
        <v>434</v>
      </c>
      <c r="C139" s="221">
        <v>0.13594000000000001</v>
      </c>
      <c r="D139" s="221">
        <v>0.34312999999999999</v>
      </c>
      <c r="E139" s="221">
        <v>0</v>
      </c>
      <c r="F139" s="221">
        <v>0</v>
      </c>
      <c r="G139" s="221">
        <v>0</v>
      </c>
      <c r="H139" s="221">
        <v>0</v>
      </c>
      <c r="I139" s="226">
        <v>1</v>
      </c>
    </row>
    <row r="140" spans="1:9">
      <c r="A140" s="224" t="s">
        <v>3271</v>
      </c>
      <c r="B140" s="156">
        <v>434</v>
      </c>
      <c r="C140" s="221">
        <v>1.0551200000000001</v>
      </c>
      <c r="D140" s="221">
        <v>2.5894300000000001</v>
      </c>
      <c r="E140" s="221">
        <v>0</v>
      </c>
      <c r="F140" s="221">
        <v>0</v>
      </c>
      <c r="G140" s="221">
        <v>0</v>
      </c>
      <c r="H140" s="221">
        <v>1.52</v>
      </c>
      <c r="I140" s="226">
        <v>24.87</v>
      </c>
    </row>
    <row r="141" spans="1:9">
      <c r="A141" s="224" t="s">
        <v>3306</v>
      </c>
      <c r="B141" s="156">
        <v>434</v>
      </c>
      <c r="C141" s="221">
        <v>0.31336000000000003</v>
      </c>
      <c r="D141" s="221">
        <v>0.46439999999999998</v>
      </c>
      <c r="E141" s="221">
        <v>0</v>
      </c>
      <c r="F141" s="221">
        <v>0</v>
      </c>
      <c r="G141" s="221">
        <v>0</v>
      </c>
      <c r="H141" s="221">
        <v>1</v>
      </c>
      <c r="I141" s="226">
        <v>1</v>
      </c>
    </row>
    <row r="142" spans="1:9">
      <c r="A142" s="224" t="s">
        <v>3307</v>
      </c>
      <c r="B142" s="156">
        <v>434</v>
      </c>
      <c r="C142" s="221">
        <v>0.39631</v>
      </c>
      <c r="D142" s="221">
        <v>0.48970000000000002</v>
      </c>
      <c r="E142" s="221">
        <v>0</v>
      </c>
      <c r="F142" s="221">
        <v>0</v>
      </c>
      <c r="G142" s="221">
        <v>0</v>
      </c>
      <c r="H142" s="221">
        <v>1</v>
      </c>
      <c r="I142" s="226">
        <v>1</v>
      </c>
    </row>
    <row r="143" spans="1:9">
      <c r="A143" s="224" t="s">
        <v>3308</v>
      </c>
      <c r="B143" s="156">
        <v>434</v>
      </c>
      <c r="C143" s="221">
        <v>0.31106</v>
      </c>
      <c r="D143" s="221">
        <v>0.46345999999999998</v>
      </c>
      <c r="E143" s="221">
        <v>0</v>
      </c>
      <c r="F143" s="221">
        <v>0</v>
      </c>
      <c r="G143" s="221">
        <v>0</v>
      </c>
      <c r="H143" s="221">
        <v>1</v>
      </c>
      <c r="I143" s="226">
        <v>1</v>
      </c>
    </row>
    <row r="144" spans="1:9">
      <c r="A144" s="224" t="s">
        <v>3309</v>
      </c>
      <c r="B144" s="156">
        <v>434</v>
      </c>
      <c r="C144" s="221">
        <v>0.29263</v>
      </c>
      <c r="D144" s="221">
        <v>0.45549000000000001</v>
      </c>
      <c r="E144" s="221">
        <v>0</v>
      </c>
      <c r="F144" s="221">
        <v>0</v>
      </c>
      <c r="G144" s="221">
        <v>0</v>
      </c>
      <c r="H144" s="221">
        <v>1</v>
      </c>
      <c r="I144" s="226">
        <v>1</v>
      </c>
    </row>
    <row r="145" spans="1:9">
      <c r="A145" s="224" t="s">
        <v>3310</v>
      </c>
      <c r="B145" s="156">
        <v>434</v>
      </c>
      <c r="C145" s="221">
        <v>0.26497999999999999</v>
      </c>
      <c r="D145" s="221">
        <v>0.44183</v>
      </c>
      <c r="E145" s="221">
        <v>0</v>
      </c>
      <c r="F145" s="221">
        <v>0</v>
      </c>
      <c r="G145" s="221">
        <v>0</v>
      </c>
      <c r="H145" s="221">
        <v>1</v>
      </c>
      <c r="I145" s="226">
        <v>1</v>
      </c>
    </row>
    <row r="146" spans="1:9">
      <c r="A146" s="224" t="s">
        <v>297</v>
      </c>
      <c r="B146" s="156">
        <v>434</v>
      </c>
      <c r="C146" s="221">
        <v>0.26497999999999999</v>
      </c>
      <c r="D146" s="221">
        <v>0.44183</v>
      </c>
      <c r="E146" s="221">
        <v>0</v>
      </c>
      <c r="F146" s="221">
        <v>0</v>
      </c>
      <c r="G146" s="221">
        <v>0</v>
      </c>
      <c r="H146" s="221">
        <v>1</v>
      </c>
      <c r="I146" s="226">
        <v>1</v>
      </c>
    </row>
    <row r="147" spans="1:9">
      <c r="A147" s="224" t="s">
        <v>3311</v>
      </c>
      <c r="B147" s="156">
        <v>434</v>
      </c>
      <c r="C147" s="221">
        <v>0.24193999999999999</v>
      </c>
      <c r="D147" s="221">
        <v>0.42875000000000002</v>
      </c>
      <c r="E147" s="221">
        <v>0</v>
      </c>
      <c r="F147" s="221">
        <v>0</v>
      </c>
      <c r="G147" s="221">
        <v>0</v>
      </c>
      <c r="H147" s="221">
        <v>0</v>
      </c>
      <c r="I147" s="226">
        <v>1</v>
      </c>
    </row>
    <row r="148" spans="1:9">
      <c r="A148" s="224" t="s">
        <v>3311</v>
      </c>
      <c r="B148" s="156">
        <v>434</v>
      </c>
      <c r="C148" s="221">
        <v>0.43318000000000001</v>
      </c>
      <c r="D148" s="221">
        <v>0.49608999999999998</v>
      </c>
      <c r="E148" s="221">
        <v>0</v>
      </c>
      <c r="F148" s="221">
        <v>0</v>
      </c>
      <c r="G148" s="221">
        <v>0</v>
      </c>
      <c r="H148" s="221">
        <v>1</v>
      </c>
      <c r="I148" s="226">
        <v>1</v>
      </c>
    </row>
    <row r="149" spans="1:9">
      <c r="A149" s="224" t="s">
        <v>3311</v>
      </c>
      <c r="B149" s="156">
        <v>434</v>
      </c>
      <c r="C149" s="221">
        <v>5.9909999999999998E-2</v>
      </c>
      <c r="D149" s="221">
        <v>0.23759</v>
      </c>
      <c r="E149" s="221">
        <v>0</v>
      </c>
      <c r="F149" s="221">
        <v>0</v>
      </c>
      <c r="G149" s="221">
        <v>0</v>
      </c>
      <c r="H149" s="221">
        <v>0</v>
      </c>
      <c r="I149" s="226">
        <v>1</v>
      </c>
    </row>
    <row r="150" spans="1:9">
      <c r="A150" s="224" t="s">
        <v>301</v>
      </c>
      <c r="B150" s="156">
        <v>434</v>
      </c>
      <c r="C150" s="221">
        <v>0.27189000000000002</v>
      </c>
      <c r="D150" s="221">
        <v>0.44545000000000001</v>
      </c>
      <c r="E150" s="221">
        <v>0</v>
      </c>
      <c r="F150" s="221">
        <v>0</v>
      </c>
      <c r="G150" s="221">
        <v>0</v>
      </c>
      <c r="H150" s="221">
        <v>1</v>
      </c>
      <c r="I150" s="226">
        <v>1</v>
      </c>
    </row>
    <row r="151" spans="1:9">
      <c r="A151" s="224" t="s">
        <v>3312</v>
      </c>
      <c r="B151" s="156">
        <v>434</v>
      </c>
      <c r="C151" s="221">
        <v>0.23272000000000001</v>
      </c>
      <c r="D151" s="221">
        <v>0.42304999999999998</v>
      </c>
      <c r="E151" s="221">
        <v>0</v>
      </c>
      <c r="F151" s="221">
        <v>0</v>
      </c>
      <c r="G151" s="221">
        <v>0</v>
      </c>
      <c r="H151" s="221">
        <v>0</v>
      </c>
      <c r="I151" s="226">
        <v>1</v>
      </c>
    </row>
    <row r="152" spans="1:9">
      <c r="A152" s="224" t="s">
        <v>3312</v>
      </c>
      <c r="B152" s="156">
        <v>434</v>
      </c>
      <c r="C152" s="221">
        <v>0.44008999999999998</v>
      </c>
      <c r="D152" s="221">
        <v>0.49697000000000002</v>
      </c>
      <c r="E152" s="221">
        <v>0</v>
      </c>
      <c r="F152" s="221">
        <v>0</v>
      </c>
      <c r="G152" s="221">
        <v>0</v>
      </c>
      <c r="H152" s="221">
        <v>1</v>
      </c>
      <c r="I152" s="226">
        <v>1</v>
      </c>
    </row>
    <row r="153" spans="1:9">
      <c r="A153" s="224" t="s">
        <v>3312</v>
      </c>
      <c r="B153" s="156">
        <v>434</v>
      </c>
      <c r="C153" s="221">
        <v>5.5300000000000002E-2</v>
      </c>
      <c r="D153" s="221">
        <v>0.22883000000000001</v>
      </c>
      <c r="E153" s="221">
        <v>0</v>
      </c>
      <c r="F153" s="221">
        <v>0</v>
      </c>
      <c r="G153" s="221">
        <v>0</v>
      </c>
      <c r="H153" s="221">
        <v>0</v>
      </c>
      <c r="I153" s="226">
        <v>1</v>
      </c>
    </row>
    <row r="154" spans="1:9">
      <c r="A154" s="224" t="s">
        <v>3313</v>
      </c>
      <c r="B154" s="156">
        <v>434</v>
      </c>
      <c r="C154" s="221">
        <v>2.3E-3</v>
      </c>
      <c r="D154" s="221">
        <v>4.8000000000000001E-2</v>
      </c>
      <c r="E154" s="221">
        <v>0</v>
      </c>
      <c r="F154" s="221">
        <v>0</v>
      </c>
      <c r="G154" s="221">
        <v>0</v>
      </c>
      <c r="H154" s="221">
        <v>0</v>
      </c>
      <c r="I154" s="226">
        <v>1</v>
      </c>
    </row>
    <row r="155" spans="1:9">
      <c r="A155" s="224" t="s">
        <v>289</v>
      </c>
      <c r="B155" s="156">
        <v>434</v>
      </c>
      <c r="C155" s="221">
        <v>9.2170000000000002E-2</v>
      </c>
      <c r="D155" s="221">
        <v>0.28959000000000001</v>
      </c>
      <c r="E155" s="221">
        <v>0</v>
      </c>
      <c r="F155" s="221">
        <v>0</v>
      </c>
      <c r="G155" s="221">
        <v>0</v>
      </c>
      <c r="H155" s="221">
        <v>0</v>
      </c>
      <c r="I155" s="226">
        <v>1</v>
      </c>
    </row>
    <row r="156" spans="1:9">
      <c r="A156" s="224" t="s">
        <v>3314</v>
      </c>
      <c r="B156" s="156">
        <v>434</v>
      </c>
      <c r="C156" s="221">
        <v>0.16819999999999999</v>
      </c>
      <c r="D156" s="221">
        <v>0.37447999999999998</v>
      </c>
      <c r="E156" s="221">
        <v>0</v>
      </c>
      <c r="F156" s="221">
        <v>0</v>
      </c>
      <c r="G156" s="221">
        <v>0</v>
      </c>
      <c r="H156" s="221">
        <v>0</v>
      </c>
      <c r="I156" s="226">
        <v>1</v>
      </c>
    </row>
    <row r="157" spans="1:9">
      <c r="A157" s="224" t="s">
        <v>3315</v>
      </c>
      <c r="B157" s="156">
        <v>434</v>
      </c>
      <c r="C157" s="221">
        <v>0.5</v>
      </c>
      <c r="D157" s="221">
        <v>0.50058000000000002</v>
      </c>
      <c r="E157" s="221">
        <v>0</v>
      </c>
      <c r="F157" s="221">
        <v>0</v>
      </c>
      <c r="G157" s="221">
        <v>0.5</v>
      </c>
      <c r="H157" s="221">
        <v>1</v>
      </c>
      <c r="I157" s="226">
        <v>1</v>
      </c>
    </row>
    <row r="158" spans="1:9">
      <c r="A158" s="224" t="s">
        <v>292</v>
      </c>
      <c r="B158" s="156">
        <v>434</v>
      </c>
      <c r="C158" s="221">
        <v>0.23733000000000001</v>
      </c>
      <c r="D158" s="221">
        <v>0.42593999999999999</v>
      </c>
      <c r="E158" s="221">
        <v>0</v>
      </c>
      <c r="F158" s="221">
        <v>0</v>
      </c>
      <c r="G158" s="221">
        <v>0</v>
      </c>
      <c r="H158" s="221">
        <v>0</v>
      </c>
      <c r="I158" s="226">
        <v>1</v>
      </c>
    </row>
    <row r="159" spans="1:9">
      <c r="A159" s="224" t="s">
        <v>3316</v>
      </c>
      <c r="B159" s="156">
        <v>434</v>
      </c>
      <c r="C159" s="221">
        <v>0.44930999999999999</v>
      </c>
      <c r="D159" s="221">
        <v>0.498</v>
      </c>
      <c r="E159" s="221">
        <v>0</v>
      </c>
      <c r="F159" s="221">
        <v>0</v>
      </c>
      <c r="G159" s="221">
        <v>0</v>
      </c>
      <c r="H159" s="221">
        <v>1</v>
      </c>
      <c r="I159" s="226">
        <v>1</v>
      </c>
    </row>
    <row r="160" spans="1:9">
      <c r="A160" s="224" t="s">
        <v>3317</v>
      </c>
      <c r="B160" s="156">
        <v>434</v>
      </c>
      <c r="C160" s="221">
        <v>0.23963000000000001</v>
      </c>
      <c r="D160" s="221">
        <v>0.42735000000000001</v>
      </c>
      <c r="E160" s="221">
        <v>0</v>
      </c>
      <c r="F160" s="221">
        <v>0</v>
      </c>
      <c r="G160" s="221">
        <v>0</v>
      </c>
      <c r="H160" s="221">
        <v>0</v>
      </c>
      <c r="I160" s="226">
        <v>1</v>
      </c>
    </row>
    <row r="161" spans="1:9">
      <c r="A161" s="224" t="s">
        <v>3317</v>
      </c>
      <c r="B161" s="156">
        <v>434</v>
      </c>
      <c r="C161" s="221">
        <v>0.19355</v>
      </c>
      <c r="D161" s="221">
        <v>0.39552999999999999</v>
      </c>
      <c r="E161" s="221">
        <v>0</v>
      </c>
      <c r="F161" s="221">
        <v>0</v>
      </c>
      <c r="G161" s="221">
        <v>0</v>
      </c>
      <c r="H161" s="221">
        <v>0</v>
      </c>
      <c r="I161" s="226">
        <v>1</v>
      </c>
    </row>
    <row r="162" spans="1:9">
      <c r="A162" s="224" t="s">
        <v>3317</v>
      </c>
      <c r="B162" s="156">
        <v>434</v>
      </c>
      <c r="C162" s="221">
        <v>6.2210000000000001E-2</v>
      </c>
      <c r="D162" s="221">
        <v>0.24182000000000001</v>
      </c>
      <c r="E162" s="221">
        <v>0</v>
      </c>
      <c r="F162" s="221">
        <v>0</v>
      </c>
      <c r="G162" s="221">
        <v>0</v>
      </c>
      <c r="H162" s="221">
        <v>0</v>
      </c>
      <c r="I162" s="226">
        <v>1</v>
      </c>
    </row>
    <row r="163" spans="1:9">
      <c r="A163" s="224" t="s">
        <v>3317</v>
      </c>
      <c r="B163" s="156">
        <v>434</v>
      </c>
      <c r="C163" s="221">
        <v>4.6080000000000003E-2</v>
      </c>
      <c r="D163" s="221">
        <v>0.20991000000000001</v>
      </c>
      <c r="E163" s="221">
        <v>0</v>
      </c>
      <c r="F163" s="221">
        <v>0</v>
      </c>
      <c r="G163" s="221">
        <v>0</v>
      </c>
      <c r="H163" s="221">
        <v>0</v>
      </c>
      <c r="I163" s="226">
        <v>1</v>
      </c>
    </row>
    <row r="164" spans="1:9">
      <c r="A164" s="224" t="s">
        <v>3318</v>
      </c>
      <c r="B164" s="156">
        <v>434</v>
      </c>
      <c r="C164" s="221">
        <v>0.35253000000000001</v>
      </c>
      <c r="D164" s="221">
        <v>0.47831000000000001</v>
      </c>
      <c r="E164" s="221">
        <v>0</v>
      </c>
      <c r="F164" s="221">
        <v>0</v>
      </c>
      <c r="G164" s="221">
        <v>0</v>
      </c>
      <c r="H164" s="221">
        <v>1</v>
      </c>
      <c r="I164" s="226">
        <v>1</v>
      </c>
    </row>
    <row r="165" spans="1:9">
      <c r="A165" s="224" t="s">
        <v>3319</v>
      </c>
      <c r="B165" s="156">
        <v>434</v>
      </c>
      <c r="C165" s="221">
        <v>9.2200000000000008E-3</v>
      </c>
      <c r="D165" s="221">
        <v>9.5670000000000005E-2</v>
      </c>
      <c r="E165" s="221">
        <v>0</v>
      </c>
      <c r="F165" s="221">
        <v>0</v>
      </c>
      <c r="G165" s="221">
        <v>0</v>
      </c>
      <c r="H165" s="221">
        <v>0</v>
      </c>
      <c r="I165" s="226">
        <v>1</v>
      </c>
    </row>
    <row r="166" spans="1:9">
      <c r="A166" s="224" t="s">
        <v>3320</v>
      </c>
      <c r="B166" s="156">
        <v>434</v>
      </c>
      <c r="C166" s="221">
        <v>9.6769999999999995E-2</v>
      </c>
      <c r="D166" s="221">
        <v>0.29598999999999998</v>
      </c>
      <c r="E166" s="221">
        <v>0</v>
      </c>
      <c r="F166" s="221">
        <v>0</v>
      </c>
      <c r="G166" s="221">
        <v>0</v>
      </c>
      <c r="H166" s="221">
        <v>0</v>
      </c>
      <c r="I166" s="226">
        <v>1</v>
      </c>
    </row>
    <row r="167" spans="1:9">
      <c r="A167" s="224" t="s">
        <v>3321</v>
      </c>
      <c r="B167" s="156">
        <v>434</v>
      </c>
      <c r="C167" s="221">
        <v>1.8271900000000001</v>
      </c>
      <c r="D167" s="221">
        <v>1.61548</v>
      </c>
      <c r="E167" s="221">
        <v>0</v>
      </c>
      <c r="F167" s="221">
        <v>0</v>
      </c>
      <c r="G167" s="221">
        <v>2</v>
      </c>
      <c r="H167" s="221">
        <v>3</v>
      </c>
      <c r="I167" s="226">
        <v>6</v>
      </c>
    </row>
    <row r="168" spans="1:9">
      <c r="A168" s="224" t="s">
        <v>3322</v>
      </c>
      <c r="B168" s="156">
        <v>434</v>
      </c>
      <c r="C168" s="221">
        <v>0.30875999999999998</v>
      </c>
      <c r="D168" s="221">
        <v>0.46250999999999998</v>
      </c>
      <c r="E168" s="221">
        <v>0</v>
      </c>
      <c r="F168" s="221">
        <v>0</v>
      </c>
      <c r="G168" s="221">
        <v>0</v>
      </c>
      <c r="H168" s="221">
        <v>1</v>
      </c>
      <c r="I168" s="226">
        <v>1</v>
      </c>
    </row>
    <row r="169" spans="1:9">
      <c r="A169" s="224" t="s">
        <v>3267</v>
      </c>
      <c r="B169" s="156">
        <v>434</v>
      </c>
      <c r="C169" s="221">
        <v>2.5350000000000001E-2</v>
      </c>
      <c r="D169" s="221">
        <v>0.15734999999999999</v>
      </c>
      <c r="E169" s="221">
        <v>0</v>
      </c>
      <c r="F169" s="221">
        <v>0</v>
      </c>
      <c r="G169" s="221">
        <v>0</v>
      </c>
      <c r="H169" s="221">
        <v>0</v>
      </c>
      <c r="I169" s="226">
        <v>1</v>
      </c>
    </row>
    <row r="170" spans="1:9">
      <c r="A170" s="224" t="s">
        <v>3268</v>
      </c>
      <c r="B170" s="156">
        <v>434</v>
      </c>
      <c r="C170" s="221">
        <v>0.29032000000000002</v>
      </c>
      <c r="D170" s="221">
        <v>0.45444000000000001</v>
      </c>
      <c r="E170" s="221">
        <v>0</v>
      </c>
      <c r="F170" s="221">
        <v>0</v>
      </c>
      <c r="G170" s="221">
        <v>0</v>
      </c>
      <c r="H170" s="221">
        <v>1</v>
      </c>
      <c r="I170" s="226">
        <v>1</v>
      </c>
    </row>
    <row r="171" spans="1:9">
      <c r="A171" s="224" t="s">
        <v>3269</v>
      </c>
      <c r="B171" s="156">
        <v>434</v>
      </c>
      <c r="C171" s="221">
        <v>0.35014000000000001</v>
      </c>
      <c r="D171" s="221">
        <v>1.97956</v>
      </c>
      <c r="E171" s="221">
        <v>0</v>
      </c>
      <c r="F171" s="221">
        <v>0</v>
      </c>
      <c r="G171" s="221">
        <v>0</v>
      </c>
      <c r="H171" s="221">
        <v>0</v>
      </c>
      <c r="I171" s="226">
        <v>30</v>
      </c>
    </row>
    <row r="172" spans="1:9">
      <c r="A172" s="224" t="s">
        <v>3270</v>
      </c>
      <c r="B172" s="156">
        <v>434</v>
      </c>
      <c r="C172" s="221">
        <v>9.9080000000000001E-2</v>
      </c>
      <c r="D172" s="221">
        <v>0.29910999999999999</v>
      </c>
      <c r="E172" s="221">
        <v>0</v>
      </c>
      <c r="F172" s="221">
        <v>0</v>
      </c>
      <c r="G172" s="221">
        <v>0</v>
      </c>
      <c r="H172" s="221">
        <v>0</v>
      </c>
      <c r="I172" s="226">
        <v>1</v>
      </c>
    </row>
    <row r="173" spans="1:9">
      <c r="A173" s="224" t="s">
        <v>3271</v>
      </c>
      <c r="B173" s="156">
        <v>434</v>
      </c>
      <c r="C173" s="221">
        <v>0.59696000000000005</v>
      </c>
      <c r="D173" s="221">
        <v>1.39897</v>
      </c>
      <c r="E173" s="221">
        <v>0</v>
      </c>
      <c r="F173" s="221">
        <v>0</v>
      </c>
      <c r="G173" s="221">
        <v>0</v>
      </c>
      <c r="H173" s="221">
        <v>0</v>
      </c>
      <c r="I173" s="226">
        <v>15.5</v>
      </c>
    </row>
    <row r="174" spans="1:9">
      <c r="A174" s="224" t="s">
        <v>3272</v>
      </c>
      <c r="B174" s="156">
        <v>434</v>
      </c>
      <c r="C174" s="221">
        <v>0.23272000000000001</v>
      </c>
      <c r="D174" s="221">
        <v>0.42304999999999998</v>
      </c>
      <c r="E174" s="221">
        <v>0</v>
      </c>
      <c r="F174" s="221">
        <v>0</v>
      </c>
      <c r="G174" s="221">
        <v>0</v>
      </c>
      <c r="H174" s="221">
        <v>0</v>
      </c>
      <c r="I174" s="226">
        <v>1</v>
      </c>
    </row>
    <row r="175" spans="1:9">
      <c r="A175" s="224" t="s">
        <v>3323</v>
      </c>
      <c r="B175" s="156">
        <v>434</v>
      </c>
      <c r="C175" s="221">
        <v>0.30875999999999998</v>
      </c>
      <c r="D175" s="221">
        <v>0.46250999999999998</v>
      </c>
      <c r="E175" s="221">
        <v>0</v>
      </c>
      <c r="F175" s="221">
        <v>0</v>
      </c>
      <c r="G175" s="221">
        <v>0</v>
      </c>
      <c r="H175" s="221">
        <v>1</v>
      </c>
      <c r="I175" s="226">
        <v>1</v>
      </c>
    </row>
    <row r="176" spans="1:9">
      <c r="A176" s="224" t="s">
        <v>3324</v>
      </c>
      <c r="B176" s="156">
        <v>434</v>
      </c>
      <c r="C176" s="221">
        <v>0.10138</v>
      </c>
      <c r="D176" s="221">
        <v>0.30218</v>
      </c>
      <c r="E176" s="221">
        <v>0</v>
      </c>
      <c r="F176" s="221">
        <v>0</v>
      </c>
      <c r="G176" s="221">
        <v>0</v>
      </c>
      <c r="H176" s="221">
        <v>0</v>
      </c>
      <c r="I176" s="226">
        <v>1</v>
      </c>
    </row>
    <row r="177" spans="1:9">
      <c r="A177" s="224" t="s">
        <v>3324</v>
      </c>
      <c r="B177" s="156">
        <v>434</v>
      </c>
      <c r="C177" s="221">
        <v>0.23733000000000001</v>
      </c>
      <c r="D177" s="221">
        <v>0.42593999999999999</v>
      </c>
      <c r="E177" s="221">
        <v>0</v>
      </c>
      <c r="F177" s="221">
        <v>0</v>
      </c>
      <c r="G177" s="221">
        <v>0</v>
      </c>
      <c r="H177" s="221">
        <v>0</v>
      </c>
      <c r="I177" s="226">
        <v>1</v>
      </c>
    </row>
    <row r="178" spans="1:9">
      <c r="A178" s="224" t="s">
        <v>3325</v>
      </c>
      <c r="B178" s="156">
        <v>434</v>
      </c>
      <c r="C178" s="221">
        <v>0.35253000000000001</v>
      </c>
      <c r="D178" s="221">
        <v>0.47831000000000001</v>
      </c>
      <c r="E178" s="221">
        <v>0</v>
      </c>
      <c r="F178" s="221">
        <v>0</v>
      </c>
      <c r="G178" s="221">
        <v>0</v>
      </c>
      <c r="H178" s="221">
        <v>1</v>
      </c>
      <c r="I178" s="226">
        <v>1</v>
      </c>
    </row>
    <row r="179" spans="1:9">
      <c r="A179" s="224" t="s">
        <v>3326</v>
      </c>
      <c r="B179" s="156">
        <v>434</v>
      </c>
      <c r="C179" s="221">
        <v>0.17741999999999999</v>
      </c>
      <c r="D179" s="221">
        <v>0.38246000000000002</v>
      </c>
      <c r="E179" s="221">
        <v>0</v>
      </c>
      <c r="F179" s="221">
        <v>0</v>
      </c>
      <c r="G179" s="221">
        <v>0</v>
      </c>
      <c r="H179" s="221">
        <v>0</v>
      </c>
      <c r="I179" s="226">
        <v>1</v>
      </c>
    </row>
    <row r="180" spans="1:9">
      <c r="A180" s="224" t="s">
        <v>323</v>
      </c>
      <c r="B180" s="156">
        <v>434</v>
      </c>
      <c r="C180" s="221">
        <v>0.54378000000000004</v>
      </c>
      <c r="D180" s="221">
        <v>0.49864999999999998</v>
      </c>
      <c r="E180" s="221">
        <v>0</v>
      </c>
      <c r="F180" s="221">
        <v>0</v>
      </c>
      <c r="G180" s="221">
        <v>1</v>
      </c>
      <c r="H180" s="221">
        <v>1</v>
      </c>
      <c r="I180" s="226">
        <v>1</v>
      </c>
    </row>
    <row r="181" spans="1:9">
      <c r="A181" s="224" t="s">
        <v>3327</v>
      </c>
      <c r="B181" s="156">
        <v>434</v>
      </c>
      <c r="C181" s="221">
        <v>0.15437999999999999</v>
      </c>
      <c r="D181" s="221">
        <v>0.36173</v>
      </c>
      <c r="E181" s="221">
        <v>0</v>
      </c>
      <c r="F181" s="221">
        <v>0</v>
      </c>
      <c r="G181" s="221">
        <v>0</v>
      </c>
      <c r="H181" s="221">
        <v>0</v>
      </c>
      <c r="I181" s="226">
        <v>1</v>
      </c>
    </row>
    <row r="182" spans="1:9">
      <c r="A182" s="224" t="s">
        <v>3327</v>
      </c>
      <c r="B182" s="156">
        <v>434</v>
      </c>
      <c r="C182" s="221">
        <v>0.26267000000000001</v>
      </c>
      <c r="D182" s="221">
        <v>0.44058999999999998</v>
      </c>
      <c r="E182" s="221">
        <v>0</v>
      </c>
      <c r="F182" s="221">
        <v>0</v>
      </c>
      <c r="G182" s="221">
        <v>0</v>
      </c>
      <c r="H182" s="221">
        <v>1</v>
      </c>
      <c r="I182" s="226">
        <v>1</v>
      </c>
    </row>
    <row r="183" spans="1:9">
      <c r="A183" s="224" t="s">
        <v>3327</v>
      </c>
      <c r="B183" s="156">
        <v>434</v>
      </c>
      <c r="C183" s="221">
        <v>3.9170000000000003E-2</v>
      </c>
      <c r="D183" s="221">
        <v>0.19422</v>
      </c>
      <c r="E183" s="221">
        <v>0</v>
      </c>
      <c r="F183" s="221">
        <v>0</v>
      </c>
      <c r="G183" s="221">
        <v>0</v>
      </c>
      <c r="H183" s="221">
        <v>0</v>
      </c>
      <c r="I183" s="226">
        <v>1</v>
      </c>
    </row>
    <row r="184" spans="1:9">
      <c r="A184" s="224" t="s">
        <v>327</v>
      </c>
      <c r="B184" s="156">
        <v>434</v>
      </c>
      <c r="C184" s="221">
        <v>0.14285999999999999</v>
      </c>
      <c r="D184" s="221">
        <v>0.35032999999999997</v>
      </c>
      <c r="E184" s="221">
        <v>0</v>
      </c>
      <c r="F184" s="221">
        <v>0</v>
      </c>
      <c r="G184" s="221">
        <v>0</v>
      </c>
      <c r="H184" s="221">
        <v>0</v>
      </c>
      <c r="I184" s="226">
        <v>1</v>
      </c>
    </row>
    <row r="185" spans="1:9">
      <c r="A185" s="224" t="s">
        <v>3328</v>
      </c>
      <c r="B185" s="156">
        <v>434</v>
      </c>
      <c r="C185" s="221">
        <v>0.17280999999999999</v>
      </c>
      <c r="D185" s="221">
        <v>0.37852000000000002</v>
      </c>
      <c r="E185" s="221">
        <v>0</v>
      </c>
      <c r="F185" s="221">
        <v>0</v>
      </c>
      <c r="G185" s="221">
        <v>0</v>
      </c>
      <c r="H185" s="221">
        <v>0</v>
      </c>
      <c r="I185" s="226">
        <v>1</v>
      </c>
    </row>
    <row r="186" spans="1:9">
      <c r="A186" s="224" t="s">
        <v>3328</v>
      </c>
      <c r="B186" s="156">
        <v>434</v>
      </c>
      <c r="C186" s="221">
        <v>0.30645</v>
      </c>
      <c r="D186" s="221">
        <v>0.46155000000000002</v>
      </c>
      <c r="E186" s="221">
        <v>0</v>
      </c>
      <c r="F186" s="221">
        <v>0</v>
      </c>
      <c r="G186" s="221">
        <v>0</v>
      </c>
      <c r="H186" s="221">
        <v>1</v>
      </c>
      <c r="I186" s="226">
        <v>1</v>
      </c>
    </row>
    <row r="187" spans="1:9">
      <c r="A187" s="224" t="s">
        <v>3328</v>
      </c>
      <c r="B187" s="156">
        <v>434</v>
      </c>
      <c r="C187" s="221">
        <v>2.5350000000000001E-2</v>
      </c>
      <c r="D187" s="221">
        <v>0.15734999999999999</v>
      </c>
      <c r="E187" s="221">
        <v>0</v>
      </c>
      <c r="F187" s="221">
        <v>0</v>
      </c>
      <c r="G187" s="221">
        <v>0</v>
      </c>
      <c r="H187" s="221">
        <v>0</v>
      </c>
      <c r="I187" s="226">
        <v>1</v>
      </c>
    </row>
    <row r="188" spans="1:9">
      <c r="A188" s="224" t="s">
        <v>3329</v>
      </c>
      <c r="B188" s="156">
        <v>434</v>
      </c>
      <c r="C188" s="221">
        <v>4.6100000000000004E-3</v>
      </c>
      <c r="D188" s="221">
        <v>6.7809999999999995E-2</v>
      </c>
      <c r="E188" s="221">
        <v>0</v>
      </c>
      <c r="F188" s="221">
        <v>0</v>
      </c>
      <c r="G188" s="221">
        <v>0</v>
      </c>
      <c r="H188" s="221">
        <v>0</v>
      </c>
      <c r="I188" s="226">
        <v>1</v>
      </c>
    </row>
    <row r="189" spans="1:9">
      <c r="A189" s="224" t="s">
        <v>3330</v>
      </c>
      <c r="B189" s="156">
        <v>434</v>
      </c>
      <c r="C189" s="221">
        <v>4.3779999999999999E-2</v>
      </c>
      <c r="D189" s="221">
        <v>0.20483999999999999</v>
      </c>
      <c r="E189" s="221">
        <v>0</v>
      </c>
      <c r="F189" s="221">
        <v>0</v>
      </c>
      <c r="G189" s="221">
        <v>0</v>
      </c>
      <c r="H189" s="221">
        <v>0</v>
      </c>
      <c r="I189" s="226">
        <v>1</v>
      </c>
    </row>
    <row r="190" spans="1:9">
      <c r="A190" s="224" t="s">
        <v>3331</v>
      </c>
      <c r="B190" s="156">
        <v>434</v>
      </c>
      <c r="C190" s="221">
        <v>0.15207000000000001</v>
      </c>
      <c r="D190" s="221">
        <v>0.35951</v>
      </c>
      <c r="E190" s="221">
        <v>0</v>
      </c>
      <c r="F190" s="221">
        <v>0</v>
      </c>
      <c r="G190" s="221">
        <v>0</v>
      </c>
      <c r="H190" s="221">
        <v>0</v>
      </c>
      <c r="I190" s="226">
        <v>1</v>
      </c>
    </row>
    <row r="191" spans="1:9">
      <c r="A191" s="224" t="s">
        <v>3331</v>
      </c>
      <c r="B191" s="156">
        <v>434</v>
      </c>
      <c r="C191" s="221">
        <v>0.38940000000000002</v>
      </c>
      <c r="D191" s="221">
        <v>0.48818</v>
      </c>
      <c r="E191" s="221">
        <v>0</v>
      </c>
      <c r="F191" s="221">
        <v>0</v>
      </c>
      <c r="G191" s="221">
        <v>0</v>
      </c>
      <c r="H191" s="221">
        <v>1</v>
      </c>
      <c r="I191" s="226">
        <v>1</v>
      </c>
    </row>
    <row r="192" spans="1:9">
      <c r="A192" s="224" t="s">
        <v>3332</v>
      </c>
      <c r="B192" s="156">
        <v>434</v>
      </c>
      <c r="C192" s="221">
        <v>5.7599999999999998E-2</v>
      </c>
      <c r="D192" s="221">
        <v>0.23326</v>
      </c>
      <c r="E192" s="221">
        <v>0</v>
      </c>
      <c r="F192" s="221">
        <v>0</v>
      </c>
      <c r="G192" s="221">
        <v>0</v>
      </c>
      <c r="H192" s="221">
        <v>0</v>
      </c>
      <c r="I192" s="226">
        <v>1</v>
      </c>
    </row>
    <row r="193" spans="1:9">
      <c r="A193" s="224" t="s">
        <v>3333</v>
      </c>
      <c r="B193" s="156">
        <v>434</v>
      </c>
      <c r="C193" s="221">
        <v>0.37097000000000002</v>
      </c>
      <c r="D193" s="221">
        <v>0.48361999999999999</v>
      </c>
      <c r="E193" s="221">
        <v>0</v>
      </c>
      <c r="F193" s="221">
        <v>0</v>
      </c>
      <c r="G193" s="221">
        <v>0</v>
      </c>
      <c r="H193" s="221">
        <v>1</v>
      </c>
      <c r="I193" s="226">
        <v>1</v>
      </c>
    </row>
    <row r="194" spans="1:9">
      <c r="A194" s="224" t="s">
        <v>3334</v>
      </c>
      <c r="B194" s="156">
        <v>434</v>
      </c>
      <c r="C194" s="221">
        <v>2.3E-3</v>
      </c>
      <c r="D194" s="221">
        <v>4.8000000000000001E-2</v>
      </c>
      <c r="E194" s="221">
        <v>0</v>
      </c>
      <c r="F194" s="221">
        <v>0</v>
      </c>
      <c r="G194" s="221">
        <v>0</v>
      </c>
      <c r="H194" s="221">
        <v>0</v>
      </c>
      <c r="I194" s="226">
        <v>1</v>
      </c>
    </row>
    <row r="195" spans="1:9">
      <c r="A195" s="224" t="s">
        <v>3335</v>
      </c>
      <c r="B195" s="156">
        <v>434</v>
      </c>
      <c r="C195" s="221">
        <v>0.99770000000000003</v>
      </c>
      <c r="D195" s="221">
        <v>4.8000000000000001E-2</v>
      </c>
      <c r="E195" s="221">
        <v>0</v>
      </c>
      <c r="F195" s="221">
        <v>1</v>
      </c>
      <c r="G195" s="221">
        <v>1</v>
      </c>
      <c r="H195" s="221">
        <v>1</v>
      </c>
      <c r="I195" s="226">
        <v>1</v>
      </c>
    </row>
    <row r="196" spans="1:9">
      <c r="A196" s="224" t="s">
        <v>3336</v>
      </c>
      <c r="B196" s="156">
        <v>434</v>
      </c>
      <c r="C196" s="221">
        <v>9.2200000000000008E-3</v>
      </c>
      <c r="D196" s="221">
        <v>0.19200999999999999</v>
      </c>
      <c r="E196" s="221">
        <v>0</v>
      </c>
      <c r="F196" s="221">
        <v>0</v>
      </c>
      <c r="G196" s="221">
        <v>0</v>
      </c>
      <c r="H196" s="221">
        <v>0</v>
      </c>
      <c r="I196" s="226">
        <v>4</v>
      </c>
    </row>
    <row r="197" spans="1:9">
      <c r="A197" s="224" t="s">
        <v>3337</v>
      </c>
      <c r="B197" s="156">
        <v>434</v>
      </c>
      <c r="C197" s="221">
        <v>0</v>
      </c>
      <c r="D197" s="221">
        <v>0</v>
      </c>
      <c r="E197" s="221">
        <v>0</v>
      </c>
      <c r="F197" s="221">
        <v>0</v>
      </c>
      <c r="G197" s="221">
        <v>0</v>
      </c>
      <c r="H197" s="221">
        <v>0</v>
      </c>
      <c r="I197" s="226">
        <v>0</v>
      </c>
    </row>
    <row r="198" spans="1:9">
      <c r="A198" s="224" t="s">
        <v>3338</v>
      </c>
      <c r="B198" s="156">
        <v>434</v>
      </c>
      <c r="C198" s="221">
        <v>0</v>
      </c>
      <c r="D198" s="221">
        <v>0</v>
      </c>
      <c r="E198" s="221">
        <v>0</v>
      </c>
      <c r="F198" s="221">
        <v>0</v>
      </c>
      <c r="G198" s="221">
        <v>0</v>
      </c>
      <c r="H198" s="221">
        <v>0</v>
      </c>
      <c r="I198" s="226">
        <v>0</v>
      </c>
    </row>
    <row r="199" spans="1:9">
      <c r="A199" s="224" t="s">
        <v>3339</v>
      </c>
      <c r="B199" s="156">
        <v>434</v>
      </c>
      <c r="C199" s="221">
        <v>0</v>
      </c>
      <c r="D199" s="221">
        <v>0</v>
      </c>
      <c r="E199" s="221">
        <v>0</v>
      </c>
      <c r="F199" s="221">
        <v>0</v>
      </c>
      <c r="G199" s="221">
        <v>0</v>
      </c>
      <c r="H199" s="221">
        <v>0</v>
      </c>
      <c r="I199" s="226">
        <v>0</v>
      </c>
    </row>
    <row r="200" spans="1:9">
      <c r="A200" s="224" t="s">
        <v>3340</v>
      </c>
      <c r="B200" s="156">
        <v>434</v>
      </c>
      <c r="C200" s="221">
        <v>0</v>
      </c>
      <c r="D200" s="221">
        <v>0</v>
      </c>
      <c r="E200" s="221">
        <v>0</v>
      </c>
      <c r="F200" s="221">
        <v>0</v>
      </c>
      <c r="G200" s="221">
        <v>0</v>
      </c>
      <c r="H200" s="221">
        <v>0</v>
      </c>
      <c r="I200" s="226">
        <v>0</v>
      </c>
    </row>
    <row r="201" spans="1:9">
      <c r="A201" s="224" t="s">
        <v>3270</v>
      </c>
      <c r="B201" s="156">
        <v>434</v>
      </c>
      <c r="C201" s="221">
        <v>0</v>
      </c>
      <c r="D201" s="221">
        <v>0</v>
      </c>
      <c r="E201" s="221">
        <v>0</v>
      </c>
      <c r="F201" s="221">
        <v>0</v>
      </c>
      <c r="G201" s="221">
        <v>0</v>
      </c>
      <c r="H201" s="221">
        <v>0</v>
      </c>
      <c r="I201" s="226">
        <v>0</v>
      </c>
    </row>
    <row r="202" spans="1:9">
      <c r="A202" s="224" t="s">
        <v>3341</v>
      </c>
      <c r="B202" s="156">
        <v>434</v>
      </c>
      <c r="C202" s="221">
        <v>1.0919999999999999E-2</v>
      </c>
      <c r="D202" s="221">
        <v>0.22753000000000001</v>
      </c>
      <c r="E202" s="221">
        <v>0</v>
      </c>
      <c r="F202" s="221">
        <v>0</v>
      </c>
      <c r="G202" s="221">
        <v>0</v>
      </c>
      <c r="H202" s="221">
        <v>0</v>
      </c>
      <c r="I202" s="226">
        <v>4.74</v>
      </c>
    </row>
    <row r="203" spans="1:9">
      <c r="A203" s="224" t="s">
        <v>3272</v>
      </c>
      <c r="B203" s="156">
        <v>434</v>
      </c>
      <c r="C203" s="221">
        <v>2.3E-3</v>
      </c>
      <c r="D203" s="221">
        <v>4.8000000000000001E-2</v>
      </c>
      <c r="E203" s="221">
        <v>0</v>
      </c>
      <c r="F203" s="221">
        <v>0</v>
      </c>
      <c r="G203" s="221">
        <v>0</v>
      </c>
      <c r="H203" s="221">
        <v>0</v>
      </c>
      <c r="I203" s="226">
        <v>1</v>
      </c>
    </row>
    <row r="204" spans="1:9">
      <c r="A204" s="224" t="s">
        <v>3342</v>
      </c>
      <c r="B204" s="156">
        <v>434</v>
      </c>
      <c r="C204" s="221">
        <v>2.3E-3</v>
      </c>
      <c r="D204" s="221">
        <v>4.8000000000000001E-2</v>
      </c>
      <c r="E204" s="221">
        <v>0</v>
      </c>
      <c r="F204" s="221">
        <v>0</v>
      </c>
      <c r="G204" s="221">
        <v>0</v>
      </c>
      <c r="H204" s="221">
        <v>0</v>
      </c>
      <c r="I204" s="226">
        <v>1</v>
      </c>
    </row>
    <row r="205" spans="1:9">
      <c r="A205" s="224" t="s">
        <v>3343</v>
      </c>
      <c r="B205" s="156">
        <v>434</v>
      </c>
      <c r="C205" s="221">
        <v>0</v>
      </c>
      <c r="D205" s="221">
        <v>0</v>
      </c>
      <c r="E205" s="221">
        <v>0</v>
      </c>
      <c r="F205" s="221">
        <v>0</v>
      </c>
      <c r="G205" s="221">
        <v>0</v>
      </c>
      <c r="H205" s="221">
        <v>0</v>
      </c>
      <c r="I205" s="226">
        <v>0</v>
      </c>
    </row>
    <row r="206" spans="1:9">
      <c r="A206" s="224" t="s">
        <v>3344</v>
      </c>
      <c r="B206" s="156">
        <v>434</v>
      </c>
      <c r="C206" s="221">
        <v>0.99770000000000003</v>
      </c>
      <c r="D206" s="221">
        <v>4.8000000000000001E-2</v>
      </c>
      <c r="E206" s="221">
        <v>0</v>
      </c>
      <c r="F206" s="221">
        <v>1</v>
      </c>
      <c r="G206" s="221">
        <v>1</v>
      </c>
      <c r="H206" s="221">
        <v>1</v>
      </c>
      <c r="I206" s="226">
        <v>1</v>
      </c>
    </row>
    <row r="207" spans="1:9">
      <c r="A207" s="224" t="s">
        <v>3345</v>
      </c>
      <c r="B207" s="156">
        <v>434</v>
      </c>
      <c r="C207" s="221">
        <v>2.3E-3</v>
      </c>
      <c r="D207" s="221">
        <v>4.8000000000000001E-2</v>
      </c>
      <c r="E207" s="221">
        <v>0</v>
      </c>
      <c r="F207" s="221">
        <v>0</v>
      </c>
      <c r="G207" s="221">
        <v>0</v>
      </c>
      <c r="H207" s="221">
        <v>0</v>
      </c>
      <c r="I207" s="226">
        <v>1</v>
      </c>
    </row>
    <row r="208" spans="1:9">
      <c r="A208" s="224" t="s">
        <v>3346</v>
      </c>
      <c r="B208" s="156">
        <v>434</v>
      </c>
      <c r="C208" s="221">
        <v>2.3E-3</v>
      </c>
      <c r="D208" s="221">
        <v>4.8000000000000001E-2</v>
      </c>
      <c r="E208" s="221">
        <v>0</v>
      </c>
      <c r="F208" s="221">
        <v>0</v>
      </c>
      <c r="G208" s="221">
        <v>0</v>
      </c>
      <c r="H208" s="221">
        <v>0</v>
      </c>
      <c r="I208" s="226">
        <v>1</v>
      </c>
    </row>
    <row r="209" spans="1:9">
      <c r="A209" s="224" t="s">
        <v>3347</v>
      </c>
      <c r="B209" s="156">
        <v>434</v>
      </c>
      <c r="C209" s="221">
        <v>2.3E-3</v>
      </c>
      <c r="D209" s="221">
        <v>4.8000000000000001E-2</v>
      </c>
      <c r="E209" s="221">
        <v>0</v>
      </c>
      <c r="F209" s="221">
        <v>0</v>
      </c>
      <c r="G209" s="221">
        <v>0</v>
      </c>
      <c r="H209" s="221">
        <v>0</v>
      </c>
      <c r="I209" s="226">
        <v>1</v>
      </c>
    </row>
    <row r="210" spans="1:9">
      <c r="A210" s="224" t="s">
        <v>3348</v>
      </c>
      <c r="B210" s="156">
        <v>434</v>
      </c>
      <c r="C210" s="221">
        <v>0</v>
      </c>
      <c r="D210" s="221">
        <v>0</v>
      </c>
      <c r="E210" s="221">
        <v>0</v>
      </c>
      <c r="F210" s="221">
        <v>0</v>
      </c>
      <c r="G210" s="221">
        <v>0</v>
      </c>
      <c r="H210" s="221">
        <v>0</v>
      </c>
      <c r="I210" s="226">
        <v>0</v>
      </c>
    </row>
    <row r="211" spans="1:9">
      <c r="A211" s="224" t="s">
        <v>3349</v>
      </c>
      <c r="B211" s="156">
        <v>434</v>
      </c>
      <c r="C211" s="221">
        <v>0.71889000000000003</v>
      </c>
      <c r="D211" s="221">
        <v>0.45006000000000002</v>
      </c>
      <c r="E211" s="221">
        <v>0</v>
      </c>
      <c r="F211" s="221">
        <v>0</v>
      </c>
      <c r="G211" s="221">
        <v>1</v>
      </c>
      <c r="H211" s="221">
        <v>1</v>
      </c>
      <c r="I211" s="226">
        <v>1</v>
      </c>
    </row>
    <row r="212" spans="1:9">
      <c r="A212" s="224" t="s">
        <v>3350</v>
      </c>
      <c r="B212" s="156">
        <v>434</v>
      </c>
      <c r="C212" s="221">
        <v>0.58755999999999997</v>
      </c>
      <c r="D212" s="221">
        <v>0.49284</v>
      </c>
      <c r="E212" s="221">
        <v>0</v>
      </c>
      <c r="F212" s="221">
        <v>0</v>
      </c>
      <c r="G212" s="221">
        <v>1</v>
      </c>
      <c r="H212" s="221">
        <v>1</v>
      </c>
      <c r="I212" s="226">
        <v>1</v>
      </c>
    </row>
    <row r="213" spans="1:9">
      <c r="A213" s="224" t="s">
        <v>3351</v>
      </c>
      <c r="B213" s="156">
        <v>434</v>
      </c>
      <c r="C213" s="221">
        <v>0.46312999999999999</v>
      </c>
      <c r="D213" s="221">
        <v>0.49920999999999999</v>
      </c>
      <c r="E213" s="221">
        <v>0</v>
      </c>
      <c r="F213" s="221">
        <v>0</v>
      </c>
      <c r="G213" s="221">
        <v>0</v>
      </c>
      <c r="H213" s="221">
        <v>1</v>
      </c>
      <c r="I213" s="226">
        <v>1</v>
      </c>
    </row>
    <row r="214" spans="1:9">
      <c r="A214" s="224" t="s">
        <v>3352</v>
      </c>
      <c r="B214" s="156">
        <v>434</v>
      </c>
      <c r="C214" s="221">
        <v>0.29493000000000003</v>
      </c>
      <c r="D214" s="221">
        <v>0.45654</v>
      </c>
      <c r="E214" s="221">
        <v>0</v>
      </c>
      <c r="F214" s="221">
        <v>0</v>
      </c>
      <c r="G214" s="221">
        <v>0</v>
      </c>
      <c r="H214" s="221">
        <v>1</v>
      </c>
      <c r="I214" s="226">
        <v>1</v>
      </c>
    </row>
    <row r="215" spans="1:9">
      <c r="A215" s="224" t="s">
        <v>3353</v>
      </c>
      <c r="B215" s="156">
        <v>434</v>
      </c>
      <c r="C215" s="221">
        <v>0.36865999999999999</v>
      </c>
      <c r="D215" s="221">
        <v>0.48299999999999998</v>
      </c>
      <c r="E215" s="221">
        <v>0</v>
      </c>
      <c r="F215" s="221">
        <v>0</v>
      </c>
      <c r="G215" s="221">
        <v>0</v>
      </c>
      <c r="H215" s="221">
        <v>1</v>
      </c>
      <c r="I215" s="226">
        <v>1</v>
      </c>
    </row>
    <row r="216" spans="1:9">
      <c r="A216" s="224" t="s">
        <v>3354</v>
      </c>
      <c r="B216" s="156">
        <v>434</v>
      </c>
      <c r="C216" s="221">
        <v>10.14977</v>
      </c>
      <c r="D216" s="221">
        <v>3.8250600000000001</v>
      </c>
      <c r="E216" s="221">
        <v>4</v>
      </c>
      <c r="F216" s="221">
        <v>7</v>
      </c>
      <c r="G216" s="221">
        <v>9.5</v>
      </c>
      <c r="H216" s="221">
        <v>12</v>
      </c>
      <c r="I216" s="226">
        <v>22</v>
      </c>
    </row>
    <row r="217" spans="1:9">
      <c r="A217" s="224" t="s">
        <v>397</v>
      </c>
      <c r="B217" s="156">
        <v>434</v>
      </c>
      <c r="C217" s="221">
        <v>0.55530000000000002</v>
      </c>
      <c r="D217" s="221">
        <v>0.49751000000000001</v>
      </c>
      <c r="E217" s="221">
        <v>0</v>
      </c>
      <c r="F217" s="221">
        <v>0</v>
      </c>
      <c r="G217" s="221">
        <v>1</v>
      </c>
      <c r="H217" s="221">
        <v>1</v>
      </c>
      <c r="I217" s="226">
        <v>1</v>
      </c>
    </row>
    <row r="218" spans="1:9">
      <c r="A218" s="224" t="s">
        <v>3355</v>
      </c>
      <c r="B218" s="156">
        <v>434</v>
      </c>
      <c r="C218" s="221">
        <v>0.12212000000000001</v>
      </c>
      <c r="D218" s="221">
        <v>0.32779999999999998</v>
      </c>
      <c r="E218" s="221">
        <v>0</v>
      </c>
      <c r="F218" s="221">
        <v>0</v>
      </c>
      <c r="G218" s="221">
        <v>0</v>
      </c>
      <c r="H218" s="221">
        <v>0</v>
      </c>
      <c r="I218" s="226">
        <v>1</v>
      </c>
    </row>
    <row r="219" spans="1:9">
      <c r="A219" s="224" t="s">
        <v>3356</v>
      </c>
      <c r="B219" s="156">
        <v>434</v>
      </c>
      <c r="C219" s="221">
        <v>0.53456000000000004</v>
      </c>
      <c r="D219" s="221">
        <v>0.49937999999999999</v>
      </c>
      <c r="E219" s="221">
        <v>0</v>
      </c>
      <c r="F219" s="221">
        <v>0</v>
      </c>
      <c r="G219" s="221">
        <v>1</v>
      </c>
      <c r="H219" s="221">
        <v>1</v>
      </c>
      <c r="I219" s="226">
        <v>1</v>
      </c>
    </row>
    <row r="220" spans="1:9">
      <c r="A220" s="224" t="s">
        <v>3357</v>
      </c>
      <c r="B220" s="156">
        <v>434</v>
      </c>
      <c r="C220" s="221">
        <v>1.5711299999999999</v>
      </c>
      <c r="D220" s="221">
        <v>4.8039899999999998</v>
      </c>
      <c r="E220" s="221">
        <v>0</v>
      </c>
      <c r="F220" s="221">
        <v>0</v>
      </c>
      <c r="G220" s="221">
        <v>0</v>
      </c>
      <c r="H220" s="221">
        <v>1</v>
      </c>
      <c r="I220" s="226">
        <v>60</v>
      </c>
    </row>
    <row r="221" spans="1:9">
      <c r="A221" s="224" t="s">
        <v>3358</v>
      </c>
      <c r="B221" s="156">
        <v>434</v>
      </c>
      <c r="C221" s="221">
        <v>0.90832000000000002</v>
      </c>
      <c r="D221" s="221">
        <v>2.4770300000000001</v>
      </c>
      <c r="E221" s="221">
        <v>0</v>
      </c>
      <c r="F221" s="221">
        <v>0</v>
      </c>
      <c r="G221" s="221">
        <v>0</v>
      </c>
      <c r="H221" s="221">
        <v>1</v>
      </c>
      <c r="I221" s="226">
        <v>30</v>
      </c>
    </row>
    <row r="222" spans="1:9">
      <c r="A222" s="224" t="s">
        <v>3359</v>
      </c>
      <c r="B222" s="156">
        <v>434</v>
      </c>
      <c r="C222" s="221">
        <v>0.70108000000000004</v>
      </c>
      <c r="D222" s="221">
        <v>2.2821400000000001</v>
      </c>
      <c r="E222" s="221">
        <v>0</v>
      </c>
      <c r="F222" s="221">
        <v>0</v>
      </c>
      <c r="G222" s="221">
        <v>0</v>
      </c>
      <c r="H222" s="221">
        <v>0.8</v>
      </c>
      <c r="I222" s="226">
        <v>30</v>
      </c>
    </row>
    <row r="223" spans="1:9">
      <c r="A223" s="224" t="s">
        <v>3360</v>
      </c>
      <c r="B223" s="156">
        <v>434</v>
      </c>
      <c r="C223" s="221">
        <v>0.40587000000000001</v>
      </c>
      <c r="D223" s="221">
        <v>1.2160599999999999</v>
      </c>
      <c r="E223" s="221">
        <v>0</v>
      </c>
      <c r="F223" s="221">
        <v>0</v>
      </c>
      <c r="G223" s="221">
        <v>0</v>
      </c>
      <c r="H223" s="221">
        <v>0.27625</v>
      </c>
      <c r="I223" s="226">
        <v>15</v>
      </c>
    </row>
    <row r="224" spans="1:9">
      <c r="A224" s="224" t="s">
        <v>3361</v>
      </c>
      <c r="B224" s="156">
        <v>434</v>
      </c>
      <c r="C224" s="221">
        <v>0.26959</v>
      </c>
      <c r="D224" s="221">
        <v>0.44425999999999999</v>
      </c>
      <c r="E224" s="221">
        <v>0</v>
      </c>
      <c r="F224" s="221">
        <v>0</v>
      </c>
      <c r="G224" s="221">
        <v>0</v>
      </c>
      <c r="H224" s="221">
        <v>1</v>
      </c>
      <c r="I224" s="226">
        <v>1</v>
      </c>
    </row>
    <row r="225" spans="1:9">
      <c r="A225" s="224" t="s">
        <v>3362</v>
      </c>
      <c r="B225" s="156">
        <v>434</v>
      </c>
      <c r="C225" s="221">
        <v>3.5211299999999999</v>
      </c>
      <c r="D225" s="221">
        <v>5.7971700000000004</v>
      </c>
      <c r="E225" s="221">
        <v>0</v>
      </c>
      <c r="F225" s="221">
        <v>0</v>
      </c>
      <c r="G225" s="221">
        <v>1.5349999999999999</v>
      </c>
      <c r="H225" s="221">
        <v>5.16</v>
      </c>
      <c r="I225" s="226">
        <v>51.66</v>
      </c>
    </row>
    <row r="226" spans="1:9">
      <c r="A226" s="224" t="s">
        <v>3363</v>
      </c>
      <c r="B226" s="156">
        <v>434</v>
      </c>
      <c r="C226" s="221">
        <v>1.9288700000000001</v>
      </c>
      <c r="D226" s="221">
        <v>3.13212</v>
      </c>
      <c r="E226" s="221">
        <v>0</v>
      </c>
      <c r="F226" s="221">
        <v>0</v>
      </c>
      <c r="G226" s="221">
        <v>1.18</v>
      </c>
      <c r="H226" s="221">
        <v>2.855</v>
      </c>
      <c r="I226" s="226">
        <v>24.87</v>
      </c>
    </row>
    <row r="227" spans="1:9">
      <c r="A227" s="224" t="s">
        <v>3364</v>
      </c>
      <c r="B227" s="156">
        <v>434</v>
      </c>
      <c r="C227" s="221">
        <v>1.36094</v>
      </c>
      <c r="D227" s="221">
        <v>2.2567900000000001</v>
      </c>
      <c r="E227" s="221">
        <v>0</v>
      </c>
      <c r="F227" s="221">
        <v>0</v>
      </c>
      <c r="G227" s="221">
        <v>0.91</v>
      </c>
      <c r="H227" s="221">
        <v>1.97</v>
      </c>
      <c r="I227" s="226">
        <v>22.23</v>
      </c>
    </row>
    <row r="228" spans="1:9">
      <c r="A228" s="224" t="s">
        <v>3365</v>
      </c>
      <c r="B228" s="156">
        <v>434</v>
      </c>
      <c r="C228" s="221">
        <v>0.91976000000000002</v>
      </c>
      <c r="D228" s="221">
        <v>1.4731799999999999</v>
      </c>
      <c r="E228" s="221">
        <v>0</v>
      </c>
      <c r="F228" s="221">
        <v>0</v>
      </c>
      <c r="G228" s="221">
        <v>0.39124999999999999</v>
      </c>
      <c r="H228" s="221">
        <v>1.3531200000000001</v>
      </c>
      <c r="I228" s="226">
        <v>12.914999999999999</v>
      </c>
    </row>
    <row r="229" spans="1:9">
      <c r="A229" s="224" t="s">
        <v>399</v>
      </c>
      <c r="B229" s="156">
        <v>434</v>
      </c>
      <c r="C229" s="221">
        <v>0.53456000000000004</v>
      </c>
      <c r="D229" s="221">
        <v>0.49937999999999999</v>
      </c>
      <c r="E229" s="221">
        <v>0</v>
      </c>
      <c r="F229" s="221">
        <v>0</v>
      </c>
      <c r="G229" s="221">
        <v>1</v>
      </c>
      <c r="H229" s="221">
        <v>1</v>
      </c>
      <c r="I229" s="226">
        <v>1</v>
      </c>
    </row>
    <row r="230" spans="1:9">
      <c r="A230" s="224" t="s">
        <v>480</v>
      </c>
      <c r="B230" s="156">
        <v>434</v>
      </c>
      <c r="C230" s="221">
        <v>0.63363999999999998</v>
      </c>
      <c r="D230" s="221">
        <v>0.48237000000000002</v>
      </c>
      <c r="E230" s="221">
        <v>0</v>
      </c>
      <c r="F230" s="221">
        <v>0</v>
      </c>
      <c r="G230" s="221">
        <v>1</v>
      </c>
      <c r="H230" s="221">
        <v>1</v>
      </c>
      <c r="I230" s="226">
        <v>1</v>
      </c>
    </row>
    <row r="231" spans="1:9">
      <c r="A231" s="224" t="s">
        <v>3366</v>
      </c>
      <c r="B231" s="156">
        <v>434</v>
      </c>
      <c r="C231" s="221">
        <v>0.20507</v>
      </c>
      <c r="D231" s="221">
        <v>0.40422000000000002</v>
      </c>
      <c r="E231" s="221">
        <v>0</v>
      </c>
      <c r="F231" s="221">
        <v>0</v>
      </c>
      <c r="G231" s="221">
        <v>0</v>
      </c>
      <c r="H231" s="221">
        <v>0</v>
      </c>
      <c r="I231" s="226">
        <v>1</v>
      </c>
    </row>
    <row r="232" spans="1:9">
      <c r="A232" s="224" t="s">
        <v>3367</v>
      </c>
      <c r="B232" s="156">
        <v>434</v>
      </c>
      <c r="C232" s="221">
        <v>0.43547999999999998</v>
      </c>
      <c r="D232" s="221">
        <v>0.49639</v>
      </c>
      <c r="E232" s="221">
        <v>0</v>
      </c>
      <c r="F232" s="221">
        <v>0</v>
      </c>
      <c r="G232" s="221">
        <v>0</v>
      </c>
      <c r="H232" s="221">
        <v>1</v>
      </c>
      <c r="I232" s="226">
        <v>1</v>
      </c>
    </row>
    <row r="233" spans="1:9">
      <c r="A233" s="224" t="s">
        <v>3368</v>
      </c>
      <c r="B233" s="156">
        <v>434</v>
      </c>
      <c r="C233" s="221">
        <v>0.35714000000000001</v>
      </c>
      <c r="D233" s="221">
        <v>0.47971000000000003</v>
      </c>
      <c r="E233" s="221">
        <v>0</v>
      </c>
      <c r="F233" s="221">
        <v>0</v>
      </c>
      <c r="G233" s="221">
        <v>0</v>
      </c>
      <c r="H233" s="221">
        <v>1</v>
      </c>
      <c r="I233" s="226">
        <v>1</v>
      </c>
    </row>
    <row r="234" spans="1:9">
      <c r="A234" s="224" t="s">
        <v>401</v>
      </c>
      <c r="B234" s="156">
        <v>434</v>
      </c>
      <c r="C234" s="221">
        <v>0.53686999999999996</v>
      </c>
      <c r="D234" s="221">
        <v>0.49920999999999999</v>
      </c>
      <c r="E234" s="221">
        <v>0</v>
      </c>
      <c r="F234" s="221">
        <v>0</v>
      </c>
      <c r="G234" s="221">
        <v>1</v>
      </c>
      <c r="H234" s="221">
        <v>1</v>
      </c>
      <c r="I234" s="226">
        <v>1</v>
      </c>
    </row>
    <row r="235" spans="1:9">
      <c r="A235" s="224" t="s">
        <v>3369</v>
      </c>
      <c r="B235" s="156">
        <v>434</v>
      </c>
      <c r="C235" s="221">
        <v>0.34561999999999998</v>
      </c>
      <c r="D235" s="221">
        <v>0.47611999999999999</v>
      </c>
      <c r="E235" s="221">
        <v>0</v>
      </c>
      <c r="F235" s="221">
        <v>0</v>
      </c>
      <c r="G235" s="221">
        <v>0</v>
      </c>
      <c r="H235" s="221">
        <v>1</v>
      </c>
      <c r="I235" s="226">
        <v>1</v>
      </c>
    </row>
    <row r="236" spans="1:9">
      <c r="A236" s="224" t="s">
        <v>3370</v>
      </c>
      <c r="B236" s="156">
        <v>434</v>
      </c>
      <c r="C236" s="221" t="s">
        <v>3371</v>
      </c>
      <c r="D236" s="221">
        <v>5.7887399999999998</v>
      </c>
      <c r="E236" s="221">
        <v>3.27</v>
      </c>
      <c r="F236" s="221" t="s">
        <v>3372</v>
      </c>
      <c r="G236" s="221">
        <v>6.15</v>
      </c>
      <c r="H236" s="221">
        <v>41.21</v>
      </c>
      <c r="I236" s="226">
        <v>91.96</v>
      </c>
    </row>
    <row r="237" spans="1:9">
      <c r="A237" s="224" t="s">
        <v>3373</v>
      </c>
      <c r="B237" s="156">
        <v>434</v>
      </c>
      <c r="C237" s="221">
        <v>11.18327</v>
      </c>
      <c r="D237" s="221">
        <v>6.0184499999999996</v>
      </c>
      <c r="E237" s="221">
        <v>1.87</v>
      </c>
      <c r="F237" s="221" t="s">
        <v>3374</v>
      </c>
      <c r="G237" s="221">
        <v>0.33</v>
      </c>
      <c r="H237" s="221">
        <v>13.59</v>
      </c>
      <c r="I237" s="226">
        <v>51.61</v>
      </c>
    </row>
    <row r="238" spans="1:9">
      <c r="A238" s="224" t="s">
        <v>3375</v>
      </c>
      <c r="B238" s="156">
        <v>434</v>
      </c>
      <c r="C238" s="221">
        <v>6.53104</v>
      </c>
      <c r="D238" s="221">
        <v>3.4144999999999999</v>
      </c>
      <c r="E238" s="221">
        <v>0.63</v>
      </c>
      <c r="F238" s="221">
        <v>3.9224999999999999</v>
      </c>
      <c r="G238" s="221">
        <v>5.7450000000000001</v>
      </c>
      <c r="H238" s="221">
        <v>8.9649999999999999</v>
      </c>
      <c r="I238" s="226">
        <v>18.559999999999999</v>
      </c>
    </row>
    <row r="239" spans="1:9">
      <c r="A239" s="224" t="s">
        <v>3376</v>
      </c>
      <c r="B239" s="156">
        <v>434</v>
      </c>
      <c r="C239" s="221">
        <v>7.7401600000000004</v>
      </c>
      <c r="D239" s="221">
        <v>3.8830100000000001</v>
      </c>
      <c r="E239" s="221">
        <v>1.0900000000000001</v>
      </c>
      <c r="F239" s="221">
        <v>4.8091699999999999</v>
      </c>
      <c r="G239" s="221">
        <v>7.1224999999999996</v>
      </c>
      <c r="H239" s="221">
        <v>10.473750000000001</v>
      </c>
      <c r="I239" s="226">
        <v>22.99</v>
      </c>
    </row>
    <row r="240" spans="1:9">
      <c r="A240" s="224" t="s">
        <v>3377</v>
      </c>
      <c r="B240" s="156">
        <v>434</v>
      </c>
      <c r="C240" s="221">
        <v>2.3040000000000001E-2</v>
      </c>
      <c r="D240" s="221">
        <v>0.15021000000000001</v>
      </c>
      <c r="E240" s="221">
        <v>0</v>
      </c>
      <c r="F240" s="221">
        <v>0</v>
      </c>
      <c r="G240" s="221">
        <v>0</v>
      </c>
      <c r="H240" s="221">
        <v>0</v>
      </c>
      <c r="I240" s="226">
        <v>1</v>
      </c>
    </row>
    <row r="241" spans="1:9">
      <c r="A241" s="224" t="s">
        <v>392</v>
      </c>
      <c r="B241" s="156">
        <v>434</v>
      </c>
      <c r="C241" s="221">
        <v>0.35253000000000001</v>
      </c>
      <c r="D241" s="221">
        <v>0.47831000000000001</v>
      </c>
      <c r="E241" s="221">
        <v>0</v>
      </c>
      <c r="F241" s="221">
        <v>0</v>
      </c>
      <c r="G241" s="221">
        <v>0</v>
      </c>
      <c r="H241" s="221">
        <v>1</v>
      </c>
      <c r="I241" s="226">
        <v>1</v>
      </c>
    </row>
    <row r="242" spans="1:9">
      <c r="A242" s="224" t="s">
        <v>393</v>
      </c>
      <c r="B242" s="156">
        <v>434</v>
      </c>
      <c r="C242" s="221">
        <v>0.89183000000000001</v>
      </c>
      <c r="D242" s="221">
        <v>0.70489000000000002</v>
      </c>
      <c r="E242" s="221">
        <v>0</v>
      </c>
      <c r="F242" s="221">
        <v>0</v>
      </c>
      <c r="G242" s="221">
        <v>1.0986100000000001</v>
      </c>
      <c r="H242" s="221">
        <v>1.38629</v>
      </c>
      <c r="I242" s="226">
        <v>2.3025899999999999</v>
      </c>
    </row>
    <row r="243" spans="1:9">
      <c r="A243" s="224" t="s">
        <v>3378</v>
      </c>
      <c r="B243" s="156">
        <v>434</v>
      </c>
      <c r="C243" s="221">
        <v>5.0214400000000001</v>
      </c>
      <c r="D243" s="221">
        <v>1.1310199999999999</v>
      </c>
      <c r="E243" s="221">
        <v>0</v>
      </c>
      <c r="F243" s="221">
        <v>4.7697200000000004</v>
      </c>
      <c r="G243" s="221">
        <v>5.2467600000000001</v>
      </c>
      <c r="H243" s="221">
        <v>5.6045800000000003</v>
      </c>
      <c r="I243" s="226">
        <v>6.2140300000000002</v>
      </c>
    </row>
    <row r="244" spans="1:9">
      <c r="A244" s="224" t="s">
        <v>3379</v>
      </c>
      <c r="B244" s="156">
        <v>434</v>
      </c>
      <c r="C244" s="221">
        <v>3.4903300000000002</v>
      </c>
      <c r="D244" s="221">
        <v>0.42937999999999998</v>
      </c>
      <c r="E244" s="221">
        <v>2.25129</v>
      </c>
      <c r="F244" s="221">
        <v>3.2581899999999999</v>
      </c>
      <c r="G244" s="221">
        <v>3.5691099999999998</v>
      </c>
      <c r="H244" s="221">
        <v>3.7762600000000002</v>
      </c>
      <c r="I244" s="226">
        <v>4.3812800000000003</v>
      </c>
    </row>
    <row r="245" spans="1:9">
      <c r="A245" s="224" t="s">
        <v>394</v>
      </c>
      <c r="B245" s="156">
        <v>434</v>
      </c>
      <c r="C245" s="221">
        <v>3.1806800000000002</v>
      </c>
      <c r="D245" s="221">
        <v>0.59325000000000006</v>
      </c>
      <c r="E245" s="221">
        <v>0</v>
      </c>
      <c r="F245" s="221">
        <v>2.7918599999999998</v>
      </c>
      <c r="G245" s="221">
        <v>3.33968</v>
      </c>
      <c r="H245" s="221">
        <v>3.61436</v>
      </c>
      <c r="I245" s="226">
        <v>4.2571700000000003</v>
      </c>
    </row>
    <row r="246" spans="1:9">
      <c r="A246" s="224" t="s">
        <v>3380</v>
      </c>
      <c r="B246" s="156">
        <v>434</v>
      </c>
      <c r="C246" s="221">
        <v>2.28254</v>
      </c>
      <c r="D246" s="221">
        <v>0.52312999999999998</v>
      </c>
      <c r="E246" s="221">
        <v>0.62594000000000005</v>
      </c>
      <c r="F246" s="221">
        <v>1.9936799999999999</v>
      </c>
      <c r="G246" s="221">
        <v>2.3350499999999998</v>
      </c>
      <c r="H246" s="221">
        <v>2.6093299999999999</v>
      </c>
      <c r="I246" s="226">
        <v>3.9437199999999999</v>
      </c>
    </row>
    <row r="247" spans="1:9">
      <c r="A247" s="224" t="s">
        <v>3381</v>
      </c>
      <c r="B247" s="156">
        <v>434</v>
      </c>
      <c r="C247" s="221">
        <v>1.7280599999999999</v>
      </c>
      <c r="D247" s="221">
        <v>0.57110000000000005</v>
      </c>
      <c r="E247" s="221">
        <v>0</v>
      </c>
      <c r="F247" s="221">
        <v>1.36673</v>
      </c>
      <c r="G247" s="221">
        <v>1.7483200000000001</v>
      </c>
      <c r="H247" s="221">
        <v>2.19333</v>
      </c>
      <c r="I247" s="226">
        <v>2.9210099999999999</v>
      </c>
    </row>
    <row r="248" spans="1:9">
      <c r="A248" s="224" t="s">
        <v>3382</v>
      </c>
      <c r="B248" s="156">
        <v>434</v>
      </c>
      <c r="C248" s="221">
        <v>1.9086700000000001</v>
      </c>
      <c r="D248" s="221">
        <v>0.55184</v>
      </c>
      <c r="E248" s="221">
        <v>8.6180000000000007E-2</v>
      </c>
      <c r="F248" s="221">
        <v>1.5705</v>
      </c>
      <c r="G248" s="221">
        <v>1.9632499999999999</v>
      </c>
      <c r="H248" s="221">
        <v>2.3488699999999998</v>
      </c>
      <c r="I248" s="226">
        <v>3.1350600000000002</v>
      </c>
    </row>
    <row r="249" spans="1:9">
      <c r="A249" s="224" t="s">
        <v>3389</v>
      </c>
      <c r="B249" s="156">
        <v>434</v>
      </c>
      <c r="C249" s="221">
        <v>2.2506599999999999</v>
      </c>
      <c r="D249" s="221">
        <v>0.36257</v>
      </c>
      <c r="E249" s="221">
        <v>1.38629</v>
      </c>
      <c r="F249" s="221">
        <v>1.94591</v>
      </c>
      <c r="G249" s="221">
        <v>2.2498999999999998</v>
      </c>
      <c r="H249" s="221">
        <v>2.4849100000000002</v>
      </c>
      <c r="I249" s="226">
        <v>3.09104</v>
      </c>
    </row>
    <row r="250" spans="1:9">
      <c r="A250" s="224" t="s">
        <v>3383</v>
      </c>
      <c r="B250" s="156">
        <v>434</v>
      </c>
      <c r="C250" s="221">
        <v>0.25992999999999999</v>
      </c>
      <c r="D250" s="221">
        <v>0.53739999999999999</v>
      </c>
      <c r="E250" s="221">
        <v>0</v>
      </c>
      <c r="F250" s="221">
        <v>0</v>
      </c>
      <c r="G250" s="221">
        <v>0</v>
      </c>
      <c r="H250" s="221">
        <v>0</v>
      </c>
      <c r="I250" s="226">
        <v>3.4011999999999998</v>
      </c>
    </row>
    <row r="251" spans="1:9">
      <c r="A251" s="224" t="s">
        <v>3384</v>
      </c>
      <c r="B251" s="156">
        <v>434</v>
      </c>
      <c r="C251" s="221">
        <v>0.17907999999999999</v>
      </c>
      <c r="D251" s="221">
        <v>0.43446000000000001</v>
      </c>
      <c r="E251" s="221">
        <v>0</v>
      </c>
      <c r="F251" s="221">
        <v>0</v>
      </c>
      <c r="G251" s="221">
        <v>0</v>
      </c>
      <c r="H251" s="221">
        <v>0</v>
      </c>
      <c r="I251" s="226">
        <v>3.4011999999999998</v>
      </c>
    </row>
    <row r="252" spans="1:9">
      <c r="A252" s="224" t="s">
        <v>3385</v>
      </c>
      <c r="B252" s="156">
        <v>434</v>
      </c>
      <c r="C252" s="221">
        <v>8.6540000000000006E-2</v>
      </c>
      <c r="D252" s="221">
        <v>0.30175999999999997</v>
      </c>
      <c r="E252" s="221">
        <v>0</v>
      </c>
      <c r="F252" s="221">
        <v>0</v>
      </c>
      <c r="G252" s="221">
        <v>0</v>
      </c>
      <c r="H252" s="221">
        <v>0</v>
      </c>
      <c r="I252" s="226">
        <v>2.7080500000000001</v>
      </c>
    </row>
    <row r="253" spans="1:9">
      <c r="A253" s="224" t="s">
        <v>3386</v>
      </c>
      <c r="B253" s="156">
        <v>434</v>
      </c>
      <c r="C253" s="221">
        <v>0.56242999999999999</v>
      </c>
      <c r="D253" s="221">
        <v>0.68769000000000002</v>
      </c>
      <c r="E253" s="221">
        <v>0</v>
      </c>
      <c r="F253" s="221">
        <v>0</v>
      </c>
      <c r="G253" s="221">
        <v>0.16550999999999999</v>
      </c>
      <c r="H253" s="221">
        <v>1.0490699999999999</v>
      </c>
      <c r="I253" s="226">
        <v>3.21366</v>
      </c>
    </row>
    <row r="254" spans="1:9">
      <c r="A254" s="224" t="s">
        <v>3387</v>
      </c>
      <c r="B254" s="156">
        <v>434</v>
      </c>
      <c r="C254" s="221">
        <v>0.38435999999999998</v>
      </c>
      <c r="D254" s="221">
        <v>0.55815999999999999</v>
      </c>
      <c r="E254" s="221">
        <v>0</v>
      </c>
      <c r="F254" s="221">
        <v>0</v>
      </c>
      <c r="G254" s="221">
        <v>0</v>
      </c>
      <c r="H254" s="221">
        <v>0.67803000000000002</v>
      </c>
      <c r="I254" s="226">
        <v>3.1014400000000002</v>
      </c>
    </row>
    <row r="255" spans="1:9" ht="16" thickBot="1">
      <c r="A255" s="225" t="s">
        <v>3388</v>
      </c>
      <c r="B255" s="157">
        <v>434</v>
      </c>
      <c r="C255" s="222">
        <v>0.23438000000000001</v>
      </c>
      <c r="D255" s="222">
        <v>0.44547999999999999</v>
      </c>
      <c r="E255" s="222">
        <v>0</v>
      </c>
      <c r="F255" s="222">
        <v>0</v>
      </c>
      <c r="G255" s="222">
        <v>0</v>
      </c>
      <c r="H255" s="222">
        <v>0.30241000000000001</v>
      </c>
      <c r="I255" s="223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" sqref="A10"/>
    </sheetView>
  </sheetViews>
  <sheetFormatPr baseColWidth="10" defaultColWidth="13.5" defaultRowHeight="15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32" thickBot="1">
      <c r="A1" s="12"/>
      <c r="B1" s="322" t="s">
        <v>21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</row>
    <row r="2" spans="1:25" ht="38" customHeight="1" thickBot="1">
      <c r="A2" s="304" t="s">
        <v>11</v>
      </c>
      <c r="B2" s="320" t="s">
        <v>28</v>
      </c>
      <c r="C2" s="321"/>
      <c r="D2" s="321"/>
      <c r="E2" s="321"/>
      <c r="F2" s="321"/>
      <c r="G2" s="321"/>
      <c r="H2" s="315" t="s">
        <v>29</v>
      </c>
      <c r="I2" s="316"/>
      <c r="J2" s="316"/>
      <c r="K2" s="316"/>
      <c r="L2" s="316"/>
      <c r="M2" s="316"/>
      <c r="N2" s="310" t="s">
        <v>23</v>
      </c>
      <c r="O2" s="311"/>
      <c r="P2" s="311"/>
      <c r="Q2" s="311"/>
      <c r="R2" s="311"/>
      <c r="S2" s="311"/>
      <c r="T2" s="324" t="s">
        <v>50</v>
      </c>
      <c r="U2" s="325"/>
      <c r="V2" s="325"/>
      <c r="W2" s="325"/>
      <c r="X2" s="325"/>
      <c r="Y2" s="326"/>
    </row>
    <row r="3" spans="1:25" ht="19" thickBot="1">
      <c r="A3" s="305"/>
      <c r="B3" s="307" t="s">
        <v>24</v>
      </c>
      <c r="C3" s="308"/>
      <c r="D3" s="308"/>
      <c r="E3" s="307" t="s">
        <v>34</v>
      </c>
      <c r="F3" s="308"/>
      <c r="G3" s="309"/>
      <c r="H3" s="318" t="s">
        <v>24</v>
      </c>
      <c r="I3" s="317"/>
      <c r="J3" s="319"/>
      <c r="K3" s="317" t="s">
        <v>34</v>
      </c>
      <c r="L3" s="317"/>
      <c r="M3" s="317"/>
      <c r="N3" s="312" t="s">
        <v>24</v>
      </c>
      <c r="O3" s="313"/>
      <c r="P3" s="313"/>
      <c r="Q3" s="312" t="s">
        <v>34</v>
      </c>
      <c r="R3" s="313"/>
      <c r="S3" s="314"/>
      <c r="T3" s="327" t="s">
        <v>24</v>
      </c>
      <c r="U3" s="328"/>
      <c r="V3" s="328"/>
      <c r="W3" s="327" t="s">
        <v>34</v>
      </c>
      <c r="X3" s="328"/>
      <c r="Y3" s="329"/>
    </row>
    <row r="4" spans="1:25" ht="20" thickBot="1">
      <c r="A4" s="306"/>
      <c r="B4" s="239" t="s">
        <v>20</v>
      </c>
      <c r="C4" s="239" t="s">
        <v>12</v>
      </c>
      <c r="D4" s="240" t="s">
        <v>13</v>
      </c>
      <c r="E4" s="239" t="s">
        <v>20</v>
      </c>
      <c r="F4" s="239" t="s">
        <v>12</v>
      </c>
      <c r="G4" s="241" t="s">
        <v>13</v>
      </c>
      <c r="H4" s="242" t="s">
        <v>20</v>
      </c>
      <c r="I4" s="242" t="s">
        <v>12</v>
      </c>
      <c r="J4" s="243" t="s">
        <v>13</v>
      </c>
      <c r="K4" s="243" t="s">
        <v>20</v>
      </c>
      <c r="L4" s="242" t="s">
        <v>12</v>
      </c>
      <c r="M4" s="244" t="s">
        <v>13</v>
      </c>
      <c r="N4" s="245" t="s">
        <v>20</v>
      </c>
      <c r="O4" s="245" t="s">
        <v>12</v>
      </c>
      <c r="P4" s="246" t="s">
        <v>13</v>
      </c>
      <c r="Q4" s="245" t="s">
        <v>20</v>
      </c>
      <c r="R4" s="245" t="s">
        <v>12</v>
      </c>
      <c r="S4" s="247" t="s">
        <v>13</v>
      </c>
      <c r="T4" s="248" t="s">
        <v>20</v>
      </c>
      <c r="U4" s="248" t="s">
        <v>12</v>
      </c>
      <c r="V4" s="249" t="s">
        <v>13</v>
      </c>
      <c r="W4" s="248" t="s">
        <v>20</v>
      </c>
      <c r="X4" s="248" t="s">
        <v>12</v>
      </c>
      <c r="Y4" s="250" t="s">
        <v>13</v>
      </c>
    </row>
    <row r="5" spans="1:25" ht="16">
      <c r="A5" s="99" t="s">
        <v>56</v>
      </c>
      <c r="B5" s="259">
        <v>2.5283699999999999E-2</v>
      </c>
      <c r="C5" s="209">
        <v>0.12230480000000001</v>
      </c>
      <c r="D5" s="260">
        <f t="shared" ref="D5:D17" si="0">B5/C5</f>
        <v>0.20672696410933994</v>
      </c>
      <c r="E5" s="259">
        <v>4.1941399999999997E-2</v>
      </c>
      <c r="F5" s="209">
        <v>0.13194690000000001</v>
      </c>
      <c r="G5" s="260">
        <f t="shared" ref="G5:G23" si="1">E5/F5</f>
        <v>0.31786574750903579</v>
      </c>
      <c r="H5" s="259">
        <v>0.1987631</v>
      </c>
      <c r="I5" s="209">
        <v>6.4143599999999995E-2</v>
      </c>
      <c r="J5" s="260">
        <f t="shared" ref="J5:J23" si="2">H5/I5</f>
        <v>3.0987206829675915</v>
      </c>
      <c r="K5" s="259">
        <v>0.20470079999999999</v>
      </c>
      <c r="L5" s="209">
        <v>6.7503999999999995E-2</v>
      </c>
      <c r="M5" s="260">
        <f t="shared" ref="M5:M23" si="3">K5/L5</f>
        <v>3.0324247452002844</v>
      </c>
      <c r="N5" s="259">
        <v>0.2170425</v>
      </c>
      <c r="O5" s="209">
        <v>0.1322796</v>
      </c>
      <c r="P5" s="260">
        <f t="shared" ref="P5:P23" si="4">N5/O5</f>
        <v>1.6407858808160896</v>
      </c>
      <c r="Q5" s="259">
        <v>0.2179613</v>
      </c>
      <c r="R5" s="209">
        <v>0.13348280000000001</v>
      </c>
      <c r="S5" s="210">
        <f t="shared" ref="S5:S23" si="5">Q5/R5</f>
        <v>1.6328792923133166</v>
      </c>
      <c r="T5" s="209">
        <v>0.1722504</v>
      </c>
      <c r="U5" s="209">
        <v>5.20814E-2</v>
      </c>
      <c r="V5" s="260">
        <f t="shared" ref="V5:V23" si="6">T5/U5</f>
        <v>3.3073304481062338</v>
      </c>
      <c r="W5" s="209">
        <v>0.18261859999999999</v>
      </c>
      <c r="X5" s="209">
        <v>5.8062200000000001E-2</v>
      </c>
      <c r="Y5" s="210">
        <f t="shared" ref="Y5:Y23" si="7">W5/X5</f>
        <v>3.1452235705846485</v>
      </c>
    </row>
    <row r="6" spans="1:25" ht="17" thickBot="1">
      <c r="A6" s="109" t="s">
        <v>57</v>
      </c>
      <c r="B6" s="264">
        <v>0.54355430000000005</v>
      </c>
      <c r="C6" s="212">
        <v>0.17207710000000001</v>
      </c>
      <c r="D6" s="263">
        <f t="shared" si="0"/>
        <v>3.1587834755467172</v>
      </c>
      <c r="E6" s="264">
        <v>0.51984059999999999</v>
      </c>
      <c r="F6" s="212">
        <v>0.1894692</v>
      </c>
      <c r="G6" s="263">
        <f t="shared" si="1"/>
        <v>2.7436681001450367</v>
      </c>
      <c r="H6" s="264">
        <v>0.49839319999999998</v>
      </c>
      <c r="I6" s="212">
        <v>9.2792899999999998E-2</v>
      </c>
      <c r="J6" s="263">
        <f t="shared" si="2"/>
        <v>5.371027309201458</v>
      </c>
      <c r="K6" s="264">
        <v>0.49068990000000001</v>
      </c>
      <c r="L6" s="212">
        <v>9.8254099999999997E-2</v>
      </c>
      <c r="M6" s="263">
        <f t="shared" si="3"/>
        <v>4.9940908318329722</v>
      </c>
      <c r="N6" s="264">
        <v>0.57485359999999996</v>
      </c>
      <c r="O6" s="212">
        <v>0.1908386</v>
      </c>
      <c r="P6" s="263">
        <f t="shared" si="4"/>
        <v>3.012250142266816</v>
      </c>
      <c r="Q6" s="264">
        <v>0.57328299999999999</v>
      </c>
      <c r="R6" s="212">
        <v>0.19243650000000001</v>
      </c>
      <c r="S6" s="213">
        <f t="shared" si="5"/>
        <v>2.9790762147513594</v>
      </c>
      <c r="T6" s="212">
        <v>0.52726890000000004</v>
      </c>
      <c r="U6" s="212">
        <v>7.5040200000000001E-2</v>
      </c>
      <c r="V6" s="263">
        <f t="shared" si="6"/>
        <v>7.0264858036092654</v>
      </c>
      <c r="W6" s="212">
        <v>0.50424190000000002</v>
      </c>
      <c r="X6" s="212">
        <v>8.4931099999999995E-2</v>
      </c>
      <c r="Y6" s="213">
        <f t="shared" si="7"/>
        <v>5.9370701662877323</v>
      </c>
    </row>
    <row r="7" spans="1:25" ht="17" thickBot="1">
      <c r="A7" s="99" t="s">
        <v>475</v>
      </c>
      <c r="B7" s="259">
        <v>0.60978379999999999</v>
      </c>
      <c r="C7" s="209">
        <v>0.15793389999999999</v>
      </c>
      <c r="D7" s="266">
        <f t="shared" si="0"/>
        <v>3.8610064083771758</v>
      </c>
      <c r="E7" s="259">
        <v>0.61202279999999998</v>
      </c>
      <c r="F7" s="209">
        <v>0.17111399999999999</v>
      </c>
      <c r="G7" s="266">
        <f t="shared" si="1"/>
        <v>3.5766962375959888</v>
      </c>
      <c r="H7" s="259">
        <v>0.32340020000000003</v>
      </c>
      <c r="I7" s="209">
        <v>8.93066E-2</v>
      </c>
      <c r="J7" s="266">
        <f t="shared" si="2"/>
        <v>3.6212351606712163</v>
      </c>
      <c r="K7" s="259">
        <v>0.32236599999999999</v>
      </c>
      <c r="L7" s="209">
        <v>9.3870400000000007E-2</v>
      </c>
      <c r="M7" s="266">
        <f t="shared" si="3"/>
        <v>3.4341602890794114</v>
      </c>
      <c r="N7" s="259">
        <v>0.43268770000000001</v>
      </c>
      <c r="O7" s="209">
        <v>0.18832779999999999</v>
      </c>
      <c r="P7" s="266">
        <f t="shared" si="4"/>
        <v>2.2975243166436394</v>
      </c>
      <c r="Q7" s="259">
        <v>0.43716389999999999</v>
      </c>
      <c r="R7" s="209">
        <v>0.19023760000000001</v>
      </c>
      <c r="S7" s="214">
        <f t="shared" si="5"/>
        <v>2.2979889359411598</v>
      </c>
      <c r="T7" s="209">
        <v>0.38916689999999998</v>
      </c>
      <c r="U7" s="209">
        <v>7.1654899999999994E-2</v>
      </c>
      <c r="V7" s="266">
        <f t="shared" si="6"/>
        <v>5.4311275293106265</v>
      </c>
      <c r="W7" s="209">
        <v>0.39115689999999997</v>
      </c>
      <c r="X7" s="209">
        <v>7.9699699999999998E-2</v>
      </c>
      <c r="Y7" s="214">
        <f t="shared" si="7"/>
        <v>4.9078842203922974</v>
      </c>
    </row>
    <row r="8" spans="1:25" ht="16">
      <c r="A8" s="91" t="s">
        <v>476</v>
      </c>
      <c r="B8" s="261">
        <v>0.1528825</v>
      </c>
      <c r="C8" s="215">
        <v>0.1274528</v>
      </c>
      <c r="D8" s="260">
        <f t="shared" si="0"/>
        <v>1.1995224898942982</v>
      </c>
      <c r="E8" s="261">
        <v>0.1853804</v>
      </c>
      <c r="F8" s="215">
        <v>0.1402158</v>
      </c>
      <c r="G8" s="260">
        <f t="shared" si="1"/>
        <v>1.322107779579762</v>
      </c>
      <c r="H8" s="261">
        <v>0.69623849999999998</v>
      </c>
      <c r="I8" s="215">
        <v>7.5287000000000007E-2</v>
      </c>
      <c r="J8" s="260">
        <f t="shared" si="2"/>
        <v>9.2477917834420271</v>
      </c>
      <c r="K8" s="261">
        <v>0.68929870000000004</v>
      </c>
      <c r="L8" s="215">
        <v>7.9028299999999996E-2</v>
      </c>
      <c r="M8" s="260">
        <f t="shared" si="3"/>
        <v>8.7221754738492425</v>
      </c>
      <c r="N8" s="261">
        <v>0.72487550000000001</v>
      </c>
      <c r="O8" s="215">
        <v>0.1511981</v>
      </c>
      <c r="P8" s="260">
        <f t="shared" si="4"/>
        <v>4.7942103769822504</v>
      </c>
      <c r="Q8" s="261">
        <v>0.72637339999999995</v>
      </c>
      <c r="R8" s="215">
        <v>0.15257999999999999</v>
      </c>
      <c r="S8" s="210">
        <f t="shared" si="5"/>
        <v>4.7606068947437405</v>
      </c>
      <c r="T8" s="215">
        <v>0.59445510000000001</v>
      </c>
      <c r="U8" s="215">
        <v>5.9359099999999998E-2</v>
      </c>
      <c r="V8" s="260">
        <f t="shared" si="6"/>
        <v>10.014557161412489</v>
      </c>
      <c r="W8" s="215">
        <v>0.5937907</v>
      </c>
      <c r="X8" s="215">
        <v>6.5972199999999995E-2</v>
      </c>
      <c r="Y8" s="210">
        <f t="shared" si="7"/>
        <v>9.0006199581035649</v>
      </c>
    </row>
    <row r="9" spans="1:25" ht="16">
      <c r="A9" s="91" t="s">
        <v>477</v>
      </c>
      <c r="B9" s="261">
        <v>0.70616820000000002</v>
      </c>
      <c r="C9" s="215">
        <v>0.16148789999999999</v>
      </c>
      <c r="D9" s="262">
        <f t="shared" si="0"/>
        <v>4.3728861419338543</v>
      </c>
      <c r="E9" s="261">
        <v>0.70699279999999998</v>
      </c>
      <c r="F9" s="215">
        <v>0.17256959999999999</v>
      </c>
      <c r="G9" s="262">
        <f t="shared" si="1"/>
        <v>4.0968559931760868</v>
      </c>
      <c r="H9" s="261">
        <v>0.57620309999999997</v>
      </c>
      <c r="I9" s="215">
        <v>7.8951300000000002E-2</v>
      </c>
      <c r="J9" s="262">
        <f t="shared" si="2"/>
        <v>7.2982091491843697</v>
      </c>
      <c r="K9" s="261">
        <v>0.56979469999999999</v>
      </c>
      <c r="L9" s="215">
        <v>8.2683800000000002E-2</v>
      </c>
      <c r="M9" s="262">
        <f t="shared" si="3"/>
        <v>6.8912495555356665</v>
      </c>
      <c r="N9" s="261">
        <v>0.67797090000000004</v>
      </c>
      <c r="O9" s="215">
        <v>0.1605125</v>
      </c>
      <c r="P9" s="262">
        <f t="shared" si="4"/>
        <v>4.2237888014952105</v>
      </c>
      <c r="Q9" s="261">
        <v>0.67597700000000005</v>
      </c>
      <c r="R9" s="215">
        <v>0.1617198</v>
      </c>
      <c r="S9" s="216">
        <f t="shared" si="5"/>
        <v>4.1799272568974244</v>
      </c>
      <c r="T9" s="215">
        <v>0.60375429999999997</v>
      </c>
      <c r="U9" s="215">
        <v>6.4724699999999996E-2</v>
      </c>
      <c r="V9" s="262">
        <f t="shared" si="6"/>
        <v>9.328035510400202</v>
      </c>
      <c r="W9" s="215">
        <v>0.59294809999999998</v>
      </c>
      <c r="X9" s="215">
        <v>7.1232799999999999E-2</v>
      </c>
      <c r="Y9" s="216">
        <f t="shared" si="7"/>
        <v>8.3240880605563721</v>
      </c>
    </row>
    <row r="10" spans="1:25" ht="16">
      <c r="A10" s="91" t="s">
        <v>453</v>
      </c>
      <c r="B10" s="261">
        <v>0.23823749999999999</v>
      </c>
      <c r="C10" s="215">
        <v>0.123094</v>
      </c>
      <c r="D10" s="262">
        <f t="shared" si="0"/>
        <v>1.9354111492030481</v>
      </c>
      <c r="E10" s="261">
        <v>0.25379109999999999</v>
      </c>
      <c r="F10" s="215">
        <v>0.13336809999999999</v>
      </c>
      <c r="G10" s="262">
        <f t="shared" si="1"/>
        <v>1.9029370591618235</v>
      </c>
      <c r="H10" s="261">
        <v>0.3669615</v>
      </c>
      <c r="I10" s="215">
        <v>6.6752599999999995E-2</v>
      </c>
      <c r="J10" s="262">
        <f t="shared" si="2"/>
        <v>5.4973364333374279</v>
      </c>
      <c r="K10" s="261">
        <v>0.36277389999999998</v>
      </c>
      <c r="L10" s="215">
        <v>7.0260799999999998E-2</v>
      </c>
      <c r="M10" s="262">
        <f t="shared" si="3"/>
        <v>5.1632475007400993</v>
      </c>
      <c r="N10" s="261">
        <v>0.3133668</v>
      </c>
      <c r="O10" s="215">
        <v>0.14022109999999999</v>
      </c>
      <c r="P10" s="262">
        <f t="shared" si="4"/>
        <v>2.2348048902768558</v>
      </c>
      <c r="Q10" s="261">
        <v>0.31302750000000001</v>
      </c>
      <c r="R10" s="215">
        <v>0.14128769999999999</v>
      </c>
      <c r="S10" s="216">
        <f t="shared" si="5"/>
        <v>2.2155325622824922</v>
      </c>
      <c r="T10" s="215">
        <v>0.32899659999999997</v>
      </c>
      <c r="U10" s="215">
        <v>5.4048600000000002E-2</v>
      </c>
      <c r="V10" s="262">
        <f t="shared" si="6"/>
        <v>6.0870512834745014</v>
      </c>
      <c r="W10" s="215">
        <v>0.32502399999999998</v>
      </c>
      <c r="X10" s="215">
        <v>6.0291999999999998E-2</v>
      </c>
      <c r="Y10" s="216">
        <f t="shared" si="7"/>
        <v>5.3908312877330324</v>
      </c>
    </row>
    <row r="11" spans="1:25" ht="17" thickBot="1">
      <c r="A11" s="109" t="s">
        <v>478</v>
      </c>
      <c r="B11" s="264">
        <v>0.42817820000000001</v>
      </c>
      <c r="C11" s="212">
        <v>0.11929380000000001</v>
      </c>
      <c r="D11" s="263">
        <f t="shared" si="0"/>
        <v>3.5892745473779861</v>
      </c>
      <c r="E11" s="264">
        <v>0.4024528</v>
      </c>
      <c r="F11" s="212">
        <v>0.12909770000000001</v>
      </c>
      <c r="G11" s="263">
        <f t="shared" si="1"/>
        <v>3.1174281183940531</v>
      </c>
      <c r="H11" s="264">
        <v>0.43960460000000001</v>
      </c>
      <c r="I11" s="212">
        <v>6.2968399999999994E-2</v>
      </c>
      <c r="J11" s="263">
        <f t="shared" si="2"/>
        <v>6.9813525514385004</v>
      </c>
      <c r="K11" s="264">
        <v>0.44187209999999999</v>
      </c>
      <c r="L11" s="212">
        <v>6.6040199999999993E-2</v>
      </c>
      <c r="M11" s="263">
        <f t="shared" si="3"/>
        <v>6.6909564174548235</v>
      </c>
      <c r="N11" s="264">
        <v>0.2146527</v>
      </c>
      <c r="O11" s="212">
        <v>0.12717339999999999</v>
      </c>
      <c r="P11" s="263">
        <f t="shared" si="4"/>
        <v>1.6878741938172606</v>
      </c>
      <c r="Q11" s="264">
        <v>0.2160773</v>
      </c>
      <c r="R11" s="212">
        <v>0.1282836</v>
      </c>
      <c r="S11" s="213">
        <f t="shared" si="5"/>
        <v>1.6843719696048443</v>
      </c>
      <c r="T11" s="212">
        <v>0.40266449999999998</v>
      </c>
      <c r="U11" s="212">
        <v>5.0888000000000003E-2</v>
      </c>
      <c r="V11" s="263">
        <f t="shared" si="6"/>
        <v>7.9127593931771729</v>
      </c>
      <c r="W11" s="212">
        <v>0.40067540000000001</v>
      </c>
      <c r="X11" s="212">
        <v>5.6422E-2</v>
      </c>
      <c r="Y11" s="213">
        <f t="shared" si="7"/>
        <v>7.1014037077735637</v>
      </c>
    </row>
    <row r="12" spans="1:25" ht="16">
      <c r="A12" s="99" t="s">
        <v>48</v>
      </c>
      <c r="B12" s="259">
        <v>0.1434242</v>
      </c>
      <c r="C12" s="209">
        <v>3.7123499999999997E-2</v>
      </c>
      <c r="D12" s="260">
        <f t="shared" si="0"/>
        <v>3.8634342128301484</v>
      </c>
      <c r="E12" s="259">
        <v>0.1421936</v>
      </c>
      <c r="F12" s="209">
        <v>4.0946900000000001E-2</v>
      </c>
      <c r="G12" s="260">
        <f t="shared" si="1"/>
        <v>3.4726340699784353</v>
      </c>
      <c r="H12" s="259">
        <v>9.3588099999999994E-2</v>
      </c>
      <c r="I12" s="209">
        <v>2.0167899999999999E-2</v>
      </c>
      <c r="J12" s="260">
        <f t="shared" si="2"/>
        <v>4.6404484353849433</v>
      </c>
      <c r="K12" s="259">
        <v>9.12385E-2</v>
      </c>
      <c r="L12" s="209">
        <v>2.13613E-2</v>
      </c>
      <c r="M12" s="260">
        <f t="shared" si="3"/>
        <v>4.2712054041654772</v>
      </c>
      <c r="N12" s="259">
        <v>9.0120500000000006E-2</v>
      </c>
      <c r="O12" s="209">
        <v>4.1924500000000003E-2</v>
      </c>
      <c r="P12" s="260">
        <f t="shared" si="4"/>
        <v>2.1495903350069767</v>
      </c>
      <c r="Q12" s="259">
        <v>8.9516999999999999E-2</v>
      </c>
      <c r="R12" s="209">
        <v>4.2317E-2</v>
      </c>
      <c r="S12" s="210">
        <f t="shared" si="5"/>
        <v>2.1153909776212867</v>
      </c>
      <c r="T12" s="209">
        <v>0.10401539999999999</v>
      </c>
      <c r="U12" s="209">
        <v>1.6314100000000002E-2</v>
      </c>
      <c r="V12" s="260">
        <f t="shared" si="6"/>
        <v>6.3757976229151456</v>
      </c>
      <c r="W12" s="209">
        <v>9.8446400000000003E-2</v>
      </c>
      <c r="X12" s="209">
        <v>1.8441699999999998E-2</v>
      </c>
      <c r="Y12" s="210">
        <f t="shared" si="7"/>
        <v>5.3382497275196981</v>
      </c>
    </row>
    <row r="13" spans="1:25" ht="16">
      <c r="A13" s="91" t="s">
        <v>454</v>
      </c>
      <c r="B13" s="261">
        <v>-0.23550389999999999</v>
      </c>
      <c r="C13" s="215">
        <v>0.1930182</v>
      </c>
      <c r="D13" s="262">
        <f t="shared" si="0"/>
        <v>-1.2201124039080251</v>
      </c>
      <c r="E13" s="261">
        <v>-0.23141020000000001</v>
      </c>
      <c r="F13" s="215">
        <v>0.2082079</v>
      </c>
      <c r="G13" s="262">
        <f t="shared" si="1"/>
        <v>-1.1114381346721234</v>
      </c>
      <c r="H13" s="261">
        <v>-0.21154909999999999</v>
      </c>
      <c r="I13" s="215">
        <v>9.5172800000000002E-2</v>
      </c>
      <c r="J13" s="262">
        <f t="shared" si="2"/>
        <v>-2.2227894944774134</v>
      </c>
      <c r="K13" s="261">
        <v>-0.20703460000000001</v>
      </c>
      <c r="L13" s="215">
        <v>9.99443E-2</v>
      </c>
      <c r="M13" s="262">
        <f t="shared" si="3"/>
        <v>-2.0714998254027495</v>
      </c>
      <c r="N13" s="261">
        <v>-0.2450801</v>
      </c>
      <c r="O13" s="215">
        <v>0.19110469999999999</v>
      </c>
      <c r="P13" s="262">
        <f t="shared" si="4"/>
        <v>-1.2824388934442743</v>
      </c>
      <c r="Q13" s="261">
        <v>-0.24443319999999999</v>
      </c>
      <c r="R13" s="215">
        <v>0.1925306</v>
      </c>
      <c r="S13" s="216">
        <f t="shared" si="5"/>
        <v>-1.2695810432211814</v>
      </c>
      <c r="T13" s="215">
        <v>-0.2162154</v>
      </c>
      <c r="U13" s="215">
        <v>7.7590800000000001E-2</v>
      </c>
      <c r="V13" s="262">
        <f t="shared" si="6"/>
        <v>-2.7866112992777494</v>
      </c>
      <c r="W13" s="215">
        <v>-0.1996484</v>
      </c>
      <c r="X13" s="215">
        <v>8.6045999999999997E-2</v>
      </c>
      <c r="Y13" s="216">
        <f t="shared" si="7"/>
        <v>-2.3202519582548868</v>
      </c>
    </row>
    <row r="14" spans="1:25" ht="17" thickBot="1">
      <c r="A14" s="109" t="s">
        <v>470</v>
      </c>
      <c r="B14" s="264">
        <v>0.53330010000000005</v>
      </c>
      <c r="C14" s="212">
        <v>0.1785505</v>
      </c>
      <c r="D14" s="263">
        <f t="shared" si="0"/>
        <v>2.9868306165482599</v>
      </c>
      <c r="E14" s="264">
        <v>0.53573130000000002</v>
      </c>
      <c r="F14" s="212">
        <v>0.19234789999999999</v>
      </c>
      <c r="G14" s="263">
        <f t="shared" si="1"/>
        <v>2.7852204261133084</v>
      </c>
      <c r="H14" s="264">
        <v>7.6216999999999993E-2</v>
      </c>
      <c r="I14" s="212">
        <v>6.4303899999999997E-2</v>
      </c>
      <c r="J14" s="263">
        <f t="shared" si="2"/>
        <v>1.1852624801917147</v>
      </c>
      <c r="K14" s="264">
        <v>7.3127300000000006E-2</v>
      </c>
      <c r="L14" s="212">
        <v>6.7308699999999999E-2</v>
      </c>
      <c r="M14" s="263">
        <f t="shared" si="3"/>
        <v>1.0864464772013129</v>
      </c>
      <c r="N14" s="264">
        <v>-0.116635</v>
      </c>
      <c r="O14" s="212">
        <v>0.12718499999999999</v>
      </c>
      <c r="P14" s="263">
        <f t="shared" si="4"/>
        <v>-0.91704996658410987</v>
      </c>
      <c r="Q14" s="264">
        <v>-0.1157933</v>
      </c>
      <c r="R14" s="212">
        <v>0.1283958</v>
      </c>
      <c r="S14" s="213">
        <f t="shared" si="5"/>
        <v>-0.90184647784429084</v>
      </c>
      <c r="T14" s="212">
        <v>0.1030792</v>
      </c>
      <c r="U14" s="212">
        <v>5.48557E-2</v>
      </c>
      <c r="V14" s="263">
        <f t="shared" si="6"/>
        <v>1.8790973408415168</v>
      </c>
      <c r="W14" s="212">
        <v>9.8151000000000002E-2</v>
      </c>
      <c r="X14" s="212">
        <v>6.10314E-2</v>
      </c>
      <c r="Y14" s="213">
        <f t="shared" si="7"/>
        <v>1.608204956792733</v>
      </c>
    </row>
    <row r="15" spans="1:25" ht="17" thickBot="1">
      <c r="A15" s="91" t="s">
        <v>469</v>
      </c>
      <c r="B15" s="261">
        <v>-0.1162036</v>
      </c>
      <c r="C15" s="215">
        <v>7.2152499999999994E-2</v>
      </c>
      <c r="D15" s="263">
        <f t="shared" si="0"/>
        <v>-1.6105277017428365</v>
      </c>
      <c r="E15" s="261">
        <v>-0.1093326</v>
      </c>
      <c r="F15" s="215">
        <v>7.8919900000000001E-2</v>
      </c>
      <c r="G15" s="263">
        <f t="shared" si="1"/>
        <v>-1.3853616134840516</v>
      </c>
      <c r="H15" s="261">
        <v>-5.8997300000000003E-2</v>
      </c>
      <c r="I15" s="215">
        <v>3.8888199999999998E-2</v>
      </c>
      <c r="J15" s="263">
        <f t="shared" si="2"/>
        <v>-1.5171003029196519</v>
      </c>
      <c r="K15" s="261">
        <v>-5.9267899999999998E-2</v>
      </c>
      <c r="L15" s="215">
        <v>4.1051700000000003E-2</v>
      </c>
      <c r="M15" s="263">
        <f t="shared" si="3"/>
        <v>-1.4437380181575914</v>
      </c>
      <c r="N15" s="261">
        <v>-6.4864500000000005E-2</v>
      </c>
      <c r="O15" s="215">
        <v>8.0999600000000005E-2</v>
      </c>
      <c r="P15" s="263">
        <f t="shared" si="4"/>
        <v>-0.80080025086543638</v>
      </c>
      <c r="Q15" s="261">
        <v>-6.4970200000000006E-2</v>
      </c>
      <c r="R15" s="215">
        <v>8.1692799999999996E-2</v>
      </c>
      <c r="S15" s="213">
        <f t="shared" si="5"/>
        <v>-0.79529897371616609</v>
      </c>
      <c r="T15" s="215">
        <v>-7.0486999999999994E-2</v>
      </c>
      <c r="U15" s="215">
        <v>3.1465899999999998E-2</v>
      </c>
      <c r="V15" s="263">
        <f t="shared" si="6"/>
        <v>-2.2401075449931511</v>
      </c>
      <c r="W15" s="215">
        <v>-6.9065699999999994E-2</v>
      </c>
      <c r="X15" s="215">
        <v>3.5372300000000002E-2</v>
      </c>
      <c r="Y15" s="213">
        <f t="shared" si="7"/>
        <v>-1.9525363066580343</v>
      </c>
    </row>
    <row r="16" spans="1:25" ht="17" thickBot="1">
      <c r="A16" s="91" t="s">
        <v>460</v>
      </c>
      <c r="B16" s="261">
        <v>1.1235539999999999</v>
      </c>
      <c r="C16" s="215">
        <v>0.28912409999999999</v>
      </c>
      <c r="D16" s="260">
        <f t="shared" si="0"/>
        <v>3.8860613833298574</v>
      </c>
      <c r="E16" s="261">
        <v>1.062403</v>
      </c>
      <c r="F16" s="215">
        <v>0.31442930000000002</v>
      </c>
      <c r="G16" s="260">
        <f t="shared" si="1"/>
        <v>3.3788295174781737</v>
      </c>
      <c r="H16" s="261">
        <v>0.4857843</v>
      </c>
      <c r="I16" s="215">
        <v>0.15635840000000001</v>
      </c>
      <c r="J16" s="260">
        <f t="shared" si="2"/>
        <v>3.1068641019606238</v>
      </c>
      <c r="K16" s="261">
        <v>0.46754960000000001</v>
      </c>
      <c r="L16" s="215">
        <v>0.1646262</v>
      </c>
      <c r="M16" s="260">
        <f t="shared" si="3"/>
        <v>2.8400679843184133</v>
      </c>
      <c r="N16" s="261">
        <v>0.19195770000000001</v>
      </c>
      <c r="O16" s="215">
        <v>0.3283816</v>
      </c>
      <c r="P16" s="260">
        <f t="shared" si="4"/>
        <v>0.58455680829863799</v>
      </c>
      <c r="Q16" s="261">
        <v>0.18362139999999999</v>
      </c>
      <c r="R16" s="215">
        <v>0.33264110000000002</v>
      </c>
      <c r="S16" s="210">
        <f t="shared" si="5"/>
        <v>0.55201056033063856</v>
      </c>
      <c r="T16" s="215">
        <v>0.58205300000000004</v>
      </c>
      <c r="U16" s="215">
        <v>0.1261485</v>
      </c>
      <c r="V16" s="260">
        <f t="shared" si="6"/>
        <v>4.6140302896982526</v>
      </c>
      <c r="W16" s="215">
        <v>0.53833839999999999</v>
      </c>
      <c r="X16" s="215">
        <v>0.14080319999999999</v>
      </c>
      <c r="Y16" s="210">
        <f t="shared" si="7"/>
        <v>3.8233392422899484</v>
      </c>
    </row>
    <row r="17" spans="1:25" ht="16">
      <c r="A17" s="91" t="s">
        <v>461</v>
      </c>
      <c r="B17" s="261">
        <v>-0.48650450000000001</v>
      </c>
      <c r="C17" s="215">
        <v>0.21072840000000001</v>
      </c>
      <c r="D17" s="260">
        <f t="shared" si="0"/>
        <v>-2.3086802728061335</v>
      </c>
      <c r="E17" s="261">
        <v>-0.43390669999999998</v>
      </c>
      <c r="F17" s="215">
        <v>0.230161</v>
      </c>
      <c r="G17" s="260">
        <f t="shared" si="1"/>
        <v>-1.8852312077198135</v>
      </c>
      <c r="H17" s="261">
        <v>-0.1087288</v>
      </c>
      <c r="I17" s="215">
        <v>0.1087186</v>
      </c>
      <c r="J17" s="262">
        <f t="shared" si="2"/>
        <v>-1.000093820192681</v>
      </c>
      <c r="K17" s="261">
        <v>-0.10343769999999999</v>
      </c>
      <c r="L17" s="215">
        <v>0.1138994</v>
      </c>
      <c r="M17" s="262">
        <f t="shared" si="3"/>
        <v>-0.90814964784713526</v>
      </c>
      <c r="N17" s="261">
        <v>-0.2134316</v>
      </c>
      <c r="O17" s="215">
        <v>0.2257556</v>
      </c>
      <c r="P17" s="262">
        <f t="shared" si="4"/>
        <v>-0.94540999204449416</v>
      </c>
      <c r="Q17" s="261">
        <v>-0.2106179</v>
      </c>
      <c r="R17" s="215">
        <v>0.22754779999999999</v>
      </c>
      <c r="S17" s="216">
        <f t="shared" si="5"/>
        <v>-0.92559848963602376</v>
      </c>
      <c r="T17" s="215">
        <v>-0.19217770000000001</v>
      </c>
      <c r="U17" s="215">
        <v>8.8695200000000002E-2</v>
      </c>
      <c r="V17" s="262">
        <f t="shared" si="6"/>
        <v>-2.1667204087707113</v>
      </c>
      <c r="W17" s="215">
        <v>-0.17557539999999999</v>
      </c>
      <c r="X17" s="215">
        <v>9.8251699999999997E-2</v>
      </c>
      <c r="Y17" s="216">
        <f t="shared" si="7"/>
        <v>-1.7869960519767087</v>
      </c>
    </row>
    <row r="18" spans="1:25" ht="16">
      <c r="A18" s="91" t="s">
        <v>3398</v>
      </c>
      <c r="B18" s="261">
        <v>-1.14313E-2</v>
      </c>
      <c r="C18" s="215">
        <v>0.108363</v>
      </c>
      <c r="D18" s="262">
        <f t="shared" ref="D18:D23" si="8">B18/C18</f>
        <v>-0.10549080405673524</v>
      </c>
      <c r="E18" s="261">
        <v>-1.90145E-2</v>
      </c>
      <c r="F18" s="215">
        <v>0.11713800000000001</v>
      </c>
      <c r="G18" s="262">
        <f t="shared" si="1"/>
        <v>-0.16232563301405178</v>
      </c>
      <c r="H18" s="261">
        <v>2.5736000000000001E-3</v>
      </c>
      <c r="I18" s="215">
        <v>5.77977E-2</v>
      </c>
      <c r="J18" s="262">
        <f t="shared" si="2"/>
        <v>4.4527723421520234E-2</v>
      </c>
      <c r="K18" s="261">
        <v>-1.1942000000000001E-3</v>
      </c>
      <c r="L18" s="215">
        <v>6.0827600000000003E-2</v>
      </c>
      <c r="M18" s="262">
        <f t="shared" si="3"/>
        <v>-1.9632535230717636E-2</v>
      </c>
      <c r="N18" s="261">
        <v>0.32590439999999998</v>
      </c>
      <c r="O18" s="215">
        <v>0.1240695</v>
      </c>
      <c r="P18" s="262">
        <f t="shared" si="4"/>
        <v>2.626789017445867</v>
      </c>
      <c r="Q18" s="261">
        <v>0.32606350000000001</v>
      </c>
      <c r="R18" s="215">
        <v>0.12507070000000001</v>
      </c>
      <c r="S18" s="262">
        <f t="shared" si="5"/>
        <v>2.6070334618739639</v>
      </c>
      <c r="T18" s="215">
        <v>5.16953E-2</v>
      </c>
      <c r="U18" s="215">
        <v>4.7071099999999998E-2</v>
      </c>
      <c r="V18" s="262">
        <f t="shared" si="6"/>
        <v>1.098238621999486</v>
      </c>
      <c r="W18" s="215">
        <v>4.37858E-2</v>
      </c>
      <c r="X18" s="215">
        <v>5.2449299999999997E-2</v>
      </c>
      <c r="Y18" s="216">
        <f t="shared" si="7"/>
        <v>0.83482143708304979</v>
      </c>
    </row>
    <row r="19" spans="1:25" ht="16">
      <c r="A19" s="91" t="s">
        <v>479</v>
      </c>
      <c r="B19" s="261">
        <v>-0.28524559999999999</v>
      </c>
      <c r="C19" s="215">
        <v>0.15450050000000001</v>
      </c>
      <c r="D19" s="262">
        <f t="shared" si="8"/>
        <v>-1.8462438632884681</v>
      </c>
      <c r="E19" s="261">
        <v>-0.29631099999999999</v>
      </c>
      <c r="F19" s="215">
        <v>0.16617750000000001</v>
      </c>
      <c r="G19" s="262">
        <f t="shared" si="1"/>
        <v>-1.7830993967294007</v>
      </c>
      <c r="H19" s="261">
        <v>-0.1243765</v>
      </c>
      <c r="I19" s="215">
        <v>7.6474100000000003E-2</v>
      </c>
      <c r="J19" s="262">
        <f t="shared" si="2"/>
        <v>-1.6263872343708523</v>
      </c>
      <c r="K19" s="261">
        <v>-0.1205672</v>
      </c>
      <c r="L19" s="215">
        <v>8.0062900000000006E-2</v>
      </c>
      <c r="M19" s="262">
        <f t="shared" si="3"/>
        <v>-1.5059059814221067</v>
      </c>
      <c r="N19" s="261">
        <v>-0.1194987</v>
      </c>
      <c r="O19" s="215">
        <v>0.1518265</v>
      </c>
      <c r="P19" s="262">
        <f t="shared" si="4"/>
        <v>-0.78707406151100101</v>
      </c>
      <c r="Q19" s="261">
        <v>-0.1173409</v>
      </c>
      <c r="R19" s="215">
        <v>0.15329329999999999</v>
      </c>
      <c r="S19" s="262">
        <f t="shared" si="5"/>
        <v>-0.76546659247338278</v>
      </c>
      <c r="T19" s="215">
        <v>-0.1502704</v>
      </c>
      <c r="U19" s="215">
        <v>6.2395699999999998E-2</v>
      </c>
      <c r="V19" s="262">
        <f t="shared" si="6"/>
        <v>-2.4083454468817562</v>
      </c>
      <c r="W19" s="215">
        <v>-0.14009869999999999</v>
      </c>
      <c r="X19" s="215">
        <v>6.8941799999999998E-2</v>
      </c>
      <c r="Y19" s="216">
        <f t="shared" si="7"/>
        <v>-2.0321299995068305</v>
      </c>
    </row>
    <row r="20" spans="1:25" ht="16">
      <c r="A20" s="91" t="s">
        <v>462</v>
      </c>
      <c r="B20" s="261">
        <v>0.2060834</v>
      </c>
      <c r="C20" s="215">
        <v>0.11580849999999999</v>
      </c>
      <c r="D20" s="262">
        <f t="shared" si="8"/>
        <v>1.77951877452864</v>
      </c>
      <c r="E20" s="261">
        <v>0.19420370000000001</v>
      </c>
      <c r="F20" s="215">
        <v>0.12851180000000001</v>
      </c>
      <c r="G20" s="262">
        <f t="shared" si="1"/>
        <v>1.511174071174787</v>
      </c>
      <c r="H20" s="261">
        <v>0.1191953</v>
      </c>
      <c r="I20" s="215">
        <v>6.5876500000000004E-2</v>
      </c>
      <c r="J20" s="262">
        <f t="shared" si="2"/>
        <v>1.8093751185931251</v>
      </c>
      <c r="K20" s="261">
        <v>0.1214098</v>
      </c>
      <c r="L20" s="215">
        <v>6.9661799999999996E-2</v>
      </c>
      <c r="M20" s="262">
        <f t="shared" si="3"/>
        <v>1.7428461509751401</v>
      </c>
      <c r="N20" s="261">
        <v>-5.85858E-2</v>
      </c>
      <c r="O20" s="215">
        <v>0.1704542</v>
      </c>
      <c r="P20" s="262">
        <f t="shared" si="4"/>
        <v>-0.34370405657355468</v>
      </c>
      <c r="Q20" s="261">
        <v>-5.9255799999999997E-2</v>
      </c>
      <c r="R20" s="215">
        <v>0.1720516</v>
      </c>
      <c r="S20" s="262">
        <f t="shared" si="5"/>
        <v>-0.34440714297338704</v>
      </c>
      <c r="T20" s="215">
        <v>0.1194617</v>
      </c>
      <c r="U20" s="215">
        <v>5.4202899999999998E-2</v>
      </c>
      <c r="V20" s="262">
        <f t="shared" si="6"/>
        <v>2.2039724811772063</v>
      </c>
      <c r="W20" s="215">
        <v>0.1191682</v>
      </c>
      <c r="X20" s="215">
        <v>6.1495000000000001E-2</v>
      </c>
      <c r="Y20" s="216">
        <f t="shared" si="7"/>
        <v>1.937851857874624</v>
      </c>
    </row>
    <row r="21" spans="1:25" ht="16">
      <c r="A21" s="91" t="s">
        <v>463</v>
      </c>
      <c r="B21" s="261">
        <v>-0.15743090000000001</v>
      </c>
      <c r="C21" s="215">
        <v>0.17751220000000001</v>
      </c>
      <c r="D21" s="262">
        <f t="shared" si="8"/>
        <v>-0.88687369093504564</v>
      </c>
      <c r="E21" s="261">
        <v>-0.15635979999999999</v>
      </c>
      <c r="F21" s="215">
        <v>0.19192819999999999</v>
      </c>
      <c r="G21" s="262">
        <f t="shared" si="1"/>
        <v>-0.81467861419009813</v>
      </c>
      <c r="H21" s="261">
        <v>-0.24706710000000001</v>
      </c>
      <c r="I21" s="215">
        <v>9.2806200000000005E-2</v>
      </c>
      <c r="J21" s="262">
        <f t="shared" si="2"/>
        <v>-2.6621831300064005</v>
      </c>
      <c r="K21" s="261">
        <v>-0.24111479999999999</v>
      </c>
      <c r="L21" s="215">
        <v>9.7394800000000004E-2</v>
      </c>
      <c r="M21" s="262">
        <f t="shared" si="3"/>
        <v>-2.4756434635113989</v>
      </c>
      <c r="N21" s="261">
        <v>-2.54314E-2</v>
      </c>
      <c r="O21" s="215">
        <v>0.19763149999999999</v>
      </c>
      <c r="P21" s="262">
        <f t="shared" si="4"/>
        <v>-0.1286809036008936</v>
      </c>
      <c r="Q21" s="261">
        <v>-2.2649499999999999E-2</v>
      </c>
      <c r="R21" s="215">
        <v>0.1992932</v>
      </c>
      <c r="S21" s="262">
        <f t="shared" si="5"/>
        <v>-0.11364913604678935</v>
      </c>
      <c r="T21" s="215">
        <v>-0.19641400000000001</v>
      </c>
      <c r="U21" s="215">
        <v>7.5874399999999995E-2</v>
      </c>
      <c r="V21" s="262">
        <f t="shared" si="6"/>
        <v>-2.5886728593570432</v>
      </c>
      <c r="W21" s="215">
        <v>-0.1811507</v>
      </c>
      <c r="X21" s="215">
        <v>8.4043800000000002E-2</v>
      </c>
      <c r="Y21" s="216">
        <f t="shared" si="7"/>
        <v>-2.1554320485270773</v>
      </c>
    </row>
    <row r="22" spans="1:25" ht="16">
      <c r="A22" s="91" t="s">
        <v>474</v>
      </c>
      <c r="B22" s="261">
        <v>0.1097588</v>
      </c>
      <c r="C22" s="215">
        <v>0.13677300000000001</v>
      </c>
      <c r="D22" s="262">
        <f t="shared" si="8"/>
        <v>0.80248879530316652</v>
      </c>
      <c r="E22" s="261">
        <v>0.1012227</v>
      </c>
      <c r="F22" s="215">
        <v>0.14764050000000001</v>
      </c>
      <c r="G22" s="262">
        <f t="shared" si="1"/>
        <v>0.68560252776169139</v>
      </c>
      <c r="H22" s="261">
        <v>0.15877810000000001</v>
      </c>
      <c r="I22" s="215">
        <v>7.5855699999999998E-2</v>
      </c>
      <c r="J22" s="262">
        <f t="shared" si="2"/>
        <v>2.0931597757320808</v>
      </c>
      <c r="K22" s="261">
        <v>0.16272900000000001</v>
      </c>
      <c r="L22" s="215">
        <v>7.9640600000000006E-2</v>
      </c>
      <c r="M22" s="262">
        <f t="shared" si="3"/>
        <v>2.0432919892617583</v>
      </c>
      <c r="N22" s="261">
        <v>0.13555030000000001</v>
      </c>
      <c r="O22" s="215">
        <v>0.15733169999999999</v>
      </c>
      <c r="P22" s="262">
        <f t="shared" si="4"/>
        <v>0.86155746108381226</v>
      </c>
      <c r="Q22" s="261">
        <v>0.1366665</v>
      </c>
      <c r="R22" s="215">
        <v>0.15862680000000001</v>
      </c>
      <c r="S22" s="262">
        <f t="shared" si="5"/>
        <v>0.86155996338575813</v>
      </c>
      <c r="T22" s="215">
        <v>0.15010879999999999</v>
      </c>
      <c r="U22" s="215">
        <v>6.1031299999999997E-2</v>
      </c>
      <c r="V22" s="262">
        <f t="shared" si="6"/>
        <v>2.4595379747768766</v>
      </c>
      <c r="W22" s="215">
        <v>0.15410950000000001</v>
      </c>
      <c r="X22" s="215">
        <v>6.7916199999999996E-2</v>
      </c>
      <c r="Y22" s="216">
        <f t="shared" si="7"/>
        <v>2.2691125239633552</v>
      </c>
    </row>
    <row r="23" spans="1:25" ht="17" thickBot="1">
      <c r="A23" s="109" t="s">
        <v>467</v>
      </c>
      <c r="B23" s="264">
        <v>-8.7895399999999999E-2</v>
      </c>
      <c r="C23" s="212">
        <v>0.1426539</v>
      </c>
      <c r="D23" s="263">
        <f t="shared" si="8"/>
        <v>-0.61614438862169207</v>
      </c>
      <c r="E23" s="264">
        <v>-0.1107496</v>
      </c>
      <c r="F23" s="212">
        <v>0.1532046</v>
      </c>
      <c r="G23" s="263">
        <f t="shared" si="1"/>
        <v>-0.72288691070633648</v>
      </c>
      <c r="H23" s="264">
        <v>0.1194219</v>
      </c>
      <c r="I23" s="212">
        <v>7.4553300000000003E-2</v>
      </c>
      <c r="J23" s="263">
        <f t="shared" si="2"/>
        <v>1.6018325144561005</v>
      </c>
      <c r="K23" s="264">
        <v>0.1175929</v>
      </c>
      <c r="L23" s="212">
        <v>7.8412800000000005E-2</v>
      </c>
      <c r="M23" s="263">
        <f t="shared" si="3"/>
        <v>1.4996645955762324</v>
      </c>
      <c r="N23" s="264">
        <v>0.32137979999999999</v>
      </c>
      <c r="O23" s="212">
        <v>0.1542617</v>
      </c>
      <c r="P23" s="263">
        <f t="shared" si="4"/>
        <v>2.0833414904671734</v>
      </c>
      <c r="Q23" s="264">
        <v>0.3208008</v>
      </c>
      <c r="R23" s="212">
        <v>0.15533739999999999</v>
      </c>
      <c r="S23" s="263">
        <f t="shared" si="5"/>
        <v>2.0651871345857469</v>
      </c>
      <c r="T23" s="212">
        <v>0.1179784</v>
      </c>
      <c r="U23" s="212">
        <v>6.0695100000000002E-2</v>
      </c>
      <c r="V23" s="263">
        <f t="shared" si="6"/>
        <v>1.943787884030177</v>
      </c>
      <c r="W23" s="212">
        <v>0.1102788</v>
      </c>
      <c r="X23" s="212">
        <v>6.7479700000000004E-2</v>
      </c>
      <c r="Y23" s="213">
        <f t="shared" si="7"/>
        <v>1.6342514860024568</v>
      </c>
    </row>
    <row r="24" spans="1:25" ht="17" thickBot="1">
      <c r="A24" s="109" t="s">
        <v>481</v>
      </c>
      <c r="B24" s="211">
        <v>-5.5004</v>
      </c>
      <c r="C24" s="212">
        <v>0.69567650000000003</v>
      </c>
      <c r="D24" s="263">
        <f t="shared" ref="D24" si="9">B24/C24</f>
        <v>-7.9065485178815154</v>
      </c>
      <c r="E24" s="212">
        <v>-5.3812530000000001</v>
      </c>
      <c r="F24" s="212">
        <v>0.75940300000000005</v>
      </c>
      <c r="G24" s="263">
        <f t="shared" ref="G24" si="10">E24/F24</f>
        <v>-7.0861624196902033</v>
      </c>
      <c r="H24" s="212">
        <v>-1.8091280000000001</v>
      </c>
      <c r="I24" s="212">
        <v>0.35283540000000002</v>
      </c>
      <c r="J24" s="263">
        <f t="shared" ref="J24" si="11">H24/I24</f>
        <v>-5.1273993482513376</v>
      </c>
      <c r="K24" s="212">
        <v>-1.7421139999999999</v>
      </c>
      <c r="L24" s="212">
        <v>0.37458989999999998</v>
      </c>
      <c r="M24" s="263">
        <f t="shared" ref="M24" si="12">K24/L24</f>
        <v>-4.6507233644046462</v>
      </c>
      <c r="N24" s="212">
        <v>-2.2656000000000001</v>
      </c>
      <c r="O24" s="212">
        <v>0.73780829999999997</v>
      </c>
      <c r="P24" s="263">
        <f t="shared" ref="P24" si="13">N24/O24</f>
        <v>-3.0707163364792724</v>
      </c>
      <c r="Q24" s="212">
        <v>-2.2513969999999999</v>
      </c>
      <c r="R24" s="212">
        <v>0.74664450000000004</v>
      </c>
      <c r="S24" s="263">
        <f t="shared" ref="S24" si="14">Q24/R24</f>
        <v>-3.0153533575885172</v>
      </c>
      <c r="T24" s="215">
        <v>-1.6363529999999999</v>
      </c>
      <c r="U24" s="215">
        <v>0.28662840000000001</v>
      </c>
      <c r="V24" s="263">
        <f t="shared" ref="V24" si="15">T24/U24</f>
        <v>-5.7089702206759689</v>
      </c>
      <c r="W24" s="212">
        <v>-1.498389</v>
      </c>
      <c r="X24" s="212">
        <v>0.32390649999999999</v>
      </c>
      <c r="Y24" s="213">
        <f t="shared" ref="Y24" si="16">W24/X24</f>
        <v>-4.625992377429907</v>
      </c>
    </row>
    <row r="25" spans="1:25" ht="17" thickBot="1">
      <c r="A25" s="251" t="s">
        <v>484</v>
      </c>
      <c r="B25" s="217"/>
      <c r="C25" s="218"/>
      <c r="D25" s="218"/>
      <c r="E25" s="218">
        <v>-1.6472910000000001</v>
      </c>
      <c r="F25" s="218">
        <v>0.49839349999999999</v>
      </c>
      <c r="G25" s="214">
        <f>E25/F25</f>
        <v>-3.3052016127818682</v>
      </c>
      <c r="H25" s="217"/>
      <c r="I25" s="218"/>
      <c r="J25" s="265"/>
      <c r="K25" s="218">
        <v>-2.2025779999999999</v>
      </c>
      <c r="L25" s="218">
        <v>0.6728073</v>
      </c>
      <c r="M25" s="266">
        <f>K25/L25</f>
        <v>-3.2737129933043234</v>
      </c>
      <c r="N25" s="217"/>
      <c r="O25" s="218"/>
      <c r="P25" s="218"/>
      <c r="Q25" s="218">
        <v>-4.104552</v>
      </c>
      <c r="R25" s="218">
        <v>4.3833780000000004</v>
      </c>
      <c r="S25" s="214">
        <f>Q25/R25</f>
        <v>-0.93639015389500968</v>
      </c>
      <c r="T25" s="218"/>
      <c r="U25" s="218"/>
      <c r="V25" s="218"/>
      <c r="W25" s="218">
        <v>-1.3623130000000001</v>
      </c>
      <c r="X25" s="218">
        <v>0.31210260000000001</v>
      </c>
      <c r="Y25" s="214">
        <f>W25/X25</f>
        <v>-4.364952422696895</v>
      </c>
    </row>
    <row r="26" spans="1:25" ht="19" thickBot="1">
      <c r="A26" s="252" t="s">
        <v>33</v>
      </c>
      <c r="B26" s="267"/>
      <c r="C26" s="268"/>
      <c r="D26" s="268"/>
      <c r="E26" s="218">
        <v>0.19257079999999999</v>
      </c>
      <c r="F26" s="218">
        <v>9.5976000000000006E-2</v>
      </c>
      <c r="G26" s="214">
        <f>E26/F26</f>
        <v>2.0064474451946319</v>
      </c>
      <c r="H26" s="268"/>
      <c r="I26" s="268"/>
      <c r="J26" s="268"/>
      <c r="K26" s="218">
        <v>0.1105179</v>
      </c>
      <c r="L26" s="218">
        <v>7.4357199999999998E-2</v>
      </c>
      <c r="M26" s="214">
        <f>K26/L26</f>
        <v>1.4863106733443434</v>
      </c>
      <c r="N26" s="268"/>
      <c r="O26" s="268"/>
      <c r="P26" s="268"/>
      <c r="Q26" s="218">
        <v>1.6497399999999999E-2</v>
      </c>
      <c r="R26" s="218">
        <v>7.2314400000000001E-2</v>
      </c>
      <c r="S26" s="214">
        <f>Q26/R26</f>
        <v>0.22813436881174426</v>
      </c>
      <c r="T26" s="269"/>
      <c r="U26" s="269"/>
      <c r="V26" s="269"/>
      <c r="W26" s="218">
        <v>0.25606770000000001</v>
      </c>
      <c r="X26" s="218">
        <v>7.9919400000000002E-2</v>
      </c>
      <c r="Y26" s="214">
        <f>W26/X26</f>
        <v>3.2040743549125743</v>
      </c>
    </row>
    <row r="27" spans="1:25" ht="20" thickBot="1">
      <c r="A27" s="253" t="s">
        <v>16</v>
      </c>
      <c r="B27" s="295">
        <v>434</v>
      </c>
      <c r="C27" s="296"/>
      <c r="D27" s="297"/>
      <c r="E27" s="292">
        <v>434</v>
      </c>
      <c r="F27" s="293"/>
      <c r="G27" s="294"/>
      <c r="H27" s="292">
        <v>434</v>
      </c>
      <c r="I27" s="293"/>
      <c r="J27" s="294"/>
      <c r="K27" s="292">
        <v>434</v>
      </c>
      <c r="L27" s="293"/>
      <c r="M27" s="294"/>
      <c r="N27" s="292">
        <v>434</v>
      </c>
      <c r="O27" s="293"/>
      <c r="P27" s="294"/>
      <c r="Q27" s="292">
        <v>434</v>
      </c>
      <c r="R27" s="293"/>
      <c r="S27" s="294"/>
      <c r="T27" s="292">
        <v>434</v>
      </c>
      <c r="U27" s="293"/>
      <c r="V27" s="294"/>
      <c r="W27" s="292">
        <v>434</v>
      </c>
      <c r="X27" s="293"/>
      <c r="Y27" s="294"/>
    </row>
    <row r="28" spans="1:25" ht="20" thickBot="1">
      <c r="A28" s="254" t="s">
        <v>18</v>
      </c>
      <c r="B28" s="295">
        <v>-669.29669999999999</v>
      </c>
      <c r="C28" s="296"/>
      <c r="D28" s="297"/>
      <c r="E28" s="292">
        <v>-589.81380000000001</v>
      </c>
      <c r="F28" s="293"/>
      <c r="G28" s="294"/>
      <c r="H28" s="292">
        <v>-1210.8030000000001</v>
      </c>
      <c r="I28" s="293"/>
      <c r="J28" s="294"/>
      <c r="K28" s="292">
        <v>-997.29280000000006</v>
      </c>
      <c r="L28" s="293"/>
      <c r="M28" s="294"/>
      <c r="N28" s="292">
        <v>-536.4624</v>
      </c>
      <c r="O28" s="293"/>
      <c r="P28" s="294"/>
      <c r="Q28" s="292">
        <v>-522.24459999999999</v>
      </c>
      <c r="R28" s="293"/>
      <c r="S28" s="294"/>
      <c r="T28" s="292">
        <v>-1544.2449999999999</v>
      </c>
      <c r="U28" s="293"/>
      <c r="V28" s="294"/>
      <c r="W28" s="292">
        <v>-1151.731</v>
      </c>
      <c r="X28" s="293"/>
      <c r="Y28" s="294"/>
    </row>
    <row r="29" spans="1:25" ht="20" thickBot="1">
      <c r="A29" s="254" t="s">
        <v>22</v>
      </c>
      <c r="B29" s="295">
        <v>-491.9205</v>
      </c>
      <c r="C29" s="296"/>
      <c r="D29" s="297"/>
      <c r="E29" s="292">
        <v>-489.01889999999997</v>
      </c>
      <c r="F29" s="293"/>
      <c r="G29" s="294"/>
      <c r="H29" s="292">
        <v>-809.92020000000002</v>
      </c>
      <c r="I29" s="293"/>
      <c r="J29" s="294"/>
      <c r="K29" s="292">
        <v>-808.6155</v>
      </c>
      <c r="L29" s="293"/>
      <c r="M29" s="294"/>
      <c r="N29" s="292">
        <v>-465.02319999999997</v>
      </c>
      <c r="O29" s="293"/>
      <c r="P29" s="294"/>
      <c r="Q29" s="292">
        <v>-464.99610000000001</v>
      </c>
      <c r="R29" s="293"/>
      <c r="S29" s="294"/>
      <c r="T29" s="292">
        <v>-932.59109999999998</v>
      </c>
      <c r="U29" s="293"/>
      <c r="V29" s="294"/>
      <c r="W29" s="292">
        <v>-925.22209999999995</v>
      </c>
      <c r="X29" s="293"/>
      <c r="Y29" s="294"/>
    </row>
    <row r="30" spans="1:25" ht="20" thickBot="1">
      <c r="A30" s="254" t="s">
        <v>17</v>
      </c>
      <c r="B30" s="295">
        <v>20</v>
      </c>
      <c r="C30" s="296"/>
      <c r="D30" s="297"/>
      <c r="E30" s="292">
        <v>21</v>
      </c>
      <c r="F30" s="293"/>
      <c r="G30" s="294"/>
      <c r="H30" s="292">
        <v>20</v>
      </c>
      <c r="I30" s="293"/>
      <c r="J30" s="294"/>
      <c r="K30" s="292">
        <v>21</v>
      </c>
      <c r="L30" s="293"/>
      <c r="M30" s="294"/>
      <c r="N30" s="292">
        <v>20</v>
      </c>
      <c r="O30" s="293"/>
      <c r="P30" s="294"/>
      <c r="Q30" s="292">
        <v>21</v>
      </c>
      <c r="R30" s="293"/>
      <c r="S30" s="294"/>
      <c r="T30" s="292">
        <v>20</v>
      </c>
      <c r="U30" s="293"/>
      <c r="V30" s="294"/>
      <c r="W30" s="292">
        <v>21</v>
      </c>
      <c r="X30" s="293"/>
      <c r="Y30" s="294"/>
    </row>
    <row r="31" spans="1:25" ht="20" thickBot="1">
      <c r="A31" s="254" t="s">
        <v>14</v>
      </c>
      <c r="B31" s="295">
        <v>1023.841</v>
      </c>
      <c r="C31" s="296"/>
      <c r="D31" s="297"/>
      <c r="E31" s="292">
        <v>1020.038</v>
      </c>
      <c r="F31" s="293"/>
      <c r="G31" s="294"/>
      <c r="H31" s="292">
        <v>1659.84</v>
      </c>
      <c r="I31" s="293"/>
      <c r="J31" s="294"/>
      <c r="K31" s="292">
        <v>1659.231</v>
      </c>
      <c r="L31" s="293"/>
      <c r="M31" s="294"/>
      <c r="N31" s="292">
        <v>970.04639999999995</v>
      </c>
      <c r="O31" s="293"/>
      <c r="P31" s="294"/>
      <c r="Q31" s="292">
        <v>971.99220000000003</v>
      </c>
      <c r="R31" s="293"/>
      <c r="S31" s="294"/>
      <c r="T31" s="292">
        <v>1905.182</v>
      </c>
      <c r="U31" s="293"/>
      <c r="V31" s="294"/>
      <c r="W31" s="292">
        <v>1892.444</v>
      </c>
      <c r="X31" s="293"/>
      <c r="Y31" s="294"/>
    </row>
    <row r="32" spans="1:25" ht="20" thickBot="1">
      <c r="A32" s="254" t="s">
        <v>15</v>
      </c>
      <c r="B32" s="295">
        <v>1105.3019999999999</v>
      </c>
      <c r="C32" s="296"/>
      <c r="D32" s="297"/>
      <c r="E32" s="292">
        <v>1105.5719999999999</v>
      </c>
      <c r="F32" s="293"/>
      <c r="G32" s="294"/>
      <c r="H32" s="292">
        <v>1741.3009999999999</v>
      </c>
      <c r="I32" s="293"/>
      <c r="J32" s="294"/>
      <c r="K32" s="292">
        <v>1744.7650000000001</v>
      </c>
      <c r="L32" s="293"/>
      <c r="M32" s="294"/>
      <c r="N32" s="292">
        <v>1051.5070000000001</v>
      </c>
      <c r="O32" s="293"/>
      <c r="P32" s="294"/>
      <c r="Q32" s="292">
        <v>1057.5260000000001</v>
      </c>
      <c r="R32" s="293"/>
      <c r="S32" s="294"/>
      <c r="T32" s="292">
        <v>1986.643</v>
      </c>
      <c r="U32" s="293"/>
      <c r="V32" s="294"/>
      <c r="W32" s="292">
        <v>1977.9780000000001</v>
      </c>
      <c r="X32" s="293"/>
      <c r="Y32" s="294"/>
    </row>
    <row r="33" spans="1:26" ht="20" thickBot="1">
      <c r="A33" s="254" t="s">
        <v>19</v>
      </c>
      <c r="B33" s="301">
        <f>1-((B29)/B28)</f>
        <v>0.26501878763185294</v>
      </c>
      <c r="C33" s="302"/>
      <c r="D33" s="303"/>
      <c r="E33" s="298">
        <f>1-((E29)/E28)</f>
        <v>0.17089274615141259</v>
      </c>
      <c r="F33" s="299"/>
      <c r="G33" s="300"/>
      <c r="H33" s="298">
        <f>1-((H29)/H28)</f>
        <v>0.33108837688707415</v>
      </c>
      <c r="I33" s="299"/>
      <c r="J33" s="300"/>
      <c r="K33" s="298">
        <f>1-((K29)/K28)</f>
        <v>0.18918947374331796</v>
      </c>
      <c r="L33" s="299"/>
      <c r="M33" s="300"/>
      <c r="N33" s="298">
        <f>1-((N29)/N28)</f>
        <v>0.13316720799071846</v>
      </c>
      <c r="O33" s="299"/>
      <c r="P33" s="300"/>
      <c r="Q33" s="298">
        <f>1-((Q29)/Q28)</f>
        <v>0.10962008989657335</v>
      </c>
      <c r="R33" s="299"/>
      <c r="S33" s="300"/>
      <c r="T33" s="298">
        <f>1-((T29)/T28)</f>
        <v>0.39608604852209328</v>
      </c>
      <c r="U33" s="299"/>
      <c r="V33" s="300"/>
      <c r="W33" s="298">
        <f>1-((W29)/W28)</f>
        <v>0.19666823242580089</v>
      </c>
      <c r="X33" s="299"/>
      <c r="Y33" s="300"/>
    </row>
    <row r="34" spans="1:26" ht="20" thickBot="1">
      <c r="A34" s="255" t="s">
        <v>31</v>
      </c>
      <c r="B34" s="301">
        <f>1-((B29-B30)/B28)</f>
        <v>0.23513667406398386</v>
      </c>
      <c r="C34" s="302"/>
      <c r="D34" s="303"/>
      <c r="E34" s="301">
        <f>1-((E29-E30)/E28)</f>
        <v>0.13528828928722936</v>
      </c>
      <c r="F34" s="302"/>
      <c r="G34" s="303"/>
      <c r="H34" s="301">
        <f>1-((H29-H30)/H28)</f>
        <v>0.31457041318860302</v>
      </c>
      <c r="I34" s="302"/>
      <c r="J34" s="303"/>
      <c r="K34" s="301">
        <f>1-((K29-K30)/K28)</f>
        <v>0.16813246821795969</v>
      </c>
      <c r="L34" s="302"/>
      <c r="M34" s="303"/>
      <c r="N34" s="301">
        <f>1-((N29-N30)/N28)</f>
        <v>9.5885937206410032E-2</v>
      </c>
      <c r="O34" s="302"/>
      <c r="P34" s="303"/>
      <c r="Q34" s="301">
        <f>1-((Q29-Q30)/Q28)</f>
        <v>6.9409047025091319E-2</v>
      </c>
      <c r="R34" s="302"/>
      <c r="S34" s="303"/>
      <c r="T34" s="301">
        <f>1-((T29-T30)/T28)</f>
        <v>0.38313473574465184</v>
      </c>
      <c r="U34" s="302"/>
      <c r="V34" s="303"/>
      <c r="W34" s="301">
        <f>1-((W29-W30)/W28)</f>
        <v>0.17843480812793966</v>
      </c>
      <c r="X34" s="302"/>
      <c r="Y34" s="303"/>
    </row>
    <row r="35" spans="1:26" ht="20" thickBot="1">
      <c r="A35" s="256" t="s">
        <v>504</v>
      </c>
      <c r="B35" s="292">
        <f>-2*(B29 - E29)</f>
        <v>5.8032000000000608</v>
      </c>
      <c r="C35" s="293"/>
      <c r="D35" s="293"/>
      <c r="E35" s="293"/>
      <c r="F35" s="293"/>
      <c r="G35" s="294"/>
      <c r="H35" s="292">
        <f>-2*(H29 - K29)</f>
        <v>2.6094000000000506</v>
      </c>
      <c r="I35" s="293"/>
      <c r="J35" s="293"/>
      <c r="K35" s="293"/>
      <c r="L35" s="293"/>
      <c r="M35" s="294"/>
      <c r="N35" s="295">
        <f>-2*(N29 - Q29)</f>
        <v>5.4199999999923421E-2</v>
      </c>
      <c r="O35" s="296"/>
      <c r="P35" s="296"/>
      <c r="Q35" s="296"/>
      <c r="R35" s="296"/>
      <c r="S35" s="297"/>
      <c r="T35" s="295">
        <f>-2*(T29 - W29)</f>
        <v>14.738000000000056</v>
      </c>
      <c r="U35" s="296"/>
      <c r="V35" s="296"/>
      <c r="W35" s="296"/>
      <c r="X35" s="296"/>
      <c r="Y35" s="297"/>
      <c r="Z35" s="238"/>
    </row>
    <row r="36" spans="1:26" ht="20" thickBot="1">
      <c r="A36" s="257" t="s">
        <v>505</v>
      </c>
      <c r="B36" s="292">
        <f>(COUNT(E5:E25)-COUNT(B5:B24))</f>
        <v>1</v>
      </c>
      <c r="C36" s="293"/>
      <c r="D36" s="293"/>
      <c r="E36" s="293"/>
      <c r="F36" s="293"/>
      <c r="G36" s="294"/>
      <c r="H36" s="292">
        <f>(COUNT(K5:K25)-COUNT(H5:H24))</f>
        <v>1</v>
      </c>
      <c r="I36" s="293"/>
      <c r="J36" s="293"/>
      <c r="K36" s="293"/>
      <c r="L36" s="293"/>
      <c r="M36" s="294"/>
      <c r="N36" s="292">
        <f>(COUNT(Q5:Q25)-COUNT(N5:N24))</f>
        <v>1</v>
      </c>
      <c r="O36" s="293"/>
      <c r="P36" s="293"/>
      <c r="Q36" s="293"/>
      <c r="R36" s="293"/>
      <c r="S36" s="294"/>
      <c r="T36" s="295">
        <f>(COUNT(W5:W25)-COUNT(T5:T24))</f>
        <v>1</v>
      </c>
      <c r="U36" s="296"/>
      <c r="V36" s="296"/>
      <c r="W36" s="296"/>
      <c r="X36" s="296"/>
      <c r="Y36" s="297"/>
    </row>
    <row r="37" spans="1:26" ht="20" thickBot="1">
      <c r="A37" s="257" t="s">
        <v>506</v>
      </c>
      <c r="B37" s="292">
        <f>1-_xlfn.CHISQ.DIST(B35,B36,TRUE)</f>
        <v>1.5997034867445414E-2</v>
      </c>
      <c r="C37" s="293"/>
      <c r="D37" s="293"/>
      <c r="E37" s="293"/>
      <c r="F37" s="293"/>
      <c r="G37" s="294"/>
      <c r="H37" s="292">
        <f>1-_xlfn.CHISQ.DIST(H35,H36,TRUE)</f>
        <v>0.10623194858647589</v>
      </c>
      <c r="I37" s="293"/>
      <c r="J37" s="293"/>
      <c r="K37" s="293"/>
      <c r="L37" s="293"/>
      <c r="M37" s="294"/>
      <c r="N37" s="292">
        <f>1-_xlfn.CHISQ.DIST(N35,N36,TRUE)</f>
        <v>0.81590977478275717</v>
      </c>
      <c r="O37" s="293"/>
      <c r="P37" s="293"/>
      <c r="Q37" s="293"/>
      <c r="R37" s="293"/>
      <c r="S37" s="294"/>
      <c r="T37" s="292">
        <f>1-_xlfn.CHISQ.DIST(T35,T36,TRUE)</f>
        <v>1.2353125442710056E-4</v>
      </c>
      <c r="U37" s="293"/>
      <c r="V37" s="293"/>
      <c r="W37" s="293"/>
      <c r="X37" s="293"/>
      <c r="Y37" s="294"/>
    </row>
    <row r="38" spans="1:26" ht="20" thickBot="1">
      <c r="A38" s="257" t="s">
        <v>507</v>
      </c>
      <c r="B38" s="292">
        <v>0.01</v>
      </c>
      <c r="C38" s="293"/>
      <c r="D38" s="293"/>
      <c r="E38" s="293"/>
      <c r="F38" s="293"/>
      <c r="G38" s="294"/>
      <c r="H38" s="292">
        <v>0.01</v>
      </c>
      <c r="I38" s="293"/>
      <c r="J38" s="293"/>
      <c r="K38" s="293"/>
      <c r="L38" s="293"/>
      <c r="M38" s="294"/>
      <c r="N38" s="292">
        <v>0.01</v>
      </c>
      <c r="O38" s="293"/>
      <c r="P38" s="293"/>
      <c r="Q38" s="293"/>
      <c r="R38" s="293"/>
      <c r="S38" s="294"/>
      <c r="T38" s="292">
        <v>0.01</v>
      </c>
      <c r="U38" s="293"/>
      <c r="V38" s="293"/>
      <c r="W38" s="293"/>
      <c r="X38" s="293"/>
      <c r="Y38" s="294"/>
    </row>
    <row r="39" spans="1:26" ht="20" thickBot="1">
      <c r="A39" s="257" t="s">
        <v>508</v>
      </c>
      <c r="B39" s="292">
        <f>CHIINV(B38,B36)</f>
        <v>6.6348966010212118</v>
      </c>
      <c r="C39" s="293"/>
      <c r="D39" s="293"/>
      <c r="E39" s="293"/>
      <c r="F39" s="293"/>
      <c r="G39" s="294"/>
      <c r="H39" s="292">
        <f>CHIINV(H38,H36)</f>
        <v>6.6348966010212118</v>
      </c>
      <c r="I39" s="293"/>
      <c r="J39" s="293"/>
      <c r="K39" s="293"/>
      <c r="L39" s="293"/>
      <c r="M39" s="294"/>
      <c r="N39" s="292">
        <f>CHIINV(N38,N36)</f>
        <v>6.6348966010212118</v>
      </c>
      <c r="O39" s="293"/>
      <c r="P39" s="293"/>
      <c r="Q39" s="293"/>
      <c r="R39" s="293"/>
      <c r="S39" s="294"/>
      <c r="T39" s="292">
        <f>CHIINV(T38,T36)</f>
        <v>6.6348966010212118</v>
      </c>
      <c r="U39" s="293"/>
      <c r="V39" s="293"/>
      <c r="W39" s="293"/>
      <c r="X39" s="293"/>
      <c r="Y39" s="294"/>
    </row>
    <row r="40" spans="1:26" ht="20" thickBot="1">
      <c r="A40" s="258" t="s">
        <v>509</v>
      </c>
      <c r="B40" s="295" t="str">
        <f>IF(B35&gt;B39,"Accept H1","Accept H0")</f>
        <v>Accept H0</v>
      </c>
      <c r="C40" s="296"/>
      <c r="D40" s="296"/>
      <c r="E40" s="296"/>
      <c r="F40" s="296"/>
      <c r="G40" s="297"/>
      <c r="H40" s="295" t="str">
        <f>IF(H35&gt;H39,"Accept H1","Accept H0")</f>
        <v>Accept H0</v>
      </c>
      <c r="I40" s="296"/>
      <c r="J40" s="296"/>
      <c r="K40" s="296"/>
      <c r="L40" s="296"/>
      <c r="M40" s="297"/>
      <c r="N40" s="295" t="str">
        <f>IF(N35&gt;N39,"Accept H1","Accept H0")</f>
        <v>Accept H0</v>
      </c>
      <c r="O40" s="296"/>
      <c r="P40" s="296"/>
      <c r="Q40" s="296"/>
      <c r="R40" s="296"/>
      <c r="S40" s="297"/>
      <c r="T40" s="295" t="str">
        <f>IF(T35&gt;T39,"Accept H1","Accept H0")</f>
        <v>Accept H1</v>
      </c>
      <c r="U40" s="296"/>
      <c r="V40" s="296"/>
      <c r="W40" s="296"/>
      <c r="X40" s="296"/>
      <c r="Y40" s="297"/>
    </row>
    <row r="41" spans="1:26" ht="19">
      <c r="A41" s="155" t="s">
        <v>510</v>
      </c>
    </row>
    <row r="43" spans="1:26" ht="18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B32:D32"/>
    <mergeCell ref="B33:D33"/>
    <mergeCell ref="B34:D34"/>
    <mergeCell ref="E28:G28"/>
    <mergeCell ref="H28:J28"/>
    <mergeCell ref="K28:M28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2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baseColWidth="10" defaultColWidth="11.5" defaultRowHeight="15"/>
  <cols>
    <col min="1" max="1" width="73" style="10" bestFit="1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32" thickBot="1">
      <c r="A1" s="12"/>
      <c r="B1" s="336" t="s">
        <v>21</v>
      </c>
      <c r="C1" s="337"/>
      <c r="D1" s="337"/>
      <c r="E1" s="337"/>
      <c r="F1" s="337"/>
      <c r="G1" s="337"/>
      <c r="H1" s="337"/>
      <c r="I1" s="337"/>
      <c r="J1" s="338"/>
    </row>
    <row r="2" spans="1:15" ht="17" thickBot="1">
      <c r="A2" s="339" t="s">
        <v>11</v>
      </c>
      <c r="B2" s="342" t="s">
        <v>28</v>
      </c>
      <c r="C2" s="343"/>
      <c r="D2" s="343"/>
      <c r="E2" s="344" t="s">
        <v>29</v>
      </c>
      <c r="F2" s="345"/>
      <c r="G2" s="345"/>
      <c r="H2" s="346" t="s">
        <v>23</v>
      </c>
      <c r="I2" s="347"/>
      <c r="J2" s="348"/>
    </row>
    <row r="3" spans="1:15" ht="17" thickBot="1">
      <c r="A3" s="340"/>
      <c r="B3" s="349" t="s">
        <v>24</v>
      </c>
      <c r="C3" s="350"/>
      <c r="D3" s="350"/>
      <c r="E3" s="351" t="s">
        <v>24</v>
      </c>
      <c r="F3" s="352"/>
      <c r="G3" s="353"/>
      <c r="H3" s="333" t="s">
        <v>24</v>
      </c>
      <c r="I3" s="334"/>
      <c r="J3" s="335"/>
    </row>
    <row r="4" spans="1:15" ht="18" thickBot="1">
      <c r="A4" s="341"/>
      <c r="B4" s="270" t="s">
        <v>20</v>
      </c>
      <c r="C4" s="270" t="s">
        <v>12</v>
      </c>
      <c r="D4" s="271" t="s">
        <v>13</v>
      </c>
      <c r="E4" s="272" t="s">
        <v>20</v>
      </c>
      <c r="F4" s="272" t="s">
        <v>12</v>
      </c>
      <c r="G4" s="273" t="s">
        <v>13</v>
      </c>
      <c r="H4" s="274" t="s">
        <v>20</v>
      </c>
      <c r="I4" s="274" t="s">
        <v>12</v>
      </c>
      <c r="J4" s="275" t="s">
        <v>13</v>
      </c>
    </row>
    <row r="5" spans="1:15" ht="16">
      <c r="A5" s="99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8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7" thickBot="1">
      <c r="A6" s="109" t="s">
        <v>57</v>
      </c>
      <c r="B6" s="207">
        <v>0.42784512200000002</v>
      </c>
      <c r="C6" s="208">
        <v>0.20158305000000001</v>
      </c>
      <c r="D6" s="196">
        <f t="shared" si="0"/>
        <v>2.1224260769940728</v>
      </c>
      <c r="E6" s="207">
        <v>0.47776368400000002</v>
      </c>
      <c r="F6" s="208">
        <v>0.10445577</v>
      </c>
      <c r="G6" s="196">
        <f t="shared" si="1"/>
        <v>4.5738371752943854</v>
      </c>
      <c r="H6" s="208">
        <v>0.57985593700000004</v>
      </c>
      <c r="I6" s="208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7" thickBot="1">
      <c r="A7" s="99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8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 ht="16">
      <c r="A8" s="91" t="s">
        <v>476</v>
      </c>
      <c r="B8" s="201">
        <v>0.30777125799999999</v>
      </c>
      <c r="C8" s="202">
        <v>0.14787776</v>
      </c>
      <c r="D8" s="194">
        <f t="shared" si="0"/>
        <v>2.0812545307691974</v>
      </c>
      <c r="E8" s="201">
        <v>0.82048756700000003</v>
      </c>
      <c r="F8" s="202">
        <v>9.3709790000000001E-2</v>
      </c>
      <c r="G8" s="194">
        <f t="shared" si="1"/>
        <v>8.7556227262914579</v>
      </c>
      <c r="H8" s="202">
        <v>0.84494488300000004</v>
      </c>
      <c r="I8" s="202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 ht="16">
      <c r="A9" s="91" t="s">
        <v>477</v>
      </c>
      <c r="B9" s="201">
        <v>0.86625388299999995</v>
      </c>
      <c r="C9" s="202">
        <v>0.17086552999999999</v>
      </c>
      <c r="D9" s="195">
        <f t="shared" si="0"/>
        <v>5.069798940722567</v>
      </c>
      <c r="E9" s="201">
        <v>0.74140714100000005</v>
      </c>
      <c r="F9" s="202">
        <v>9.3639449999999999E-2</v>
      </c>
      <c r="G9" s="195">
        <f t="shared" si="1"/>
        <v>7.9176793648403541</v>
      </c>
      <c r="H9" s="202">
        <v>0.85794732299999998</v>
      </c>
      <c r="I9" s="202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 ht="16">
      <c r="A10" s="91" t="s">
        <v>453</v>
      </c>
      <c r="B10" s="201">
        <v>0.17233964399999999</v>
      </c>
      <c r="C10" s="202">
        <v>0.13993667000000001</v>
      </c>
      <c r="D10" s="195">
        <f t="shared" si="0"/>
        <v>1.2315545596447306</v>
      </c>
      <c r="E10" s="201">
        <v>0.338566109</v>
      </c>
      <c r="F10" s="202">
        <v>8.2768939999999999E-2</v>
      </c>
      <c r="G10" s="195">
        <f t="shared" si="1"/>
        <v>4.090497099515833</v>
      </c>
      <c r="H10" s="202">
        <v>0.28172267600000001</v>
      </c>
      <c r="I10" s="202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7" thickBot="1">
      <c r="A11" s="109" t="s">
        <v>478</v>
      </c>
      <c r="B11" s="207">
        <v>0.51051423500000004</v>
      </c>
      <c r="C11" s="208">
        <v>0.13354812999999999</v>
      </c>
      <c r="D11" s="196">
        <f t="shared" si="0"/>
        <v>3.822698490798786</v>
      </c>
      <c r="E11" s="207">
        <v>0.52052770100000001</v>
      </c>
      <c r="F11" s="208">
        <v>7.5750960000000006E-2</v>
      </c>
      <c r="G11" s="196">
        <f t="shared" si="1"/>
        <v>6.8715657332923561</v>
      </c>
      <c r="H11" s="208">
        <v>0.304562214</v>
      </c>
      <c r="I11" s="208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 ht="16">
      <c r="A12" s="91" t="s">
        <v>48</v>
      </c>
      <c r="B12" s="201">
        <v>0.121735632</v>
      </c>
      <c r="C12" s="202">
        <v>4.7159859999999998E-2</v>
      </c>
      <c r="D12" s="195">
        <f t="shared" si="0"/>
        <v>2.5813399785325912</v>
      </c>
      <c r="E12" s="201">
        <v>8.9137213000000007E-2</v>
      </c>
      <c r="F12" s="202">
        <v>2.2735330000000002E-2</v>
      </c>
      <c r="G12" s="195">
        <f t="shared" si="1"/>
        <v>3.9206474240752169</v>
      </c>
      <c r="H12" s="200">
        <v>8.8077748999999997E-2</v>
      </c>
      <c r="I12" s="200">
        <v>3.9289839999999999E-2</v>
      </c>
      <c r="J12" s="195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 ht="16">
      <c r="A13" s="91" t="s">
        <v>454</v>
      </c>
      <c r="B13" s="201">
        <v>-0.35977133500000003</v>
      </c>
      <c r="C13" s="202">
        <v>0.22041643</v>
      </c>
      <c r="D13" s="195">
        <f t="shared" si="0"/>
        <v>-1.6322346523804965</v>
      </c>
      <c r="E13" s="201">
        <v>-0.330571744</v>
      </c>
      <c r="F13" s="202">
        <v>0.11698728999999999</v>
      </c>
      <c r="G13" s="195">
        <f t="shared" si="1"/>
        <v>-2.8257064848668603</v>
      </c>
      <c r="H13" s="200">
        <v>-0.35449885199999998</v>
      </c>
      <c r="I13" s="200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7" thickBot="1">
      <c r="A14" s="109" t="s">
        <v>470</v>
      </c>
      <c r="B14" s="201">
        <v>0.47117154300000003</v>
      </c>
      <c r="C14" s="202">
        <v>0.19211138999999999</v>
      </c>
      <c r="D14" s="195">
        <f t="shared" si="0"/>
        <v>2.452595564479545</v>
      </c>
      <c r="E14" s="201">
        <v>7.2792599999999999E-2</v>
      </c>
      <c r="F14" s="202">
        <v>5.4818190000000003E-2</v>
      </c>
      <c r="G14" s="195">
        <f t="shared" si="1"/>
        <v>1.3278913440958191</v>
      </c>
      <c r="H14" s="200">
        <v>-0.113394541</v>
      </c>
      <c r="I14" s="200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7" thickBot="1">
      <c r="A15" s="99" t="s">
        <v>469</v>
      </c>
      <c r="B15" s="201">
        <v>-8.7297236E-2</v>
      </c>
      <c r="C15" s="202">
        <v>8.1044439999999995E-2</v>
      </c>
      <c r="D15" s="196">
        <f t="shared" si="0"/>
        <v>-1.0771526831451979</v>
      </c>
      <c r="E15" s="201">
        <v>-3.5898989999999999E-2</v>
      </c>
      <c r="F15" s="202">
        <v>5.0552369999999999E-2</v>
      </c>
      <c r="G15" s="196">
        <f t="shared" si="1"/>
        <v>-0.71013465837506728</v>
      </c>
      <c r="H15" s="200">
        <v>-3.7569090999999999E-2</v>
      </c>
      <c r="I15" s="200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7" thickBot="1">
      <c r="A16" s="91" t="s">
        <v>460</v>
      </c>
      <c r="B16" s="201">
        <v>1.1335039760000001</v>
      </c>
      <c r="C16" s="202">
        <v>0.32617665000000001</v>
      </c>
      <c r="D16" s="194">
        <f t="shared" si="0"/>
        <v>3.4751229924030431</v>
      </c>
      <c r="E16" s="201">
        <v>0.49010897599999997</v>
      </c>
      <c r="F16" s="202">
        <v>0.20437052</v>
      </c>
      <c r="G16" s="194">
        <f t="shared" si="1"/>
        <v>2.3981393011085941</v>
      </c>
      <c r="H16" s="200">
        <v>0.18945493399999999</v>
      </c>
      <c r="I16" s="200">
        <v>0.34217768999999998</v>
      </c>
      <c r="J16" s="194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 ht="16">
      <c r="A17" s="91" t="s">
        <v>461</v>
      </c>
      <c r="B17" s="201">
        <v>-0.54695602099999996</v>
      </c>
      <c r="C17" s="202">
        <v>0.25589028000000003</v>
      </c>
      <c r="D17" s="194">
        <f t="shared" si="0"/>
        <v>-2.1374630603397673</v>
      </c>
      <c r="E17" s="201">
        <v>-0.18010263900000001</v>
      </c>
      <c r="F17" s="202">
        <v>0.13520377</v>
      </c>
      <c r="G17" s="195">
        <f t="shared" si="1"/>
        <v>-1.3320829663255693</v>
      </c>
      <c r="H17" s="200">
        <v>-0.28675439800000002</v>
      </c>
      <c r="I17" s="200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 ht="16">
      <c r="A18" s="91" t="s">
        <v>473</v>
      </c>
      <c r="B18" s="201">
        <v>-6.0087300000000003E-2</v>
      </c>
      <c r="C18" s="202">
        <v>0.12219908</v>
      </c>
      <c r="D18" s="195">
        <f t="shared" si="0"/>
        <v>-0.49171646791448842</v>
      </c>
      <c r="E18" s="201">
        <v>-9.001584E-3</v>
      </c>
      <c r="F18" s="202">
        <v>7.1457610000000005E-2</v>
      </c>
      <c r="G18" s="195">
        <f t="shared" si="1"/>
        <v>-0.12597096376439121</v>
      </c>
      <c r="H18" s="200">
        <v>0.32771991900000003</v>
      </c>
      <c r="I18" s="200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 ht="16">
      <c r="A19" s="91" t="s">
        <v>479</v>
      </c>
      <c r="B19" s="201">
        <v>-0.29930659900000001</v>
      </c>
      <c r="C19" s="202">
        <v>0.15806617000000001</v>
      </c>
      <c r="D19" s="195">
        <f t="shared" si="0"/>
        <v>-1.8935525482777245</v>
      </c>
      <c r="E19" s="201">
        <v>-0.15853677399999999</v>
      </c>
      <c r="F19" s="202">
        <v>8.7061600000000003E-2</v>
      </c>
      <c r="G19" s="195">
        <f t="shared" si="1"/>
        <v>-1.8209724379060341</v>
      </c>
      <c r="H19" s="200">
        <v>-0.155707279</v>
      </c>
      <c r="I19" s="200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 ht="16">
      <c r="A20" s="91" t="s">
        <v>462</v>
      </c>
      <c r="B20" s="201">
        <v>0.13831727899999999</v>
      </c>
      <c r="C20" s="202">
        <v>0.15132202</v>
      </c>
      <c r="D20" s="195">
        <f t="shared" si="0"/>
        <v>0.91405916336564885</v>
      </c>
      <c r="E20" s="201">
        <v>6.9257674000000005E-2</v>
      </c>
      <c r="F20" s="202">
        <v>8.8547689999999998E-2</v>
      </c>
      <c r="G20" s="195">
        <f t="shared" si="1"/>
        <v>0.78215110975791702</v>
      </c>
      <c r="H20" s="200">
        <v>-0.100369417</v>
      </c>
      <c r="I20" s="200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 ht="16">
      <c r="A21" s="91" t="s">
        <v>463</v>
      </c>
      <c r="B21" s="201">
        <v>-4.8438478E-2</v>
      </c>
      <c r="C21" s="202">
        <v>0.22605774000000001</v>
      </c>
      <c r="D21" s="195">
        <f t="shared" si="0"/>
        <v>-0.21427480430442239</v>
      </c>
      <c r="E21" s="201">
        <v>-0.19906554700000001</v>
      </c>
      <c r="F21" s="202">
        <v>0.12465234</v>
      </c>
      <c r="G21" s="195">
        <f t="shared" si="1"/>
        <v>-1.5969659855563081</v>
      </c>
      <c r="H21" s="200">
        <v>1.2159563999999999E-2</v>
      </c>
      <c r="I21" s="200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 ht="16">
      <c r="A22" s="91" t="s">
        <v>474</v>
      </c>
      <c r="B22" s="201">
        <v>8.1991307999999999E-2</v>
      </c>
      <c r="C22" s="202">
        <v>0.15876396000000001</v>
      </c>
      <c r="D22" s="195">
        <f t="shared" si="0"/>
        <v>0.51643526654286021</v>
      </c>
      <c r="E22" s="201">
        <v>0.15115030800000001</v>
      </c>
      <c r="F22" s="202">
        <v>9.4179040000000006E-2</v>
      </c>
      <c r="G22" s="195">
        <f t="shared" si="1"/>
        <v>1.6049251298378069</v>
      </c>
      <c r="H22" s="200">
        <v>0.123078927</v>
      </c>
      <c r="I22" s="200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7" thickBot="1">
      <c r="A23" s="91" t="s">
        <v>467</v>
      </c>
      <c r="B23" s="201">
        <v>-2.2274885000000001E-2</v>
      </c>
      <c r="C23" s="202">
        <v>0.15258163</v>
      </c>
      <c r="D23" s="195">
        <f t="shared" si="0"/>
        <v>-0.14598667611559793</v>
      </c>
      <c r="E23" s="201">
        <v>0.17890753000000001</v>
      </c>
      <c r="F23" s="202">
        <v>8.9211540000000006E-2</v>
      </c>
      <c r="G23" s="195">
        <f t="shared" si="1"/>
        <v>2.0054303512751823</v>
      </c>
      <c r="H23" s="200">
        <v>0.38843442500000003</v>
      </c>
      <c r="I23" s="200">
        <v>0.14678226999999999</v>
      </c>
      <c r="J23" s="195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7" thickBot="1">
      <c r="A24" s="160" t="s">
        <v>481</v>
      </c>
      <c r="B24" s="203">
        <v>-5.6514707020000001</v>
      </c>
      <c r="C24" s="204">
        <v>0.81267365999999996</v>
      </c>
      <c r="D24" s="197">
        <f t="shared" si="0"/>
        <v>-6.9541698964378895</v>
      </c>
      <c r="E24" s="203">
        <v>-2.1575347090000001</v>
      </c>
      <c r="F24" s="204">
        <v>0.49302131999999999</v>
      </c>
      <c r="G24" s="197">
        <f t="shared" si="1"/>
        <v>-4.376148903662016</v>
      </c>
      <c r="H24" s="204">
        <v>-2.667631299</v>
      </c>
      <c r="I24" s="204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7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5"/>
      <c r="H25" s="199"/>
      <c r="I25" s="199"/>
      <c r="J25" s="205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7" thickBot="1">
      <c r="A26" s="163" t="s">
        <v>3196</v>
      </c>
      <c r="B26" s="201">
        <v>0.29988032399999998</v>
      </c>
      <c r="C26" s="202">
        <v>6.2135120000000002E-2</v>
      </c>
      <c r="D26" s="197">
        <f t="shared" ref="D26:D27" si="4">B26/C26</f>
        <v>4.8262612834738219</v>
      </c>
      <c r="E26" s="201">
        <v>0.35464079199999998</v>
      </c>
      <c r="F26" s="202">
        <v>8.5130269999999994E-2</v>
      </c>
      <c r="G26" s="197">
        <f t="shared" ref="G26:G27" si="5">E26/F26</f>
        <v>4.1658600636412881</v>
      </c>
      <c r="H26" s="202"/>
      <c r="I26" s="202"/>
      <c r="J26" s="206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7" thickBot="1">
      <c r="A27" s="166" t="s">
        <v>3197</v>
      </c>
      <c r="B27" s="207">
        <v>-9.1493006000000002E-2</v>
      </c>
      <c r="C27" s="208">
        <v>0.13119542000000001</v>
      </c>
      <c r="D27" s="197">
        <f t="shared" si="4"/>
        <v>-0.69737957315888011</v>
      </c>
      <c r="E27" s="207">
        <v>1.0163597E-2</v>
      </c>
      <c r="F27" s="208">
        <v>0.12344927999999999</v>
      </c>
      <c r="G27" s="197">
        <f t="shared" si="5"/>
        <v>8.233014400732025E-2</v>
      </c>
      <c r="H27" s="208">
        <v>1.232599E-3</v>
      </c>
      <c r="I27" s="208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 ht="16">
      <c r="A28" s="330" t="s">
        <v>3396</v>
      </c>
      <c r="B28" s="276">
        <v>0.18941240000000001</v>
      </c>
      <c r="C28" s="277"/>
      <c r="D28" s="278"/>
      <c r="E28" s="277"/>
      <c r="F28" s="277"/>
      <c r="G28" s="278"/>
      <c r="H28" s="277"/>
      <c r="I28" s="277"/>
      <c r="J28" s="278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 ht="16">
      <c r="A29" s="331"/>
      <c r="B29" s="279">
        <v>0.1305125</v>
      </c>
      <c r="C29" s="280">
        <v>9.829918E-2</v>
      </c>
      <c r="D29" s="281"/>
      <c r="E29" s="280"/>
      <c r="F29" s="280"/>
      <c r="G29" s="281"/>
      <c r="H29" s="280"/>
      <c r="I29" s="280"/>
      <c r="J29" s="281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7" thickBot="1">
      <c r="A30" s="332"/>
      <c r="B30" s="282">
        <v>0.1054199</v>
      </c>
      <c r="C30" s="283">
        <v>0.1054199</v>
      </c>
      <c r="D30" s="284">
        <v>0.12587490000000001</v>
      </c>
      <c r="E30" s="283"/>
      <c r="F30" s="283"/>
      <c r="G30" s="284"/>
      <c r="H30" s="283"/>
      <c r="I30" s="283"/>
      <c r="J30" s="284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 ht="16">
      <c r="A31" s="330" t="s">
        <v>3397</v>
      </c>
      <c r="B31" s="276">
        <v>1</v>
      </c>
      <c r="C31" s="277"/>
      <c r="D31" s="278"/>
      <c r="E31" s="277"/>
      <c r="F31" s="277"/>
      <c r="G31" s="278"/>
      <c r="H31" s="277"/>
      <c r="I31" s="277"/>
      <c r="J31" s="278"/>
    </row>
    <row r="32" spans="1:15" ht="16">
      <c r="A32" s="331"/>
      <c r="B32" s="279">
        <v>0.95647369999999998</v>
      </c>
      <c r="C32" s="280">
        <v>1</v>
      </c>
      <c r="D32" s="281"/>
      <c r="E32" s="280"/>
      <c r="F32" s="280"/>
      <c r="G32" s="281"/>
      <c r="H32" s="280"/>
      <c r="I32" s="280"/>
      <c r="J32" s="281"/>
      <c r="L32" s="10" t="s">
        <v>3172</v>
      </c>
      <c r="M32" s="10">
        <v>0.74140714100000005</v>
      </c>
      <c r="N32" s="10">
        <v>9.3639449999999999E-2</v>
      </c>
      <c r="O32" s="10">
        <v>7.91767953</v>
      </c>
    </row>
    <row r="33" spans="1:15" ht="17" thickBot="1">
      <c r="A33" s="332"/>
      <c r="B33" s="282">
        <v>0.99958360000000002</v>
      </c>
      <c r="C33" s="283">
        <v>0.80844669999999996</v>
      </c>
      <c r="D33" s="284">
        <v>1</v>
      </c>
      <c r="E33" s="283"/>
      <c r="F33" s="283"/>
      <c r="G33" s="284"/>
      <c r="H33" s="283"/>
      <c r="I33" s="283"/>
      <c r="J33" s="284"/>
      <c r="L33" s="10" t="s">
        <v>3173</v>
      </c>
      <c r="M33" s="10">
        <v>0.338566109</v>
      </c>
      <c r="N33" s="10">
        <v>8.2768939999999999E-2</v>
      </c>
      <c r="O33" s="10">
        <v>4.0904973299999998</v>
      </c>
    </row>
    <row r="34" spans="1:15" ht="17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3174</v>
      </c>
      <c r="M34" s="10">
        <v>0.52052770100000001</v>
      </c>
      <c r="N34" s="10">
        <v>7.5750960000000006E-2</v>
      </c>
      <c r="O34" s="10">
        <v>6.8715660500000002</v>
      </c>
    </row>
    <row r="35" spans="1:15" ht="17">
      <c r="A35" s="176" t="s">
        <v>3213</v>
      </c>
      <c r="B35" s="285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3175</v>
      </c>
      <c r="M35" s="10">
        <v>8.9137213000000007E-2</v>
      </c>
      <c r="N35" s="10">
        <v>2.2735330000000002E-2</v>
      </c>
      <c r="O35" s="10">
        <v>3.92064726</v>
      </c>
    </row>
    <row r="36" spans="1:15" ht="17">
      <c r="A36" s="176" t="s">
        <v>22</v>
      </c>
      <c r="B36" s="285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3176</v>
      </c>
      <c r="M36" s="10">
        <v>-0.330571744</v>
      </c>
      <c r="N36" s="10">
        <v>0.11698728999999999</v>
      </c>
      <c r="O36" s="10">
        <v>-2.8257065200000002</v>
      </c>
    </row>
    <row r="37" spans="1:15" ht="17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3177</v>
      </c>
      <c r="M37" s="10">
        <v>7.2792599999999999E-2</v>
      </c>
      <c r="N37" s="10">
        <v>5.4818190000000003E-2</v>
      </c>
      <c r="O37" s="10">
        <v>1.3278914399999999</v>
      </c>
    </row>
    <row r="38" spans="1:15" ht="17">
      <c r="A38" s="176" t="s">
        <v>14</v>
      </c>
      <c r="B38" s="285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3178</v>
      </c>
      <c r="M38" s="10">
        <v>-3.5898989999999999E-2</v>
      </c>
      <c r="N38" s="10">
        <v>5.0552369999999999E-2</v>
      </c>
      <c r="O38" s="10">
        <v>-0.71013462999999999</v>
      </c>
    </row>
    <row r="39" spans="1:15" ht="17">
      <c r="A39" s="176" t="s">
        <v>15</v>
      </c>
      <c r="B39" s="285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3179</v>
      </c>
      <c r="M39" s="10">
        <v>0.49010897599999997</v>
      </c>
      <c r="N39" s="10">
        <v>0.20437052</v>
      </c>
      <c r="O39" s="10">
        <v>2.3981393299999998</v>
      </c>
    </row>
    <row r="40" spans="1:15" ht="17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3180</v>
      </c>
      <c r="M40" s="10">
        <v>-0.18010263900000001</v>
      </c>
      <c r="N40" s="10">
        <v>0.13520377</v>
      </c>
      <c r="O40" s="10">
        <v>-1.3320829999999999</v>
      </c>
    </row>
    <row r="41" spans="1:15" ht="18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3181</v>
      </c>
      <c r="M41" s="10">
        <v>-9.001584E-3</v>
      </c>
      <c r="N41" s="10">
        <v>7.1457610000000005E-2</v>
      </c>
      <c r="O41" s="10">
        <v>-0.12597095999999999</v>
      </c>
    </row>
    <row r="42" spans="1:15" ht="17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3182</v>
      </c>
      <c r="M42" s="10">
        <v>-0.15853677399999999</v>
      </c>
      <c r="N42" s="10">
        <v>8.7061600000000003E-2</v>
      </c>
      <c r="O42" s="10">
        <v>-1.82097245</v>
      </c>
    </row>
    <row r="43" spans="1:15" ht="17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3183</v>
      </c>
      <c r="M43" s="10">
        <v>6.9257674000000005E-2</v>
      </c>
      <c r="N43" s="10">
        <v>8.8547689999999998E-2</v>
      </c>
      <c r="O43" s="10">
        <v>0.78215109000000005</v>
      </c>
    </row>
    <row r="44" spans="1:15" ht="17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3184</v>
      </c>
      <c r="M44" s="10">
        <v>-0.19906554700000001</v>
      </c>
      <c r="N44" s="10">
        <v>0.12465234</v>
      </c>
      <c r="O44" s="10">
        <v>-1.5969660400000001</v>
      </c>
    </row>
    <row r="45" spans="1:15" ht="17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3185</v>
      </c>
      <c r="M45" s="10">
        <v>0.15115030800000001</v>
      </c>
      <c r="N45" s="10">
        <v>9.4179040000000006E-2</v>
      </c>
      <c r="O45" s="10">
        <v>1.6049251899999999</v>
      </c>
    </row>
    <row r="46" spans="1:15" ht="17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3186</v>
      </c>
      <c r="M46" s="10">
        <v>0.17890753000000001</v>
      </c>
      <c r="N46" s="10">
        <v>8.9211540000000006E-2</v>
      </c>
      <c r="O46" s="10">
        <v>2.0054302900000001</v>
      </c>
    </row>
    <row r="47" spans="1:15" ht="18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3188</v>
      </c>
      <c r="M47" s="10">
        <v>-2.667631299</v>
      </c>
      <c r="N47" s="10">
        <v>0.83600034000000001</v>
      </c>
      <c r="O47" s="10">
        <v>-3.19094525</v>
      </c>
    </row>
    <row r="48" spans="1:15">
      <c r="L48" s="10" t="s">
        <v>3168</v>
      </c>
      <c r="M48" s="10">
        <v>0.221213939</v>
      </c>
      <c r="N48" s="10">
        <v>0.15820412</v>
      </c>
      <c r="O48" s="10">
        <v>1.39828182</v>
      </c>
    </row>
    <row r="49" spans="3:15">
      <c r="L49" s="10" t="s">
        <v>3169</v>
      </c>
      <c r="M49" s="10">
        <v>0.57985593700000004</v>
      </c>
      <c r="N49" s="10">
        <v>0.18419731</v>
      </c>
      <c r="O49" s="10">
        <v>3.1480152100000001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3170</v>
      </c>
      <c r="M50" s="10">
        <v>0.48038688299999999</v>
      </c>
      <c r="N50" s="10">
        <v>0.15503790000000001</v>
      </c>
      <c r="O50" s="10">
        <v>3.0985126099999998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3171</v>
      </c>
      <c r="M51" s="10">
        <v>0.84494488300000004</v>
      </c>
      <c r="N51" s="10">
        <v>0.16392528000000001</v>
      </c>
      <c r="O51" s="10">
        <v>5.1544514499999998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3172</v>
      </c>
      <c r="M52" s="10">
        <v>0.85794732299999998</v>
      </c>
      <c r="N52" s="10">
        <v>0.15998814</v>
      </c>
      <c r="O52" s="10">
        <v>5.3625683400000002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3173</v>
      </c>
      <c r="M53" s="10">
        <v>0.28172267600000001</v>
      </c>
      <c r="N53" s="10">
        <v>0.14395918999999999</v>
      </c>
      <c r="O53" s="10">
        <v>1.95696202</v>
      </c>
    </row>
    <row r="54" spans="3:15">
      <c r="L54" s="10" t="s">
        <v>3174</v>
      </c>
      <c r="M54" s="10">
        <v>0.304562214</v>
      </c>
      <c r="N54" s="10">
        <v>0.13432837</v>
      </c>
      <c r="O54" s="10">
        <v>2.2672962700000001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3175</v>
      </c>
      <c r="M55" s="10">
        <v>8.8077748999999997E-2</v>
      </c>
      <c r="N55" s="10">
        <v>3.9289839999999999E-2</v>
      </c>
      <c r="O55" s="10">
        <v>2.2417435800000001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3176</v>
      </c>
      <c r="M56" s="10">
        <v>-0.35449885199999998</v>
      </c>
      <c r="N56" s="10">
        <v>0.19273525999999999</v>
      </c>
      <c r="O56" s="10">
        <v>-1.8393046200000001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3177</v>
      </c>
      <c r="M57" s="10">
        <v>-0.113394541</v>
      </c>
      <c r="N57" s="10">
        <v>0.13178343000000001</v>
      </c>
      <c r="O57" s="10">
        <v>-0.86046129999999998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3178</v>
      </c>
      <c r="M58" s="10">
        <v>-3.7569090999999999E-2</v>
      </c>
      <c r="N58" s="10">
        <v>9.1002730000000004E-2</v>
      </c>
      <c r="O58" s="10">
        <v>-0.41283478000000001</v>
      </c>
    </row>
    <row r="59" spans="3:15">
      <c r="L59" s="10" t="s">
        <v>3179</v>
      </c>
      <c r="M59" s="10">
        <v>0.18945493399999999</v>
      </c>
      <c r="N59" s="10">
        <v>0.34217768999999998</v>
      </c>
      <c r="O59" s="10">
        <v>0.55367412000000005</v>
      </c>
    </row>
    <row r="60" spans="3:15">
      <c r="L60" s="10" t="s">
        <v>3180</v>
      </c>
      <c r="M60" s="10">
        <v>-0.28675439800000002</v>
      </c>
      <c r="N60" s="10">
        <v>0.21587998999999999</v>
      </c>
      <c r="O60" s="10">
        <v>-1.3283046700000001</v>
      </c>
    </row>
    <row r="61" spans="3:15">
      <c r="L61" s="10" t="s">
        <v>3181</v>
      </c>
      <c r="M61" s="10">
        <v>0.32771991900000003</v>
      </c>
      <c r="N61" s="10">
        <v>0.13009190000000001</v>
      </c>
      <c r="O61" s="10">
        <v>2.5191415400000001</v>
      </c>
    </row>
    <row r="62" spans="3:15">
      <c r="L62" s="10" t="s">
        <v>3182</v>
      </c>
      <c r="M62" s="10">
        <v>-0.155707279</v>
      </c>
      <c r="N62" s="10">
        <v>0.16301600999999999</v>
      </c>
      <c r="O62" s="10">
        <v>-0.95516555000000003</v>
      </c>
    </row>
    <row r="63" spans="3:15">
      <c r="L63" s="10" t="s">
        <v>3183</v>
      </c>
      <c r="M63" s="10">
        <v>-0.100369417</v>
      </c>
      <c r="N63" s="10">
        <v>0.17054716</v>
      </c>
      <c r="O63" s="10">
        <v>-0.58851414999999996</v>
      </c>
    </row>
    <row r="64" spans="3:15">
      <c r="L64" s="10" t="s">
        <v>3184</v>
      </c>
      <c r="M64" s="10">
        <v>1.2159563999999999E-2</v>
      </c>
      <c r="N64" s="10">
        <v>0.18594642</v>
      </c>
      <c r="O64" s="10">
        <v>6.5392839999999994E-2</v>
      </c>
    </row>
    <row r="65" spans="12:15">
      <c r="L65" s="10" t="s">
        <v>3185</v>
      </c>
      <c r="M65" s="10">
        <v>0.123078927</v>
      </c>
      <c r="N65" s="10">
        <v>0.16655089000000001</v>
      </c>
      <c r="O65" s="10">
        <v>0.73898691999999999</v>
      </c>
    </row>
    <row r="66" spans="12:15">
      <c r="L66" s="10" t="s">
        <v>3186</v>
      </c>
      <c r="M66" s="10">
        <v>0.38843442500000003</v>
      </c>
      <c r="N66" s="10">
        <v>0.14678226999999999</v>
      </c>
      <c r="O66" s="10">
        <v>2.64633064</v>
      </c>
    </row>
    <row r="67" spans="12:15">
      <c r="L67" s="10" t="s">
        <v>3189</v>
      </c>
      <c r="M67" s="10">
        <v>0.43521530600000002</v>
      </c>
      <c r="N67" s="10">
        <v>6.6662979999999997E-2</v>
      </c>
      <c r="O67" s="10">
        <v>6.5285905099999999</v>
      </c>
    </row>
    <row r="68" spans="12:15">
      <c r="L68" s="10" t="s">
        <v>3190</v>
      </c>
      <c r="M68" s="10">
        <v>0.29988032399999998</v>
      </c>
      <c r="N68" s="10">
        <v>6.2135120000000002E-2</v>
      </c>
      <c r="O68" s="10">
        <v>4.8262613300000003</v>
      </c>
    </row>
    <row r="69" spans="12:15">
      <c r="L69" s="10" t="s">
        <v>3191</v>
      </c>
      <c r="M69" s="10">
        <v>-9.1493006000000002E-2</v>
      </c>
      <c r="N69" s="10">
        <v>0.13119542000000001</v>
      </c>
      <c r="O69" s="10">
        <v>-0.69737959999999999</v>
      </c>
    </row>
    <row r="70" spans="12:15">
      <c r="L70" s="10" t="s">
        <v>3192</v>
      </c>
      <c r="M70" s="10">
        <v>0.35464079199999998</v>
      </c>
      <c r="N70" s="10">
        <v>8.5130269999999994E-2</v>
      </c>
      <c r="O70" s="10">
        <v>4.16585991</v>
      </c>
    </row>
    <row r="71" spans="12:15">
      <c r="L71" s="10" t="s">
        <v>3193</v>
      </c>
      <c r="M71" s="10">
        <v>1.0163597E-2</v>
      </c>
      <c r="N71" s="10">
        <v>0.12344927999999999</v>
      </c>
      <c r="O71" s="10">
        <v>8.2330150000000005E-2</v>
      </c>
    </row>
    <row r="72" spans="12:15">
      <c r="L72" s="10" t="s">
        <v>3194</v>
      </c>
      <c r="M72" s="10">
        <v>1.232599E-3</v>
      </c>
      <c r="N72" s="10">
        <v>4.4084020000000002E-2</v>
      </c>
      <c r="O72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topLeftCell="A2706" workbookViewId="0">
      <selection activeCell="A2771" sqref="A2771:B2776"/>
    </sheetView>
  </sheetViews>
  <sheetFormatPr baseColWidth="10" defaultRowHeight="15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5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5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32" thickBot="1">
      <c r="A1" s="12"/>
      <c r="B1" s="322" t="s">
        <v>21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</row>
    <row r="2" spans="1:25" ht="19" thickBot="1">
      <c r="A2" s="354" t="s">
        <v>11</v>
      </c>
      <c r="B2" s="357" t="s">
        <v>28</v>
      </c>
      <c r="C2" s="358"/>
      <c r="D2" s="358"/>
      <c r="E2" s="358"/>
      <c r="F2" s="358"/>
      <c r="G2" s="358"/>
      <c r="H2" s="359" t="s">
        <v>29</v>
      </c>
      <c r="I2" s="360"/>
      <c r="J2" s="360"/>
      <c r="K2" s="360"/>
      <c r="L2" s="360"/>
      <c r="M2" s="360"/>
      <c r="N2" s="361" t="s">
        <v>23</v>
      </c>
      <c r="O2" s="362"/>
      <c r="P2" s="362"/>
      <c r="Q2" s="362"/>
      <c r="R2" s="362"/>
      <c r="S2" s="362"/>
      <c r="T2" s="363" t="s">
        <v>50</v>
      </c>
      <c r="U2" s="364"/>
      <c r="V2" s="364"/>
      <c r="W2" s="364"/>
      <c r="X2" s="364"/>
      <c r="Y2" s="364"/>
    </row>
    <row r="3" spans="1:25" ht="19" thickBot="1">
      <c r="A3" s="355"/>
      <c r="B3" s="365" t="s">
        <v>24</v>
      </c>
      <c r="C3" s="366"/>
      <c r="D3" s="366"/>
      <c r="E3" s="365" t="s">
        <v>34</v>
      </c>
      <c r="F3" s="366"/>
      <c r="G3" s="367"/>
      <c r="H3" s="368" t="s">
        <v>24</v>
      </c>
      <c r="I3" s="369"/>
      <c r="J3" s="370"/>
      <c r="K3" s="369" t="s">
        <v>34</v>
      </c>
      <c r="L3" s="369"/>
      <c r="M3" s="369"/>
      <c r="N3" s="371" t="s">
        <v>24</v>
      </c>
      <c r="O3" s="372"/>
      <c r="P3" s="372"/>
      <c r="Q3" s="371" t="s">
        <v>34</v>
      </c>
      <c r="R3" s="372"/>
      <c r="S3" s="373"/>
      <c r="T3" s="374" t="s">
        <v>24</v>
      </c>
      <c r="U3" s="375"/>
      <c r="V3" s="375"/>
      <c r="W3" s="374" t="s">
        <v>34</v>
      </c>
      <c r="X3" s="375"/>
      <c r="Y3" s="376"/>
    </row>
    <row r="4" spans="1:25" ht="20" thickBot="1">
      <c r="A4" s="356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8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19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19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8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8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8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19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8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8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19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19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19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8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8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8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8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8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8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19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0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 </vt:lpstr>
      <vt:lpstr>Descriptive Statistic</vt:lpstr>
      <vt:lpstr>All Variables Set</vt:lpstr>
      <vt:lpstr>Descriptive Statistic II</vt:lpstr>
      <vt:lpstr>Univaraite-All-Models</vt:lpstr>
      <vt:lpstr>MultiTruPoLoNorCorrModel</vt:lpstr>
      <vt:lpstr>MultivariateTruncatedPoLogNorm</vt:lpstr>
      <vt:lpstr>Raw-Models</vt:lpstr>
      <vt:lpstr>Template</vt:lpstr>
      <vt:lpstr>'Descriptive Statistic II'!variables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Ghasak I.M.A. Mothafer</cp:lastModifiedBy>
  <dcterms:created xsi:type="dcterms:W3CDTF">2015-06-05T18:17:20Z</dcterms:created>
  <dcterms:modified xsi:type="dcterms:W3CDTF">2019-09-11T15:18:08Z</dcterms:modified>
</cp:coreProperties>
</file>