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8_{7E53C23A-6F5A-4382-ABF9-B7DB2D3BFAEB}" xr6:coauthVersionLast="47" xr6:coauthVersionMax="47" xr10:uidLastSave="{00000000-0000-0000-0000-000000000000}"/>
  <bookViews>
    <workbookView xWindow="-96" yWindow="-96" windowWidth="23232" windowHeight="12552" xr2:uid="{42CDED31-C416-42A0-9F17-7285EE7AB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7" i="1"/>
  <c r="M8" i="1"/>
  <c r="M9" i="1"/>
  <c r="M10" i="1"/>
  <c r="M6" i="1"/>
  <c r="N7" i="1"/>
  <c r="N8" i="1"/>
  <c r="N9" i="1"/>
  <c r="N10" i="1"/>
  <c r="C2" i="1"/>
  <c r="M12" i="1" l="1"/>
  <c r="P6" i="1" s="1"/>
  <c r="P8" i="1" l="1"/>
  <c r="P9" i="1"/>
  <c r="P7" i="1"/>
  <c r="P10" i="1"/>
  <c r="P12" i="1" l="1"/>
  <c r="D2" i="1" s="1"/>
</calcChain>
</file>

<file path=xl/sharedStrings.xml><?xml version="1.0" encoding="utf-8"?>
<sst xmlns="http://schemas.openxmlformats.org/spreadsheetml/2006/main" count="14" uniqueCount="14">
  <si>
    <t>Filtru</t>
  </si>
  <si>
    <t>λ (nm)</t>
  </si>
  <si>
    <r>
      <t>ν (10</t>
    </r>
    <r>
      <rPr>
        <vertAlign val="super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>Hz)</t>
    </r>
  </si>
  <si>
    <r>
      <t>U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(V)</t>
    </r>
  </si>
  <si>
    <t>galben</t>
  </si>
  <si>
    <t>verde</t>
  </si>
  <si>
    <t>albastru</t>
  </si>
  <si>
    <t>violet</t>
  </si>
  <si>
    <t>ultraviolet</t>
  </si>
  <si>
    <t xml:space="preserve">   (V)</t>
  </si>
  <si>
    <t>c (m/s)</t>
  </si>
  <si>
    <t>σx</t>
  </si>
  <si>
    <r>
      <t>(x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-x)</t>
    </r>
    <r>
      <rPr>
        <vertAlign val="superscript"/>
        <sz val="11"/>
        <color theme="1"/>
        <rFont val="Calibri"/>
        <family val="2"/>
        <scheme val="minor"/>
      </rPr>
      <t>2</t>
    </r>
  </si>
  <si>
    <t>Σ (1…5)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</si>
</sst>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64770</xdr:colOff>
      <xdr:row>3</xdr:row>
      <xdr:rowOff>123825</xdr:rowOff>
    </xdr:from>
    <xdr:ext cx="251460" cy="1751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27BD894-2EF9-3800-22E1-2C21279A307A}"/>
                </a:ext>
              </a:extLst>
            </xdr:cNvPr>
            <xdr:cNvSpPr txBox="1"/>
          </xdr:nvSpPr>
          <xdr:spPr>
            <a:xfrm>
              <a:off x="7745730" y="672465"/>
              <a:ext cx="2514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US" sz="1100" b="0" i="1" baseline="-25000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27BD894-2EF9-3800-22E1-2C21279A307A}"/>
                </a:ext>
              </a:extLst>
            </xdr:cNvPr>
            <xdr:cNvSpPr txBox="1"/>
          </xdr:nvSpPr>
          <xdr:spPr>
            <a:xfrm>
              <a:off x="7745730" y="672465"/>
              <a:ext cx="25146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𝑈</a:t>
              </a:r>
              <a:r>
                <a:rPr lang="en-US" sz="1100" b="0" i="0" baseline="-25000">
                  <a:latin typeface="Cambria Math" panose="02040503050406030204" pitchFamily="18" charset="0"/>
                </a:rPr>
                <a:t>0) ̅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14D3-975E-454E-A86F-1012E8DCA083}">
  <dimension ref="A1:P12"/>
  <sheetViews>
    <sheetView tabSelected="1" workbookViewId="0">
      <selection activeCell="N4" sqref="N4:N10"/>
    </sheetView>
  </sheetViews>
  <sheetFormatPr defaultRowHeight="14.4" x14ac:dyDescent="0.55000000000000004"/>
  <cols>
    <col min="3" max="3" width="9.68359375" bestFit="1" customWidth="1"/>
  </cols>
  <sheetData>
    <row r="1" spans="1:16" x14ac:dyDescent="0.55000000000000004">
      <c r="A1">
        <v>3.4159999999999999</v>
      </c>
      <c r="C1" s="1" t="s">
        <v>10</v>
      </c>
      <c r="D1" s="1" t="s">
        <v>11</v>
      </c>
      <c r="E1" s="8"/>
    </row>
    <row r="2" spans="1:16" x14ac:dyDescent="0.55000000000000004">
      <c r="C2">
        <f>3*POWER(10,8)</f>
        <v>300000000</v>
      </c>
      <c r="D2">
        <f>SQRT(P12/90)</f>
        <v>5.6199920351861311E-2</v>
      </c>
    </row>
    <row r="4" spans="1:16" ht="17.7" customHeight="1" x14ac:dyDescent="0.55000000000000004">
      <c r="A4" s="4" t="s">
        <v>0</v>
      </c>
      <c r="B4" s="4" t="s">
        <v>1</v>
      </c>
      <c r="C4" s="5" t="s">
        <v>3</v>
      </c>
      <c r="D4" s="5"/>
      <c r="E4" s="5"/>
      <c r="F4" s="5"/>
      <c r="G4" s="5"/>
      <c r="H4" s="5"/>
      <c r="I4" s="5"/>
      <c r="J4" s="5"/>
      <c r="K4" s="5"/>
      <c r="L4" s="5"/>
      <c r="M4" s="4" t="s">
        <v>9</v>
      </c>
      <c r="N4" s="4" t="s">
        <v>2</v>
      </c>
      <c r="P4" s="5" t="s">
        <v>12</v>
      </c>
    </row>
    <row r="5" spans="1:16" x14ac:dyDescent="0.55000000000000004">
      <c r="A5" s="6"/>
      <c r="B5" s="6"/>
      <c r="C5" s="7">
        <v>1</v>
      </c>
      <c r="D5" s="7">
        <v>2</v>
      </c>
      <c r="E5" s="7">
        <v>3</v>
      </c>
      <c r="F5" s="7">
        <v>4</v>
      </c>
      <c r="G5" s="7">
        <v>5</v>
      </c>
      <c r="H5" s="7">
        <v>6</v>
      </c>
      <c r="I5" s="7">
        <v>7</v>
      </c>
      <c r="J5" s="7">
        <v>8</v>
      </c>
      <c r="K5" s="7">
        <v>9</v>
      </c>
      <c r="L5" s="7">
        <v>10</v>
      </c>
      <c r="M5" s="6"/>
      <c r="N5" s="6"/>
      <c r="P5" s="5"/>
    </row>
    <row r="6" spans="1:16" x14ac:dyDescent="0.55000000000000004">
      <c r="A6" s="2" t="s">
        <v>4</v>
      </c>
      <c r="B6" s="2">
        <v>578</v>
      </c>
      <c r="C6" s="2">
        <v>0.69140000000000001</v>
      </c>
      <c r="D6" s="2">
        <v>0.68459999999999999</v>
      </c>
      <c r="E6" s="2">
        <v>0.69129999999999991</v>
      </c>
      <c r="F6" s="2">
        <v>0.68789999999999996</v>
      </c>
      <c r="G6" s="2">
        <v>0.70040000000000002</v>
      </c>
      <c r="H6" s="2">
        <v>0.69170000000000009</v>
      </c>
      <c r="I6" s="2">
        <v>0.6947000000000001</v>
      </c>
      <c r="J6" s="2">
        <v>0.71299999999999997</v>
      </c>
      <c r="K6" s="2">
        <v>0.70829999999999993</v>
      </c>
      <c r="L6" s="2">
        <v>0.69020000000000004</v>
      </c>
      <c r="M6" s="2">
        <f>SUM(C6:L6)/10</f>
        <v>0.69535000000000013</v>
      </c>
      <c r="N6" s="2">
        <f>$C$2/B6/POWER(10,5)</f>
        <v>5.1903114186851207</v>
      </c>
      <c r="P6" s="2">
        <f>POWER(M6-$M$12,2)</f>
        <v>0.12456805536399991</v>
      </c>
    </row>
    <row r="7" spans="1:16" x14ac:dyDescent="0.55000000000000004">
      <c r="A7" s="2" t="s">
        <v>5</v>
      </c>
      <c r="B7" s="2">
        <v>546</v>
      </c>
      <c r="C7" s="2">
        <v>0.81</v>
      </c>
      <c r="D7" s="2">
        <v>0.8901</v>
      </c>
      <c r="E7" s="2">
        <v>0.83299999999999996</v>
      </c>
      <c r="F7" s="2">
        <v>0.85120000000000007</v>
      </c>
      <c r="G7" s="2">
        <v>0.85060000000000002</v>
      </c>
      <c r="H7" s="2">
        <v>0.85660000000000003</v>
      </c>
      <c r="I7" s="2">
        <v>0.84989999999999999</v>
      </c>
      <c r="J7" s="2">
        <v>0.86750000000000005</v>
      </c>
      <c r="K7" s="2">
        <v>0.8569</v>
      </c>
      <c r="L7" s="2">
        <v>0.84829999999999994</v>
      </c>
      <c r="M7" s="2">
        <f t="shared" ref="M7:M10" si="0">SUM(C7:L7)/10</f>
        <v>0.85140999999999989</v>
      </c>
      <c r="N7" s="2">
        <f t="shared" ref="N7:N10" si="1">$C$2/B7/POWER(10,5)</f>
        <v>5.4945054945054945</v>
      </c>
      <c r="P7" s="2">
        <f>POWER(M7-$M$12,2)</f>
        <v>3.8762521924000044E-2</v>
      </c>
    </row>
    <row r="8" spans="1:16" x14ac:dyDescent="0.55000000000000004">
      <c r="A8" s="2" t="s">
        <v>6</v>
      </c>
      <c r="B8" s="2">
        <v>436</v>
      </c>
      <c r="C8" s="2">
        <v>1.248</v>
      </c>
      <c r="D8" s="2">
        <v>1.26</v>
      </c>
      <c r="E8" s="2">
        <v>1.262</v>
      </c>
      <c r="F8" s="2">
        <v>1.2390000000000001</v>
      </c>
      <c r="G8" s="2">
        <v>1.2450000000000001</v>
      </c>
      <c r="H8" s="2">
        <v>1.266</v>
      </c>
      <c r="I8" s="2">
        <v>1.236</v>
      </c>
      <c r="J8" s="2">
        <v>1.2190000000000001</v>
      </c>
      <c r="K8" s="2">
        <v>1.2470000000000001</v>
      </c>
      <c r="L8" s="2">
        <v>1.244</v>
      </c>
      <c r="M8" s="2">
        <f t="shared" si="0"/>
        <v>1.2465999999999999</v>
      </c>
      <c r="N8" s="2">
        <f t="shared" si="1"/>
        <v>6.8807339449541285</v>
      </c>
      <c r="P8" s="2">
        <f>POWER(M8-$M$12,2)</f>
        <v>3.9326062863999971E-2</v>
      </c>
    </row>
    <row r="9" spans="1:16" x14ac:dyDescent="0.55000000000000004">
      <c r="A9" s="2" t="s">
        <v>7</v>
      </c>
      <c r="B9" s="2">
        <v>405</v>
      </c>
      <c r="C9" s="2">
        <v>1.327</v>
      </c>
      <c r="D9" s="2">
        <v>1.3560000000000001</v>
      </c>
      <c r="E9" s="2">
        <v>1.3380000000000001</v>
      </c>
      <c r="F9" s="2">
        <v>1.3129999999999999</v>
      </c>
      <c r="G9" s="2">
        <v>1.3109999999999999</v>
      </c>
      <c r="H9" s="2">
        <v>1.31</v>
      </c>
      <c r="I9" s="2">
        <v>1.325</v>
      </c>
      <c r="J9" s="2">
        <v>1.3220000000000001</v>
      </c>
      <c r="K9" s="2">
        <v>1.3120000000000001</v>
      </c>
      <c r="L9" s="2">
        <v>1.3220000000000001</v>
      </c>
      <c r="M9" s="2">
        <f t="shared" si="0"/>
        <v>1.3236000000000001</v>
      </c>
      <c r="N9" s="2">
        <f t="shared" si="1"/>
        <v>7.4074074074074074</v>
      </c>
      <c r="P9" s="2">
        <f>POWER(M9-$M$12,2)</f>
        <v>7.5794494864000056E-2</v>
      </c>
    </row>
    <row r="10" spans="1:16" x14ac:dyDescent="0.55000000000000004">
      <c r="A10" s="2" t="s">
        <v>8</v>
      </c>
      <c r="B10" s="2">
        <v>366</v>
      </c>
      <c r="C10" s="2">
        <v>1.125</v>
      </c>
      <c r="D10" s="2">
        <v>1.1279999999999999</v>
      </c>
      <c r="E10" s="2">
        <v>1.1240000000000001</v>
      </c>
      <c r="F10" s="2">
        <v>1.1259999999999999</v>
      </c>
      <c r="G10" s="2">
        <v>1.1240000000000001</v>
      </c>
      <c r="H10" s="2">
        <v>1.123</v>
      </c>
      <c r="I10" s="2">
        <v>1.1220000000000001</v>
      </c>
      <c r="J10" s="2">
        <v>1.1240000000000001</v>
      </c>
      <c r="K10" s="2">
        <v>1.125</v>
      </c>
      <c r="L10" s="2">
        <v>1.1240000000000001</v>
      </c>
      <c r="M10" s="2">
        <f t="shared" si="0"/>
        <v>1.1245000000000001</v>
      </c>
      <c r="N10" s="2">
        <f t="shared" si="1"/>
        <v>8.1967213114754092</v>
      </c>
      <c r="P10" s="2">
        <f>POWER(M10-$M$12,2)</f>
        <v>5.8076592640000082E-3</v>
      </c>
    </row>
    <row r="12" spans="1:16" x14ac:dyDescent="0.55000000000000004">
      <c r="C12" s="9"/>
      <c r="D12" s="9"/>
      <c r="E12" s="9"/>
      <c r="F12" s="9"/>
      <c r="G12" s="9"/>
      <c r="H12" s="9"/>
      <c r="I12" s="9"/>
      <c r="J12" s="9"/>
      <c r="K12" s="9"/>
      <c r="L12" s="9" t="s">
        <v>13</v>
      </c>
      <c r="M12" s="3">
        <f>SUM(M6:M10)/5</f>
        <v>1.048292</v>
      </c>
      <c r="P12" s="2">
        <f>SUM(P6:P10)</f>
        <v>0.28425879428</v>
      </c>
    </row>
  </sheetData>
  <mergeCells count="6">
    <mergeCell ref="P4:P5"/>
    <mergeCell ref="C4:L4"/>
    <mergeCell ref="A4:A5"/>
    <mergeCell ref="B4:B5"/>
    <mergeCell ref="M4:M5"/>
    <mergeCell ref="N4:N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Ghindea</dc:creator>
  <cp:lastModifiedBy>Daniel Ghindea</cp:lastModifiedBy>
  <dcterms:created xsi:type="dcterms:W3CDTF">2023-10-31T16:10:18Z</dcterms:created>
  <dcterms:modified xsi:type="dcterms:W3CDTF">2023-10-31T17:28:50Z</dcterms:modified>
</cp:coreProperties>
</file>