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ghindea\anul_2\fizica\proiect_6_unghi_solid\"/>
    </mc:Choice>
  </mc:AlternateContent>
  <xr:revisionPtr revIDLastSave="0" documentId="13_ncr:1_{E58BA0C4-F6CE-4B75-BD7F-5C939C428EB4}" xr6:coauthVersionLast="47" xr6:coauthVersionMax="47" xr10:uidLastSave="{00000000-0000-0000-0000-000000000000}"/>
  <bookViews>
    <workbookView xWindow="-96" yWindow="-96" windowWidth="23232" windowHeight="12552" xr2:uid="{8245B650-B029-4651-962D-FC75F99C0E5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E3" i="1"/>
  <c r="E4" i="1"/>
  <c r="E5" i="1"/>
  <c r="E6" i="1"/>
  <c r="F6" i="1" s="1"/>
  <c r="G4" i="1"/>
  <c r="H4" i="1" s="1"/>
  <c r="B4" i="1" s="1"/>
  <c r="G5" i="1"/>
  <c r="H5" i="1" s="1"/>
  <c r="B5" i="1" s="1"/>
  <c r="G6" i="1"/>
  <c r="H6" i="1" s="1"/>
  <c r="B6" i="1" s="1"/>
  <c r="G3" i="1"/>
  <c r="H3" i="1" s="1"/>
  <c r="B3" i="1" s="1"/>
  <c r="E2" i="1"/>
</calcChain>
</file>

<file path=xl/sharedStrings.xml><?xml version="1.0" encoding="utf-8"?>
<sst xmlns="http://schemas.openxmlformats.org/spreadsheetml/2006/main" count="10" uniqueCount="10">
  <si>
    <t>x
(cm)</t>
  </si>
  <si>
    <t>t
(s)</t>
  </si>
  <si>
    <t>N
(imp)</t>
  </si>
  <si>
    <t>n' = N/t</t>
  </si>
  <si>
    <t>n = n''-f</t>
  </si>
  <si>
    <t>Ω/4π</t>
  </si>
  <si>
    <t>∞
(fond de radiatii)</t>
  </si>
  <si>
    <t>D
(cm)</t>
  </si>
  <si>
    <r>
      <t>A</t>
    </r>
    <r>
      <rPr>
        <vertAlign val="subscript"/>
        <sz val="11"/>
        <color theme="1"/>
        <rFont val="Calibri"/>
        <family val="2"/>
        <scheme val="minor"/>
      </rPr>
      <t>calota sferica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</si>
  <si>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
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</si>
</sst>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=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1.2</c:v>
                </c:pt>
                <c:pt idx="1">
                  <c:v>4.5999999999999996</c:v>
                </c:pt>
                <c:pt idx="2">
                  <c:v>8</c:v>
                </c:pt>
                <c:pt idx="3">
                  <c:v>11.3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371.51166666666671</c:v>
                </c:pt>
                <c:pt idx="1">
                  <c:v>75.236666666666665</c:v>
                </c:pt>
                <c:pt idx="2">
                  <c:v>31.250555555555557</c:v>
                </c:pt>
                <c:pt idx="3">
                  <c:v>18.311666666666667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3-4BD7-8899-3F217D4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70143"/>
        <c:axId val="366908127"/>
      </c:scatterChart>
      <c:valAx>
        <c:axId val="3745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8127"/>
        <c:crosses val="autoZero"/>
        <c:crossBetween val="midCat"/>
      </c:valAx>
      <c:valAx>
        <c:axId val="3669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7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7</xdr:col>
      <xdr:colOff>91440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36F8B-7F55-779F-715F-E814D043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D90E-A08D-49D0-9993-191C05640457}">
  <dimension ref="A1:I6"/>
  <sheetViews>
    <sheetView tabSelected="1" workbookViewId="0">
      <selection activeCell="O6" sqref="O6"/>
    </sheetView>
  </sheetViews>
  <sheetFormatPr defaultRowHeight="14.4" x14ac:dyDescent="0.55000000000000004"/>
  <sheetData>
    <row r="1" spans="1:9" ht="50.1" x14ac:dyDescent="0.55000000000000004">
      <c r="A1" s="1" t="s">
        <v>0</v>
      </c>
      <c r="B1" s="2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8</v>
      </c>
      <c r="I1" s="1" t="s">
        <v>7</v>
      </c>
    </row>
    <row r="2" spans="1:9" ht="43.2" x14ac:dyDescent="0.55000000000000004">
      <c r="A2" s="1" t="s">
        <v>6</v>
      </c>
      <c r="B2" s="2">
        <v>0</v>
      </c>
      <c r="C2" s="2">
        <v>600</v>
      </c>
      <c r="D2" s="2">
        <v>2603</v>
      </c>
      <c r="E2" s="2">
        <f>D2/C2</f>
        <v>4.3383333333333329</v>
      </c>
      <c r="F2" s="2">
        <f>E2-($D$2/$C$2)</f>
        <v>0</v>
      </c>
      <c r="G2" s="3"/>
      <c r="H2" s="3"/>
      <c r="I2" s="4">
        <v>2</v>
      </c>
    </row>
    <row r="3" spans="1:9" x14ac:dyDescent="0.55000000000000004">
      <c r="A3" s="3">
        <v>1.2</v>
      </c>
      <c r="B3" s="3">
        <f>H3/G3^2/4*PI()</f>
        <v>1.1437821394822996</v>
      </c>
      <c r="C3" s="3">
        <v>120</v>
      </c>
      <c r="D3" s="3">
        <v>45102</v>
      </c>
      <c r="E3" s="2">
        <f>D3/C3</f>
        <v>375.85</v>
      </c>
      <c r="F3" s="2">
        <f>E3-($D$2/$C$2)</f>
        <v>371.51166666666671</v>
      </c>
      <c r="G3" s="3">
        <f>SQRT(A3*A3+1)</f>
        <v>1.5620499351813308</v>
      </c>
      <c r="H3" s="3">
        <f>2*PI()*G3*(G3-A3)</f>
        <v>3.5533931073435943</v>
      </c>
      <c r="I3" s="4"/>
    </row>
    <row r="4" spans="1:9" x14ac:dyDescent="0.55000000000000004">
      <c r="A4" s="3">
        <v>4.5999999999999996</v>
      </c>
      <c r="B4" s="3">
        <f>H4/G4^2/4*PI()</f>
        <v>0.11263012953819269</v>
      </c>
      <c r="C4" s="3">
        <v>120</v>
      </c>
      <c r="D4" s="3">
        <v>9549</v>
      </c>
      <c r="E4" s="2">
        <f>D4/C4</f>
        <v>79.575000000000003</v>
      </c>
      <c r="F4" s="2">
        <f>E4-($D$2/$C$2)</f>
        <v>75.236666666666665</v>
      </c>
      <c r="G4" s="3">
        <f>SQRT(A4*A4+1)</f>
        <v>4.7074409183759274</v>
      </c>
      <c r="H4" s="3">
        <f>2*PI()*G4*(G4-A4)</f>
        <v>3.1778577884238253</v>
      </c>
      <c r="I4" s="4"/>
    </row>
    <row r="5" spans="1:9" x14ac:dyDescent="0.55000000000000004">
      <c r="A5" s="3">
        <v>8</v>
      </c>
      <c r="B5" s="3">
        <f>H5/G5^2/4*PI()</f>
        <v>3.8107150986269878E-2</v>
      </c>
      <c r="C5" s="3">
        <v>180</v>
      </c>
      <c r="D5" s="3">
        <v>6406</v>
      </c>
      <c r="E5" s="2">
        <f>D5/C5</f>
        <v>35.588888888888889</v>
      </c>
      <c r="F5" s="2">
        <f>E5-($D$2/$C$2)</f>
        <v>31.250555555555557</v>
      </c>
      <c r="G5" s="3">
        <f>SQRT(A5*A5+1)</f>
        <v>8.0622577482985491</v>
      </c>
      <c r="H5" s="3">
        <f>2*PI()*G5*(G5-A5)</f>
        <v>3.1537695522393032</v>
      </c>
      <c r="I5" s="4"/>
    </row>
    <row r="6" spans="1:9" x14ac:dyDescent="0.55000000000000004">
      <c r="A6" s="3">
        <v>11.3</v>
      </c>
      <c r="B6" s="3">
        <f>H6/G6^2/4*PI()</f>
        <v>1.9210607805858565E-2</v>
      </c>
      <c r="C6" s="3">
        <v>180</v>
      </c>
      <c r="D6" s="3">
        <v>4077</v>
      </c>
      <c r="E6" s="2">
        <f>D6/C6</f>
        <v>22.65</v>
      </c>
      <c r="F6" s="2">
        <f>E6-($D$2/$C$2)</f>
        <v>18.311666666666667</v>
      </c>
      <c r="G6" s="3">
        <f>SQRT(A6*A6+1)</f>
        <v>11.344161493913951</v>
      </c>
      <c r="H6" s="3">
        <f>2*PI()*G6*(G6-A6)</f>
        <v>3.1477195055329954</v>
      </c>
      <c r="I6" s="4"/>
    </row>
  </sheetData>
  <mergeCells count="1">
    <mergeCell ref="I2:I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Ghindea</dc:creator>
  <cp:lastModifiedBy>Daniel Ghindea</cp:lastModifiedBy>
  <dcterms:created xsi:type="dcterms:W3CDTF">2023-11-14T16:15:40Z</dcterms:created>
  <dcterms:modified xsi:type="dcterms:W3CDTF">2023-11-14T17:16:10Z</dcterms:modified>
</cp:coreProperties>
</file>