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0-Researches\SQMS\Organizational_WP\01-Architecture\"/>
    </mc:Choice>
  </mc:AlternateContent>
  <bookViews>
    <workbookView xWindow="0" yWindow="0" windowWidth="20490" windowHeight="7620" tabRatio="1000" activeTab="5"/>
  </bookViews>
  <sheets>
    <sheet name="00-Statistics" sheetId="1" r:id="rId1"/>
    <sheet name="SecurityModule" sheetId="4" state="hidden" r:id="rId2"/>
    <sheet name="Comsys Structure" sheetId="5" state="hidden" r:id="rId3"/>
    <sheet name="Editor" sheetId="11" r:id="rId4"/>
    <sheet name="Adwaa-Portal" sheetId="6" r:id="rId5"/>
    <sheet name="Firebase Performance" sheetId="20" r:id="rId6"/>
    <sheet name="Cash" sheetId="12" state="hidden" r:id="rId7"/>
    <sheet name="POM" sheetId="16" state="hidden" r:id="rId8"/>
    <sheet name="OWS" sheetId="19" state="hidden" r:id="rId9"/>
    <sheet name="e-Commerce" sheetId="18" state="hidden" r:id="rId10"/>
    <sheet name="STOCK" sheetId="7" state="hidden" r:id="rId11"/>
    <sheet name="PlazaCode" sheetId="13" state="hidden" r:id="rId12"/>
    <sheet name="Plaza" sheetId="15" state="hidden" r:id="rId13"/>
    <sheet name="POS" sheetId="14" state="hidden" r:id="rId14"/>
    <sheet name="AP" sheetId="9" state="hidden" r:id="rId15"/>
    <sheet name="AR" sheetId="8" state="hidden" r:id="rId16"/>
    <sheet name="Tax" sheetId="10" state="hidden" r:id="rId17"/>
    <sheet name="VSTS_ValidationWS_1" sheetId="22" state="veryHidden" r:id="rId18"/>
  </sheets>
  <definedNames>
    <definedName name="VSTS_ValidationRange_1643a6b7131a490890be572b7ee5e095" hidden="1">VSTS_ValidationWS_1!$A$1</definedName>
    <definedName name="VSTS_ValidationRange_1ea17760d6ea4c8388b2f43e9922b98a" hidden="1">VSTS_ValidationWS_1!$P$1:$P$5</definedName>
    <definedName name="VSTS_ValidationRange_20b8c83b949c486fb3afe875657e9d88" hidden="1">VSTS_ValidationWS_1!$C$1</definedName>
    <definedName name="VSTS_ValidationRange_26b84fcafad34a16b468711f08ece62a" hidden="1">VSTS_ValidationWS_1!$I$1:$I$5</definedName>
    <definedName name="VSTS_ValidationRange_3c6b95fb7236454fb1d9eae8a2ced8b1" hidden="1">VSTS_ValidationWS_1!$Q$1:$Q$34</definedName>
    <definedName name="VSTS_ValidationRange_3ccb8988399c442caa9163bc65668b11" hidden="1">VSTS_ValidationWS_1!$O$1:$O$34</definedName>
    <definedName name="VSTS_ValidationRange_427498e1780943659c718e809e5eaebe" hidden="1">VSTS_ValidationWS_1!$V$1:$V$34</definedName>
    <definedName name="VSTS_ValidationRange_44b5121e74bd48d9af6f17fbff4d37bb" hidden="1">VSTS_ValidationWS_1!$D$1</definedName>
    <definedName name="VSTS_ValidationRange_570d486311f74c96be86499154620b82" hidden="1">VSTS_ValidationWS_1!$W$1:$W$11</definedName>
    <definedName name="VSTS_ValidationRange_6230bc75bbc941ac9eb91836a86034b6" hidden="1">VSTS_ValidationWS_1!$J$1:$J$5</definedName>
    <definedName name="VSTS_ValidationRange_66e77b405fbe4bc38e0a7b0f4618ea55" hidden="1">VSTS_ValidationWS_1!$N$1:$N$2</definedName>
    <definedName name="VSTS_ValidationRange_7712f29174f84af1b21bbc4d4e498707" hidden="1">VSTS_ValidationWS_1!$K$1:$K$34</definedName>
    <definedName name="VSTS_ValidationRange_772a33d67bcd456f88018e12d3fcf2af" hidden="1">VSTS_ValidationWS_1!$B$1</definedName>
    <definedName name="VSTS_ValidationRange_7d15bb1a622f44c38917087140dffa64" hidden="1">VSTS_ValidationWS_1!$S$1:$S$34</definedName>
    <definedName name="VSTS_ValidationRange_8011985f226a45e7b277d6e7d7063cd1" hidden="1">VSTS_ValidationWS_1!$E$1:$E$2</definedName>
    <definedName name="VSTS_ValidationRange_894bb325b88b44079c133ab698ddd2de" hidden="1">VSTS_ValidationWS_1!$U$1:$U$6</definedName>
    <definedName name="VSTS_ValidationRange_8f99c6daecfd4d26a14c9c238d5437aa" hidden="1">VSTS_ValidationWS_1!$T$1:$T$3</definedName>
    <definedName name="VSTS_ValidationRange_b7848312f2124bea9903f107eae07dd8" hidden="1">VSTS_ValidationWS_1!$H$1:$H$34</definedName>
    <definedName name="VSTS_ValidationRange_c48bb959262a485a9285c7985cb454d4" hidden="1">VSTS_ValidationWS_1!$F$1:$F$9</definedName>
    <definedName name="VSTS_ValidationRange_c97ed6a8f70d4746b900ed8f62e0801e" hidden="1">VSTS_ValidationWS_1!$G$1:$G$34</definedName>
    <definedName name="VSTS_ValidationRange_c9ba127ea96f48088fb716ac99017b0b" hidden="1">VSTS_ValidationWS_1!$L$1:$L$4</definedName>
    <definedName name="VSTS_ValidationRange_e9514396e6234ec98702bab4e85635ba" hidden="1">VSTS_ValidationWS_1!$M$1:$M$34</definedName>
    <definedName name="VSTS_ValidationRange_f03e7016c3734da595da3615e39a8849" hidden="1">VSTS_ValidationWS_1!$R$1:$R$4</definedName>
  </definedNames>
  <calcPr calcId="162913"/>
</workbook>
</file>

<file path=xl/calcChain.xml><?xml version="1.0" encoding="utf-8"?>
<calcChain xmlns="http://schemas.openxmlformats.org/spreadsheetml/2006/main">
  <c r="J5" i="20" l="1"/>
  <c r="J6" i="20"/>
  <c r="J3" i="20"/>
  <c r="J4" i="20"/>
  <c r="J7" i="20"/>
  <c r="J8" i="20"/>
  <c r="J9" i="20"/>
  <c r="J10" i="20"/>
  <c r="J11" i="20"/>
  <c r="J12" i="20"/>
  <c r="J13" i="20"/>
  <c r="J14" i="20"/>
  <c r="J15" i="20"/>
  <c r="J16" i="20"/>
  <c r="J17" i="20"/>
  <c r="J2" i="20"/>
  <c r="G19" i="20"/>
  <c r="F19" i="20"/>
  <c r="E19" i="20"/>
  <c r="D19" i="20"/>
  <c r="C19" i="20"/>
  <c r="B19" i="20"/>
  <c r="F5" i="6" l="1"/>
  <c r="G5" i="6" s="1"/>
  <c r="H5" i="6" s="1"/>
  <c r="C4" i="6" l="1"/>
  <c r="F58" i="11" l="1"/>
  <c r="G18" i="14" l="1"/>
  <c r="H18" i="14" s="1"/>
  <c r="G18" i="13" l="1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17" i="14" l="1"/>
  <c r="H17" i="14" s="1"/>
  <c r="G12" i="5" l="1"/>
  <c r="G13" i="5"/>
  <c r="G14" i="5"/>
  <c r="G15" i="5"/>
  <c r="G16" i="5"/>
  <c r="I5" i="1" l="1"/>
  <c r="I4" i="1"/>
  <c r="I3" i="1"/>
  <c r="I2" i="1"/>
  <c r="I17" i="1"/>
  <c r="I16" i="1"/>
  <c r="I13" i="1"/>
  <c r="I6" i="1"/>
  <c r="I7" i="1" s="1"/>
  <c r="G47" i="19"/>
  <c r="H47" i="19" s="1"/>
  <c r="G46" i="19"/>
  <c r="H46" i="19" s="1"/>
  <c r="P45" i="19"/>
  <c r="G45" i="19"/>
  <c r="H45" i="19" s="1"/>
  <c r="P44" i="19"/>
  <c r="G44" i="19"/>
  <c r="H44" i="19" s="1"/>
  <c r="P43" i="19"/>
  <c r="G43" i="19"/>
  <c r="H43" i="19" s="1"/>
  <c r="P42" i="19"/>
  <c r="G42" i="19"/>
  <c r="H42" i="19" s="1"/>
  <c r="P41" i="19"/>
  <c r="G41" i="19"/>
  <c r="H41" i="19" s="1"/>
  <c r="P40" i="19"/>
  <c r="G40" i="19"/>
  <c r="H40" i="19" s="1"/>
  <c r="P39" i="19"/>
  <c r="H39" i="19"/>
  <c r="G39" i="19"/>
  <c r="P38" i="19"/>
  <c r="G38" i="19"/>
  <c r="H38" i="19" s="1"/>
  <c r="P37" i="19"/>
  <c r="G37" i="19"/>
  <c r="H37" i="19" s="1"/>
  <c r="P36" i="19"/>
  <c r="G36" i="19"/>
  <c r="H36" i="19" s="1"/>
  <c r="P35" i="19"/>
  <c r="G35" i="19"/>
  <c r="H35" i="19" s="1"/>
  <c r="P34" i="19"/>
  <c r="G34" i="19"/>
  <c r="H34" i="19" s="1"/>
  <c r="P33" i="19"/>
  <c r="G33" i="19"/>
  <c r="H33" i="19" s="1"/>
  <c r="P32" i="19"/>
  <c r="G32" i="19"/>
  <c r="H32" i="19" s="1"/>
  <c r="P31" i="19"/>
  <c r="G31" i="19"/>
  <c r="H31" i="19" s="1"/>
  <c r="P30" i="19"/>
  <c r="G30" i="19"/>
  <c r="H30" i="19" s="1"/>
  <c r="P29" i="19"/>
  <c r="G29" i="19"/>
  <c r="H29" i="19" s="1"/>
  <c r="P28" i="19"/>
  <c r="G28" i="19"/>
  <c r="H28" i="19" s="1"/>
  <c r="P27" i="19"/>
  <c r="G27" i="19"/>
  <c r="H27" i="19" s="1"/>
  <c r="P26" i="19"/>
  <c r="G26" i="19"/>
  <c r="H26" i="19" s="1"/>
  <c r="P25" i="19"/>
  <c r="G25" i="19"/>
  <c r="H25" i="19" s="1"/>
  <c r="P24" i="19"/>
  <c r="G24" i="19"/>
  <c r="H24" i="19" s="1"/>
  <c r="P23" i="19"/>
  <c r="G23" i="19"/>
  <c r="H23" i="19" s="1"/>
  <c r="P22" i="19"/>
  <c r="G22" i="19"/>
  <c r="H22" i="19" s="1"/>
  <c r="P21" i="19"/>
  <c r="G21" i="19"/>
  <c r="H21" i="19" s="1"/>
  <c r="P20" i="19"/>
  <c r="G20" i="19"/>
  <c r="H20" i="19" s="1"/>
  <c r="P19" i="19"/>
  <c r="G19" i="19"/>
  <c r="H19" i="19" s="1"/>
  <c r="P18" i="19"/>
  <c r="G18" i="19"/>
  <c r="H18" i="19" s="1"/>
  <c r="P17" i="19"/>
  <c r="G17" i="19"/>
  <c r="H17" i="19" s="1"/>
  <c r="P16" i="19"/>
  <c r="G16" i="19"/>
  <c r="H16" i="19" s="1"/>
  <c r="P15" i="19"/>
  <c r="G15" i="19"/>
  <c r="H15" i="19" s="1"/>
  <c r="P14" i="19"/>
  <c r="G14" i="19"/>
  <c r="H14" i="19" s="1"/>
  <c r="P13" i="19"/>
  <c r="H13" i="19"/>
  <c r="G13" i="19"/>
  <c r="P12" i="19"/>
  <c r="G12" i="19"/>
  <c r="H12" i="19" s="1"/>
  <c r="P11" i="19"/>
  <c r="G11" i="19"/>
  <c r="H11" i="19" s="1"/>
  <c r="P10" i="19"/>
  <c r="G10" i="19"/>
  <c r="H10" i="19" s="1"/>
  <c r="P9" i="19"/>
  <c r="G9" i="19"/>
  <c r="H9" i="19" s="1"/>
  <c r="P8" i="19"/>
  <c r="G8" i="19"/>
  <c r="H8" i="19" s="1"/>
  <c r="P7" i="19"/>
  <c r="G7" i="19"/>
  <c r="H7" i="19" s="1"/>
  <c r="P6" i="19"/>
  <c r="G6" i="19"/>
  <c r="H6" i="19" s="1"/>
  <c r="P5" i="19"/>
  <c r="G5" i="19"/>
  <c r="H5" i="19" s="1"/>
  <c r="G4" i="19"/>
  <c r="H4" i="19" s="1"/>
  <c r="G3" i="19"/>
  <c r="H3" i="19" s="1"/>
  <c r="I11" i="1" l="1"/>
  <c r="I9" i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36" i="8"/>
  <c r="H36" i="8" s="1"/>
  <c r="G35" i="8"/>
  <c r="H35" i="8" s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36" i="15"/>
  <c r="H36" i="15" s="1"/>
  <c r="G35" i="15"/>
  <c r="H35" i="15" s="1"/>
  <c r="G34" i="15"/>
  <c r="H34" i="15" s="1"/>
  <c r="G33" i="15"/>
  <c r="H33" i="15" s="1"/>
  <c r="G32" i="15"/>
  <c r="H32" i="15" s="1"/>
  <c r="G31" i="15"/>
  <c r="H31" i="15" s="1"/>
  <c r="G30" i="15"/>
  <c r="H30" i="15" s="1"/>
  <c r="G29" i="15"/>
  <c r="H29" i="15" s="1"/>
  <c r="G28" i="15"/>
  <c r="H28" i="15" s="1"/>
  <c r="G27" i="15"/>
  <c r="H27" i="15" s="1"/>
  <c r="G26" i="15"/>
  <c r="H26" i="15" s="1"/>
  <c r="G25" i="15"/>
  <c r="H25" i="15" s="1"/>
  <c r="G24" i="15"/>
  <c r="H24" i="15" s="1"/>
  <c r="G23" i="15"/>
  <c r="H23" i="15" s="1"/>
  <c r="G22" i="15"/>
  <c r="H22" i="15" s="1"/>
  <c r="G21" i="15"/>
  <c r="H21" i="15" s="1"/>
  <c r="G20" i="15"/>
  <c r="H20" i="15" s="1"/>
  <c r="G19" i="15"/>
  <c r="H19" i="15" s="1"/>
  <c r="G18" i="15"/>
  <c r="H18" i="15" s="1"/>
  <c r="G17" i="15"/>
  <c r="H17" i="15" s="1"/>
  <c r="G16" i="15"/>
  <c r="H16" i="15" s="1"/>
  <c r="G15" i="15"/>
  <c r="H15" i="15" s="1"/>
  <c r="G14" i="15"/>
  <c r="H14" i="15" s="1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G17" i="13"/>
  <c r="H17" i="13" s="1"/>
  <c r="G16" i="13"/>
  <c r="H16" i="13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7" i="16"/>
  <c r="H57" i="16" s="1"/>
  <c r="G56" i="16"/>
  <c r="H56" i="16" s="1"/>
  <c r="G55" i="16"/>
  <c r="H55" i="16" s="1"/>
  <c r="G54" i="16"/>
  <c r="H54" i="16" s="1"/>
  <c r="G53" i="16"/>
  <c r="H53" i="16" s="1"/>
  <c r="G52" i="16"/>
  <c r="H52" i="16" s="1"/>
  <c r="G51" i="16"/>
  <c r="H51" i="16" s="1"/>
  <c r="G50" i="16"/>
  <c r="H50" i="16" s="1"/>
  <c r="G49" i="16"/>
  <c r="H49" i="16" s="1"/>
  <c r="G48" i="16"/>
  <c r="H48" i="16" s="1"/>
  <c r="G47" i="16"/>
  <c r="H47" i="16" s="1"/>
  <c r="G46" i="16"/>
  <c r="H46" i="16" s="1"/>
  <c r="G45" i="16"/>
  <c r="H45" i="16" s="1"/>
  <c r="G44" i="16"/>
  <c r="H44" i="16" s="1"/>
  <c r="G43" i="16"/>
  <c r="H43" i="16" s="1"/>
  <c r="G42" i="16"/>
  <c r="H42" i="16" s="1"/>
  <c r="G41" i="16"/>
  <c r="H41" i="16" s="1"/>
  <c r="G40" i="16"/>
  <c r="H40" i="16" s="1"/>
  <c r="G39" i="16"/>
  <c r="H39" i="16" s="1"/>
  <c r="G38" i="16"/>
  <c r="H38" i="16" s="1"/>
  <c r="G37" i="16"/>
  <c r="H37" i="16" s="1"/>
  <c r="G36" i="16"/>
  <c r="H36" i="16" s="1"/>
  <c r="G35" i="16"/>
  <c r="H35" i="16" s="1"/>
  <c r="G34" i="16"/>
  <c r="H34" i="16" s="1"/>
  <c r="G33" i="16"/>
  <c r="H33" i="16" s="1"/>
  <c r="G32" i="16"/>
  <c r="H32" i="16" s="1"/>
  <c r="G31" i="16"/>
  <c r="H31" i="16" s="1"/>
  <c r="G30" i="16"/>
  <c r="H30" i="16" s="1"/>
  <c r="G29" i="16"/>
  <c r="H29" i="16" s="1"/>
  <c r="G28" i="16"/>
  <c r="H28" i="16" s="1"/>
  <c r="G27" i="16"/>
  <c r="H27" i="16" s="1"/>
  <c r="G26" i="16"/>
  <c r="H26" i="16" s="1"/>
  <c r="G25" i="16"/>
  <c r="H25" i="16" s="1"/>
  <c r="G24" i="16"/>
  <c r="H24" i="16" s="1"/>
  <c r="G23" i="16"/>
  <c r="H23" i="16" s="1"/>
  <c r="G22" i="16"/>
  <c r="H22" i="16" s="1"/>
  <c r="G21" i="16"/>
  <c r="H21" i="16" s="1"/>
  <c r="G20" i="16"/>
  <c r="H20" i="16" s="1"/>
  <c r="G19" i="16"/>
  <c r="H19" i="16" s="1"/>
  <c r="G18" i="16"/>
  <c r="H18" i="16" s="1"/>
  <c r="G17" i="16"/>
  <c r="H17" i="16" s="1"/>
  <c r="G16" i="16"/>
  <c r="H16" i="16" s="1"/>
  <c r="G15" i="16"/>
  <c r="H15" i="16" s="1"/>
  <c r="G14" i="16"/>
  <c r="H14" i="16" s="1"/>
  <c r="G13" i="16"/>
  <c r="H13" i="16" s="1"/>
  <c r="G12" i="16"/>
  <c r="H12" i="16" s="1"/>
  <c r="G11" i="16"/>
  <c r="H11" i="16" s="1"/>
  <c r="G10" i="16"/>
  <c r="H10" i="16" s="1"/>
  <c r="G9" i="16"/>
  <c r="H9" i="16" s="1"/>
  <c r="G8" i="16"/>
  <c r="H8" i="16" s="1"/>
  <c r="G7" i="16"/>
  <c r="H7" i="16" s="1"/>
  <c r="G6" i="16"/>
  <c r="H6" i="16" s="1"/>
  <c r="G47" i="12"/>
  <c r="H47" i="12" s="1"/>
  <c r="G46" i="12"/>
  <c r="H46" i="12" s="1"/>
  <c r="G45" i="12"/>
  <c r="H45" i="12" s="1"/>
  <c r="G44" i="12"/>
  <c r="H44" i="12" s="1"/>
  <c r="G43" i="12"/>
  <c r="H43" i="12" s="1"/>
  <c r="G42" i="12"/>
  <c r="H42" i="12" s="1"/>
  <c r="G41" i="12"/>
  <c r="H41" i="12" s="1"/>
  <c r="G40" i="12"/>
  <c r="H40" i="12" s="1"/>
  <c r="G39" i="12"/>
  <c r="H39" i="12" s="1"/>
  <c r="G38" i="12"/>
  <c r="H38" i="12" s="1"/>
  <c r="G37" i="12"/>
  <c r="H37" i="12" s="1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H31" i="12" s="1"/>
  <c r="G30" i="12"/>
  <c r="H30" i="12" s="1"/>
  <c r="G29" i="12"/>
  <c r="H29" i="12" s="1"/>
  <c r="G28" i="12"/>
  <c r="H28" i="12" s="1"/>
  <c r="G57" i="11"/>
  <c r="H57" i="11" s="1"/>
  <c r="G56" i="11"/>
  <c r="H56" i="11" s="1"/>
  <c r="G55" i="11"/>
  <c r="H55" i="11" s="1"/>
  <c r="G54" i="11"/>
  <c r="H54" i="11" s="1"/>
  <c r="G53" i="11"/>
  <c r="H53" i="11" s="1"/>
  <c r="G52" i="11"/>
  <c r="H52" i="11" s="1"/>
  <c r="G51" i="11"/>
  <c r="H51" i="11" s="1"/>
  <c r="G50" i="11"/>
  <c r="H50" i="11" s="1"/>
  <c r="G49" i="11"/>
  <c r="H49" i="11" s="1"/>
  <c r="G48" i="11"/>
  <c r="H48" i="11" s="1"/>
  <c r="G47" i="11"/>
  <c r="H47" i="11" s="1"/>
  <c r="G46" i="11"/>
  <c r="H46" i="11" s="1"/>
  <c r="G45" i="11"/>
  <c r="H45" i="11" s="1"/>
  <c r="G44" i="11"/>
  <c r="H44" i="11" s="1"/>
  <c r="G43" i="11"/>
  <c r="H43" i="11" s="1"/>
  <c r="G42" i="11"/>
  <c r="H42" i="11" s="1"/>
  <c r="G41" i="11"/>
  <c r="H41" i="11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H16" i="5"/>
  <c r="H15" i="5"/>
  <c r="H14" i="5"/>
  <c r="H13" i="5"/>
  <c r="H12" i="5"/>
  <c r="G53" i="7"/>
  <c r="H53" i="7" s="1"/>
  <c r="G27" i="12" l="1"/>
  <c r="H27" i="12" s="1"/>
  <c r="G40" i="11" l="1"/>
  <c r="H40" i="11" s="1"/>
  <c r="G26" i="12" l="1"/>
  <c r="H26" i="12" s="1"/>
  <c r="G25" i="12" l="1"/>
  <c r="H25" i="12" s="1"/>
  <c r="G24" i="12" l="1"/>
  <c r="H24" i="12" s="1"/>
  <c r="G23" i="12" l="1"/>
  <c r="H23" i="12" s="1"/>
  <c r="G26" i="6"/>
  <c r="H26" i="6" s="1"/>
  <c r="G52" i="7" l="1"/>
  <c r="H52" i="7" s="1"/>
  <c r="G22" i="12"/>
  <c r="H22" i="12" s="1"/>
  <c r="G25" i="6"/>
  <c r="H25" i="6" s="1"/>
  <c r="G51" i="7" l="1"/>
  <c r="H51" i="7" s="1"/>
  <c r="G24" i="6"/>
  <c r="H24" i="6" s="1"/>
  <c r="G50" i="7" l="1"/>
  <c r="H50" i="7" s="1"/>
  <c r="G23" i="6"/>
  <c r="H23" i="6" s="1"/>
  <c r="G49" i="7" l="1"/>
  <c r="H49" i="7" s="1"/>
  <c r="G22" i="6"/>
  <c r="H22" i="6" s="1"/>
  <c r="G59" i="16" l="1"/>
  <c r="G30" i="5"/>
  <c r="P5" i="5"/>
  <c r="P6" i="5"/>
  <c r="P7" i="5"/>
  <c r="P8" i="5"/>
  <c r="P9" i="5"/>
  <c r="P10" i="5"/>
  <c r="P11" i="5"/>
  <c r="P12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G49" i="12"/>
  <c r="G21" i="6" l="1"/>
  <c r="H21" i="6" s="1"/>
  <c r="G20" i="6" l="1"/>
  <c r="H20" i="6" s="1"/>
  <c r="G48" i="7"/>
  <c r="H48" i="7" s="1"/>
  <c r="H4" i="1" l="1"/>
  <c r="H17" i="1"/>
  <c r="H2" i="1"/>
  <c r="J59" i="18"/>
  <c r="I59" i="18"/>
  <c r="H12" i="1" s="1"/>
  <c r="F59" i="18"/>
  <c r="E59" i="18"/>
  <c r="D59" i="18"/>
  <c r="C59" i="18"/>
  <c r="H3" i="1" s="1"/>
  <c r="B59" i="18"/>
  <c r="G57" i="18"/>
  <c r="H57" i="18" s="1"/>
  <c r="G56" i="18"/>
  <c r="H56" i="18" s="1"/>
  <c r="G55" i="18"/>
  <c r="H55" i="18" s="1"/>
  <c r="G47" i="18"/>
  <c r="H47" i="18" s="1"/>
  <c r="G46" i="18"/>
  <c r="H46" i="18" s="1"/>
  <c r="P45" i="18"/>
  <c r="G45" i="18"/>
  <c r="H45" i="18" s="1"/>
  <c r="P44" i="18"/>
  <c r="G44" i="18"/>
  <c r="H44" i="18" s="1"/>
  <c r="P43" i="18"/>
  <c r="G43" i="18"/>
  <c r="H43" i="18" s="1"/>
  <c r="P42" i="18"/>
  <c r="G42" i="18"/>
  <c r="H42" i="18" s="1"/>
  <c r="P41" i="18"/>
  <c r="H41" i="18"/>
  <c r="G41" i="18"/>
  <c r="P40" i="18"/>
  <c r="G40" i="18"/>
  <c r="H40" i="18" s="1"/>
  <c r="P39" i="18"/>
  <c r="G39" i="18"/>
  <c r="H39" i="18" s="1"/>
  <c r="P38" i="18"/>
  <c r="G38" i="18"/>
  <c r="H38" i="18" s="1"/>
  <c r="P37" i="18"/>
  <c r="G37" i="18"/>
  <c r="H37" i="18" s="1"/>
  <c r="P36" i="18"/>
  <c r="G36" i="18"/>
  <c r="H36" i="18" s="1"/>
  <c r="P35" i="18"/>
  <c r="G35" i="18"/>
  <c r="H35" i="18" s="1"/>
  <c r="P34" i="18"/>
  <c r="G34" i="18"/>
  <c r="H34" i="18" s="1"/>
  <c r="P33" i="18"/>
  <c r="G33" i="18"/>
  <c r="H33" i="18" s="1"/>
  <c r="P32" i="18"/>
  <c r="G32" i="18"/>
  <c r="H32" i="18" s="1"/>
  <c r="P31" i="18"/>
  <c r="G31" i="18"/>
  <c r="H31" i="18" s="1"/>
  <c r="P30" i="18"/>
  <c r="G30" i="18"/>
  <c r="H30" i="18" s="1"/>
  <c r="P29" i="18"/>
  <c r="G29" i="18"/>
  <c r="H29" i="18" s="1"/>
  <c r="P28" i="18"/>
  <c r="G28" i="18"/>
  <c r="H28" i="18" s="1"/>
  <c r="P27" i="18"/>
  <c r="G27" i="18"/>
  <c r="H27" i="18" s="1"/>
  <c r="P26" i="18"/>
  <c r="G26" i="18"/>
  <c r="H26" i="18" s="1"/>
  <c r="P25" i="18"/>
  <c r="H25" i="18"/>
  <c r="G25" i="18"/>
  <c r="P24" i="18"/>
  <c r="G24" i="18"/>
  <c r="H24" i="18" s="1"/>
  <c r="P23" i="18"/>
  <c r="G23" i="18"/>
  <c r="H23" i="18" s="1"/>
  <c r="P22" i="18"/>
  <c r="G22" i="18"/>
  <c r="H22" i="18" s="1"/>
  <c r="P21" i="18"/>
  <c r="G21" i="18"/>
  <c r="H21" i="18" s="1"/>
  <c r="P20" i="18"/>
  <c r="G20" i="18"/>
  <c r="H20" i="18" s="1"/>
  <c r="P19" i="18"/>
  <c r="G19" i="18"/>
  <c r="H19" i="18" s="1"/>
  <c r="P18" i="18"/>
  <c r="G18" i="18"/>
  <c r="H18" i="18" s="1"/>
  <c r="P17" i="18"/>
  <c r="G17" i="18"/>
  <c r="H17" i="18" s="1"/>
  <c r="P16" i="18"/>
  <c r="G16" i="18"/>
  <c r="H16" i="18" s="1"/>
  <c r="P15" i="18"/>
  <c r="G15" i="18"/>
  <c r="H15" i="18" s="1"/>
  <c r="P14" i="18"/>
  <c r="G14" i="18"/>
  <c r="H14" i="18" s="1"/>
  <c r="P13" i="18"/>
  <c r="G13" i="18"/>
  <c r="H13" i="18" s="1"/>
  <c r="P12" i="18"/>
  <c r="G12" i="18"/>
  <c r="H12" i="18" s="1"/>
  <c r="P11" i="18"/>
  <c r="G11" i="18"/>
  <c r="H11" i="18" s="1"/>
  <c r="P10" i="18"/>
  <c r="G10" i="18"/>
  <c r="H10" i="18" s="1"/>
  <c r="P9" i="18"/>
  <c r="H9" i="18"/>
  <c r="G9" i="18"/>
  <c r="P8" i="18"/>
  <c r="G8" i="18"/>
  <c r="H8" i="18" s="1"/>
  <c r="P7" i="18"/>
  <c r="G7" i="18"/>
  <c r="H7" i="18" s="1"/>
  <c r="P6" i="18"/>
  <c r="G6" i="18"/>
  <c r="H6" i="18" s="1"/>
  <c r="P5" i="18"/>
  <c r="G5" i="18"/>
  <c r="H5" i="18" s="1"/>
  <c r="G4" i="18"/>
  <c r="H4" i="18" s="1"/>
  <c r="G3" i="18"/>
  <c r="J59" i="16"/>
  <c r="G13" i="1" s="1"/>
  <c r="I59" i="16"/>
  <c r="G16" i="1" s="1"/>
  <c r="F59" i="16"/>
  <c r="G4" i="1"/>
  <c r="E59" i="16"/>
  <c r="D59" i="16"/>
  <c r="C59" i="16"/>
  <c r="G3" i="1" s="1"/>
  <c r="B59" i="16"/>
  <c r="G2" i="1" s="1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G5" i="16"/>
  <c r="H5" i="16" s="1"/>
  <c r="G4" i="16"/>
  <c r="H4" i="16" s="1"/>
  <c r="G3" i="16"/>
  <c r="H3" i="16" s="1"/>
  <c r="G21" i="12"/>
  <c r="H21" i="12" s="1"/>
  <c r="G47" i="7"/>
  <c r="H47" i="7" s="1"/>
  <c r="G59" i="18" l="1"/>
  <c r="H5" i="1" s="1"/>
  <c r="H6" i="1" s="1"/>
  <c r="H13" i="1"/>
  <c r="I12" i="1"/>
  <c r="G5" i="1"/>
  <c r="G6" i="1" s="1"/>
  <c r="H16" i="1"/>
  <c r="G17" i="1"/>
  <c r="G12" i="1"/>
  <c r="H3" i="18"/>
  <c r="G20" i="12"/>
  <c r="H20" i="12" s="1"/>
  <c r="G7" i="1" l="1"/>
  <c r="G11" i="1"/>
  <c r="G9" i="1"/>
  <c r="H7" i="1"/>
  <c r="H11" i="1"/>
  <c r="H9" i="1"/>
  <c r="G39" i="11"/>
  <c r="H39" i="11" s="1"/>
  <c r="Q45" i="10" l="1"/>
  <c r="Q44" i="10"/>
  <c r="Q43" i="10"/>
  <c r="Q42" i="10"/>
  <c r="Q41" i="10"/>
  <c r="Q40" i="10"/>
  <c r="Q39" i="10"/>
  <c r="Q38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16" i="8"/>
  <c r="P15" i="8"/>
  <c r="P14" i="8"/>
  <c r="P13" i="8"/>
  <c r="P12" i="8"/>
  <c r="P11" i="8"/>
  <c r="P10" i="8"/>
  <c r="P9" i="8"/>
  <c r="P8" i="8"/>
  <c r="P7" i="8"/>
  <c r="P6" i="8"/>
  <c r="P5" i="8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16" i="9"/>
  <c r="P15" i="9"/>
  <c r="P14" i="9"/>
  <c r="P13" i="9"/>
  <c r="P12" i="9"/>
  <c r="P11" i="9"/>
  <c r="P10" i="9"/>
  <c r="P9" i="9"/>
  <c r="P8" i="9"/>
  <c r="P7" i="9"/>
  <c r="P6" i="9"/>
  <c r="P5" i="9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13" i="15"/>
  <c r="P12" i="15"/>
  <c r="P11" i="15"/>
  <c r="P10" i="15"/>
  <c r="P9" i="15"/>
  <c r="P8" i="15"/>
  <c r="P7" i="15"/>
  <c r="P6" i="15"/>
  <c r="P5" i="15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37" i="11"/>
  <c r="P52" i="11"/>
  <c r="P51" i="11"/>
  <c r="P50" i="11"/>
  <c r="P49" i="11"/>
  <c r="P48" i="11"/>
  <c r="P40" i="11"/>
  <c r="P39" i="11"/>
  <c r="P38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Q37" i="10" s="1"/>
  <c r="P38" i="10"/>
  <c r="P39" i="10"/>
  <c r="P40" i="10"/>
  <c r="P41" i="10"/>
  <c r="P42" i="10"/>
  <c r="P43" i="10"/>
  <c r="P44" i="10"/>
  <c r="P45" i="10"/>
  <c r="P6" i="10"/>
  <c r="J42" i="13" l="1"/>
  <c r="I42" i="13"/>
  <c r="J51" i="14"/>
  <c r="I51" i="14"/>
  <c r="G46" i="7"/>
  <c r="H46" i="7" s="1"/>
  <c r="G38" i="11"/>
  <c r="H38" i="11" s="1"/>
  <c r="G37" i="11" l="1"/>
  <c r="H37" i="11" s="1"/>
  <c r="G45" i="7" l="1"/>
  <c r="H45" i="7" s="1"/>
  <c r="G36" i="11"/>
  <c r="H36" i="11"/>
  <c r="G44" i="7" l="1"/>
  <c r="H44" i="7" s="1"/>
  <c r="J37" i="8"/>
  <c r="I37" i="8"/>
  <c r="J49" i="12"/>
  <c r="F15" i="1" s="1"/>
  <c r="I49" i="12"/>
  <c r="F14" i="1" s="1"/>
  <c r="F13" i="1"/>
  <c r="F12" i="1"/>
  <c r="G19" i="12"/>
  <c r="H19" i="12" s="1"/>
  <c r="G35" i="11"/>
  <c r="H35" i="11" s="1"/>
  <c r="G43" i="7" l="1"/>
  <c r="H43" i="7" s="1"/>
  <c r="G34" i="11"/>
  <c r="H34" i="11" s="1"/>
  <c r="G18" i="12"/>
  <c r="H18" i="12" s="1"/>
  <c r="G42" i="7" l="1"/>
  <c r="H42" i="7" s="1"/>
  <c r="G33" i="11"/>
  <c r="H33" i="11" s="1"/>
  <c r="G32" i="11" l="1"/>
  <c r="H32" i="11" s="1"/>
  <c r="G41" i="7"/>
  <c r="H41" i="7" s="1"/>
  <c r="G31" i="11" l="1"/>
  <c r="H31" i="11" s="1"/>
  <c r="G40" i="7"/>
  <c r="H40" i="7" s="1"/>
  <c r="G30" i="11" l="1"/>
  <c r="H30" i="11" s="1"/>
  <c r="G39" i="7"/>
  <c r="H39" i="7" s="1"/>
  <c r="J58" i="11" l="1"/>
  <c r="I58" i="11"/>
  <c r="E13" i="1"/>
  <c r="E12" i="1"/>
  <c r="P17" i="1" l="1"/>
  <c r="O17" i="1"/>
  <c r="N17" i="1"/>
  <c r="L17" i="1"/>
  <c r="K17" i="1"/>
  <c r="J17" i="1"/>
  <c r="F17" i="1"/>
  <c r="C17" i="1"/>
  <c r="B17" i="1"/>
  <c r="P16" i="1"/>
  <c r="O16" i="1"/>
  <c r="N16" i="1"/>
  <c r="L16" i="1"/>
  <c r="K16" i="1"/>
  <c r="J16" i="1"/>
  <c r="F16" i="1"/>
  <c r="C16" i="1"/>
  <c r="B16" i="1"/>
  <c r="M13" i="1"/>
  <c r="M12" i="1"/>
  <c r="J34" i="9"/>
  <c r="M15" i="1" s="1"/>
  <c r="I34" i="9"/>
  <c r="M14" i="1" s="1"/>
  <c r="G27" i="11"/>
  <c r="H27" i="11" s="1"/>
  <c r="G28" i="11"/>
  <c r="H28" i="11" s="1"/>
  <c r="G29" i="11"/>
  <c r="H29" i="11" s="1"/>
  <c r="G36" i="7"/>
  <c r="H36" i="7" s="1"/>
  <c r="G37" i="7"/>
  <c r="H37" i="7" s="1"/>
  <c r="G38" i="7"/>
  <c r="H38" i="7" s="1"/>
  <c r="M16" i="1" l="1"/>
  <c r="M17" i="1"/>
  <c r="G35" i="7"/>
  <c r="H35" i="7" s="1"/>
  <c r="J39" i="4" l="1"/>
  <c r="I39" i="4"/>
  <c r="J39" i="10"/>
  <c r="I39" i="10"/>
  <c r="J54" i="8"/>
  <c r="I54" i="8"/>
  <c r="J51" i="9"/>
  <c r="I51" i="9"/>
  <c r="J68" i="14"/>
  <c r="I68" i="14"/>
  <c r="J55" i="15"/>
  <c r="I55" i="15"/>
  <c r="J59" i="13"/>
  <c r="I59" i="13"/>
  <c r="J66" i="12"/>
  <c r="I66" i="12"/>
  <c r="J47" i="5"/>
  <c r="I47" i="5"/>
  <c r="D13" i="1"/>
  <c r="Q13" i="1" s="1"/>
  <c r="Q17" i="1" s="1"/>
  <c r="D12" i="1"/>
  <c r="Q12" i="1" s="1"/>
  <c r="Q16" i="1" s="1"/>
  <c r="J82" i="7"/>
  <c r="D15" i="1" s="1"/>
  <c r="I82" i="7"/>
  <c r="D14" i="1" s="1"/>
  <c r="D17" i="1" l="1"/>
  <c r="D16" i="1"/>
  <c r="N4" i="1"/>
  <c r="M4" i="1"/>
  <c r="L4" i="1"/>
  <c r="K4" i="1"/>
  <c r="J4" i="1"/>
  <c r="F4" i="1"/>
  <c r="O4" i="1"/>
  <c r="P4" i="1"/>
  <c r="E4" i="1"/>
  <c r="D4" i="1"/>
  <c r="C4" i="1"/>
  <c r="Q8" i="1"/>
  <c r="Q10" i="1"/>
  <c r="B4" i="1"/>
  <c r="F38" i="15"/>
  <c r="E38" i="15"/>
  <c r="D38" i="15"/>
  <c r="C38" i="15"/>
  <c r="K3" i="1" s="1"/>
  <c r="B38" i="15"/>
  <c r="K2" i="1" s="1"/>
  <c r="F51" i="14"/>
  <c r="E51" i="14"/>
  <c r="D51" i="14"/>
  <c r="C51" i="14"/>
  <c r="L3" i="1" s="1"/>
  <c r="B51" i="14"/>
  <c r="L2" i="1" s="1"/>
  <c r="F42" i="13"/>
  <c r="E42" i="13"/>
  <c r="D42" i="13"/>
  <c r="C42" i="13"/>
  <c r="J3" i="1" s="1"/>
  <c r="B42" i="13"/>
  <c r="J2" i="1" s="1"/>
  <c r="F49" i="12"/>
  <c r="E49" i="12"/>
  <c r="D49" i="12"/>
  <c r="C49" i="12"/>
  <c r="F3" i="1" s="1"/>
  <c r="B49" i="12"/>
  <c r="F2" i="1" s="1"/>
  <c r="E58" i="11"/>
  <c r="D58" i="11"/>
  <c r="C58" i="11"/>
  <c r="E3" i="1" s="1"/>
  <c r="B58" i="11"/>
  <c r="E2" i="1" s="1"/>
  <c r="F22" i="10"/>
  <c r="E22" i="10"/>
  <c r="D22" i="10"/>
  <c r="C22" i="10"/>
  <c r="O3" i="1" s="1"/>
  <c r="B22" i="10"/>
  <c r="O2" i="1" s="1"/>
  <c r="F34" i="9"/>
  <c r="E34" i="9"/>
  <c r="D34" i="9"/>
  <c r="C34" i="9"/>
  <c r="M3" i="1" s="1"/>
  <c r="B34" i="9"/>
  <c r="M2" i="1" s="1"/>
  <c r="F37" i="8"/>
  <c r="E37" i="8"/>
  <c r="D37" i="8"/>
  <c r="C37" i="8"/>
  <c r="N3" i="1" s="1"/>
  <c r="B37" i="8"/>
  <c r="N2" i="1" s="1"/>
  <c r="F82" i="7"/>
  <c r="E82" i="7"/>
  <c r="D82" i="7"/>
  <c r="C82" i="7"/>
  <c r="D3" i="1" s="1"/>
  <c r="B82" i="7"/>
  <c r="D2" i="1" s="1"/>
  <c r="F41" i="6"/>
  <c r="E41" i="6"/>
  <c r="D41" i="6"/>
  <c r="C41" i="6"/>
  <c r="C3" i="1" s="1"/>
  <c r="B41" i="6"/>
  <c r="C2" i="1" s="1"/>
  <c r="F30" i="5"/>
  <c r="E30" i="5"/>
  <c r="D30" i="5"/>
  <c r="C30" i="5"/>
  <c r="B3" i="1" s="1"/>
  <c r="B30" i="5"/>
  <c r="B2" i="1" s="1"/>
  <c r="F22" i="4"/>
  <c r="E22" i="4"/>
  <c r="D22" i="4"/>
  <c r="C22" i="4"/>
  <c r="P3" i="1" s="1"/>
  <c r="B22" i="4"/>
  <c r="P2" i="1" s="1"/>
  <c r="G13" i="15"/>
  <c r="H13" i="15" s="1"/>
  <c r="G12" i="15"/>
  <c r="H12" i="15" s="1"/>
  <c r="G11" i="15"/>
  <c r="H11" i="15" s="1"/>
  <c r="G10" i="15"/>
  <c r="H10" i="15" s="1"/>
  <c r="G9" i="15"/>
  <c r="H9" i="15" s="1"/>
  <c r="G8" i="15"/>
  <c r="H8" i="15" s="1"/>
  <c r="G7" i="15"/>
  <c r="H7" i="15" s="1"/>
  <c r="G6" i="15"/>
  <c r="H6" i="15" s="1"/>
  <c r="G5" i="15"/>
  <c r="H5" i="15" s="1"/>
  <c r="G4" i="15"/>
  <c r="H4" i="15" s="1"/>
  <c r="G3" i="15"/>
  <c r="H3" i="15" s="1"/>
  <c r="G16" i="14"/>
  <c r="H16" i="14" s="1"/>
  <c r="G15" i="14"/>
  <c r="H15" i="14" s="1"/>
  <c r="G14" i="14"/>
  <c r="H14" i="14" s="1"/>
  <c r="G13" i="14"/>
  <c r="H13" i="14" s="1"/>
  <c r="G12" i="14"/>
  <c r="H12" i="14" s="1"/>
  <c r="G11" i="14"/>
  <c r="H11" i="14" s="1"/>
  <c r="G10" i="14"/>
  <c r="H10" i="14" s="1"/>
  <c r="G9" i="14"/>
  <c r="H9" i="14" s="1"/>
  <c r="G8" i="14"/>
  <c r="H8" i="14" s="1"/>
  <c r="G7" i="14"/>
  <c r="H7" i="14" s="1"/>
  <c r="G6" i="14"/>
  <c r="H6" i="14" s="1"/>
  <c r="G5" i="14"/>
  <c r="H5" i="14" s="1"/>
  <c r="G4" i="14"/>
  <c r="H4" i="14" s="1"/>
  <c r="G3" i="14"/>
  <c r="H3" i="14" s="1"/>
  <c r="G15" i="13"/>
  <c r="H15" i="13" s="1"/>
  <c r="G14" i="13"/>
  <c r="H14" i="13" s="1"/>
  <c r="G13" i="13"/>
  <c r="H13" i="13" s="1"/>
  <c r="G12" i="13"/>
  <c r="H12" i="13" s="1"/>
  <c r="G11" i="13"/>
  <c r="H11" i="13" s="1"/>
  <c r="G10" i="13"/>
  <c r="H10" i="13" s="1"/>
  <c r="G9" i="13"/>
  <c r="H9" i="13" s="1"/>
  <c r="G8" i="13"/>
  <c r="H8" i="13" s="1"/>
  <c r="G7" i="13"/>
  <c r="H7" i="13" s="1"/>
  <c r="G6" i="13"/>
  <c r="H6" i="13" s="1"/>
  <c r="G5" i="13"/>
  <c r="H5" i="13" s="1"/>
  <c r="G4" i="13"/>
  <c r="H4" i="13" s="1"/>
  <c r="G3" i="13"/>
  <c r="H3" i="13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G7" i="12"/>
  <c r="H7" i="12" s="1"/>
  <c r="G6" i="12"/>
  <c r="H6" i="12" s="1"/>
  <c r="G5" i="12"/>
  <c r="H5" i="12" s="1"/>
  <c r="G4" i="12"/>
  <c r="H4" i="12" s="1"/>
  <c r="G3" i="12"/>
  <c r="H3" i="12" s="1"/>
  <c r="G26" i="11"/>
  <c r="H26" i="11" s="1"/>
  <c r="G25" i="11"/>
  <c r="H25" i="11" s="1"/>
  <c r="G24" i="11"/>
  <c r="H24" i="11" s="1"/>
  <c r="G23" i="11"/>
  <c r="H23" i="11" s="1"/>
  <c r="G22" i="11"/>
  <c r="H22" i="11" s="1"/>
  <c r="G21" i="11"/>
  <c r="H21" i="11" s="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7" i="10"/>
  <c r="H7" i="10" s="1"/>
  <c r="G6" i="10"/>
  <c r="H6" i="10" s="1"/>
  <c r="G5" i="10"/>
  <c r="H5" i="10" s="1"/>
  <c r="G4" i="10"/>
  <c r="H4" i="10" s="1"/>
  <c r="G3" i="10"/>
  <c r="H3" i="10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16" i="8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4" i="6"/>
  <c r="H4" i="6" s="1"/>
  <c r="H6" i="6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3" i="6"/>
  <c r="H3" i="6" s="1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" i="7"/>
  <c r="H3" i="7" s="1"/>
  <c r="C5" i="1" l="1"/>
  <c r="C6" i="1" s="1"/>
  <c r="C9" i="1" s="1"/>
  <c r="K5" i="1"/>
  <c r="K6" i="1" s="1"/>
  <c r="K9" i="1" s="1"/>
  <c r="G22" i="4"/>
  <c r="P5" i="1"/>
  <c r="P6" i="1" s="1"/>
  <c r="P7" i="1" s="1"/>
  <c r="G22" i="10"/>
  <c r="N5" i="1"/>
  <c r="N6" i="1" s="1"/>
  <c r="N11" i="1" s="1"/>
  <c r="G37" i="8"/>
  <c r="L5" i="1"/>
  <c r="L6" i="1" s="1"/>
  <c r="G51" i="14"/>
  <c r="G38" i="15"/>
  <c r="G42" i="13"/>
  <c r="J5" i="1"/>
  <c r="J6" i="1" s="1"/>
  <c r="F5" i="1"/>
  <c r="F6" i="1" s="1"/>
  <c r="F7" i="1" s="1"/>
  <c r="G41" i="6"/>
  <c r="B5" i="1"/>
  <c r="B6" i="1" s="1"/>
  <c r="B9" i="1" s="1"/>
  <c r="G34" i="9"/>
  <c r="M5" i="1"/>
  <c r="M6" i="1" s="1"/>
  <c r="E5" i="1"/>
  <c r="E6" i="1" s="1"/>
  <c r="G58" i="11"/>
  <c r="G82" i="7"/>
  <c r="D5" i="1"/>
  <c r="D6" i="1" s="1"/>
  <c r="O5" i="1"/>
  <c r="O6" i="1" s="1"/>
  <c r="O9" i="1" s="1"/>
  <c r="Q4" i="1"/>
  <c r="Q3" i="1"/>
  <c r="Q2" i="1"/>
  <c r="B19" i="1" l="1"/>
  <c r="C19" i="1"/>
  <c r="K7" i="1"/>
  <c r="K11" i="1"/>
  <c r="C11" i="1"/>
  <c r="C7" i="1"/>
  <c r="F9" i="1"/>
  <c r="N9" i="1"/>
  <c r="P9" i="1"/>
  <c r="J7" i="1"/>
  <c r="J9" i="1"/>
  <c r="L7" i="1"/>
  <c r="L9" i="1"/>
  <c r="E7" i="1"/>
  <c r="E9" i="1"/>
  <c r="D7" i="1"/>
  <c r="D9" i="1"/>
  <c r="M7" i="1"/>
  <c r="M9" i="1"/>
  <c r="M11" i="1"/>
  <c r="E11" i="1"/>
  <c r="Q5" i="1"/>
  <c r="D11" i="1"/>
  <c r="F11" i="1"/>
  <c r="O7" i="1"/>
  <c r="O11" i="1"/>
  <c r="P11" i="1"/>
  <c r="B7" i="1"/>
  <c r="B11" i="1"/>
  <c r="Q6" i="1"/>
  <c r="C20" i="1" s="1"/>
  <c r="C21" i="1" s="1"/>
  <c r="L11" i="1"/>
  <c r="N7" i="1"/>
  <c r="J11" i="1"/>
  <c r="B20" i="1" l="1"/>
  <c r="B21" i="1" s="1"/>
  <c r="Q9" i="1"/>
  <c r="Q7" i="1"/>
  <c r="Q11" i="1"/>
  <c r="E14" i="1"/>
  <c r="E16" i="1" s="1"/>
  <c r="E15" i="1"/>
  <c r="E17" i="1" s="1"/>
</calcChain>
</file>

<file path=xl/comments1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Why this increases?</t>
        </r>
      </text>
    </comment>
  </commentList>
</comments>
</file>

<file path=xl/sharedStrings.xml><?xml version="1.0" encoding="utf-8"?>
<sst xmlns="http://schemas.openxmlformats.org/spreadsheetml/2006/main" count="756" uniqueCount="199">
  <si>
    <t>Task</t>
  </si>
  <si>
    <t>Stock</t>
  </si>
  <si>
    <t>Cash</t>
  </si>
  <si>
    <t>Retail</t>
  </si>
  <si>
    <t>Plaza Codes</t>
  </si>
  <si>
    <t>POS</t>
  </si>
  <si>
    <t>AP</t>
  </si>
  <si>
    <t>AR</t>
  </si>
  <si>
    <t>Tax</t>
  </si>
  <si>
    <t>Sec</t>
  </si>
  <si>
    <t>Total</t>
  </si>
  <si>
    <t>Maintainability Index Reduction</t>
  </si>
  <si>
    <t>Cyclomatic Index Reduction</t>
  </si>
  <si>
    <t>Startup LOC</t>
  </si>
  <si>
    <t>Current LOC</t>
  </si>
  <si>
    <t>LOC Reduction per module</t>
  </si>
  <si>
    <t>% of Decrease</t>
  </si>
  <si>
    <t>Target Reduction%</t>
  </si>
  <si>
    <t>Reduction Per Day</t>
  </si>
  <si>
    <t>Required Days</t>
  </si>
  <si>
    <t>Performance Management</t>
  </si>
  <si>
    <t>Total Lines</t>
  </si>
  <si>
    <t>LOC Reduction</t>
  </si>
  <si>
    <t>Reduction%</t>
  </si>
  <si>
    <t>RCA</t>
  </si>
  <si>
    <t>Date</t>
  </si>
  <si>
    <t>Maintainability Index</t>
  </si>
  <si>
    <t>Cyclomatic Index</t>
  </si>
  <si>
    <t>Depth Of Inheritnce</t>
  </si>
  <si>
    <t>Class coupling</t>
  </si>
  <si>
    <t>Lines of codes</t>
  </si>
  <si>
    <t>Lines Variance</t>
  </si>
  <si>
    <t>Variance%</t>
  </si>
  <si>
    <t>Working Period Per Days</t>
  </si>
  <si>
    <t>Adding the logging module and check BVR</t>
  </si>
  <si>
    <t>Code Analysis Clones</t>
  </si>
  <si>
    <t>Arabic and english Resources is in the same imolementation classes</t>
  </si>
  <si>
    <t>Separating the resources in different resource module.</t>
  </si>
  <si>
    <t>Removing Un-used namespaces</t>
  </si>
  <si>
    <t>Code Cleaning Using Re-Sharper</t>
  </si>
  <si>
    <t>Cleaning Language Syntax</t>
  </si>
  <si>
    <t>Tree List View</t>
  </si>
  <si>
    <t>Using CheckBvr</t>
  </si>
  <si>
    <t>Resolving Issues and Code Cleaning</t>
  </si>
  <si>
    <t>Adding Logging information And code slicing</t>
  </si>
  <si>
    <t>Slicing and Logging</t>
  </si>
  <si>
    <t>Using Code analysis</t>
  </si>
  <si>
    <t>Startup</t>
  </si>
  <si>
    <t>Resources and Cleaning</t>
  </si>
  <si>
    <t>Remove un-used resources.</t>
  </si>
  <si>
    <t>Clean using resharper</t>
  </si>
  <si>
    <t>Function Slicing</t>
  </si>
  <si>
    <t>the increase resulted from the adding for logging, try, catch sections.</t>
  </si>
  <si>
    <t>Statistics</t>
  </si>
  <si>
    <t>Release build</t>
  </si>
  <si>
    <t>Resources</t>
  </si>
  <si>
    <t>refactoring using code analysis</t>
  </si>
  <si>
    <t>Exact Matches</t>
  </si>
  <si>
    <t>Strong Matches</t>
  </si>
  <si>
    <t>Current Exact Matches</t>
  </si>
  <si>
    <t>Startup Exact Matches</t>
  </si>
  <si>
    <t>Startup Strong Matches</t>
  </si>
  <si>
    <t>Current Strong matches</t>
  </si>
  <si>
    <t>Exact Match Reduction</t>
  </si>
  <si>
    <t>Strong match reduction</t>
  </si>
  <si>
    <t>Refactoring for logging</t>
  </si>
  <si>
    <t>Refactor for logging</t>
  </si>
  <si>
    <t>Cleanning from Yousra Team</t>
  </si>
  <si>
    <t>End Of Ahmed Mabruk Work</t>
  </si>
  <si>
    <t>Expected Lines for reduction</t>
  </si>
  <si>
    <t>Refactoring and removing unused screens</t>
  </si>
  <si>
    <t>NMI</t>
  </si>
  <si>
    <t>Total Remaining</t>
  </si>
  <si>
    <t>Approved Issues</t>
  </si>
  <si>
    <t>Suspended Issues</t>
  </si>
  <si>
    <t>Draft Issues</t>
  </si>
  <si>
    <t>The code increased because we added a new objects to the GNR like:
 Brands, Classification groups, Additional Expenses, and terms and conditions, Credit terms</t>
  </si>
  <si>
    <t>Solving Bugs</t>
  </si>
  <si>
    <t>Refactoring</t>
  </si>
  <si>
    <t>POM</t>
  </si>
  <si>
    <t>e-Commerce</t>
  </si>
  <si>
    <t>Rokaia first progress in refactoring</t>
  </si>
  <si>
    <t>OWS</t>
  </si>
  <si>
    <t>Mostafa Refactoring baseline</t>
  </si>
  <si>
    <t>Adwaa Portal</t>
  </si>
  <si>
    <t>Editor</t>
  </si>
  <si>
    <t>14-06-2018</t>
  </si>
  <si>
    <t>26-6-2018</t>
  </si>
  <si>
    <t>API</t>
  </si>
  <si>
    <t>Metric 
20 Oct 2018</t>
  </si>
  <si>
    <t>Metric 
1 Nov 2018</t>
  </si>
  <si>
    <t>Metric 
16 Nov 2018</t>
  </si>
  <si>
    <t>Metric 
1 Dec 2018</t>
  </si>
  <si>
    <t>Metric 
16 Dec 2018</t>
  </si>
  <si>
    <t>Metric 
30 Dec 2018</t>
  </si>
  <si>
    <t>current RT
In MS</t>
  </si>
  <si>
    <t>RT 
after Refactoring</t>
  </si>
  <si>
    <t>Improvement</t>
  </si>
  <si>
    <t>Work Performed</t>
  </si>
  <si>
    <t>GetAdwaaVideoLike</t>
  </si>
  <si>
    <t>DisplaySubjects</t>
  </si>
  <si>
    <t>LoadLessonInfo</t>
  </si>
  <si>
    <t>DisplayDifferentExam</t>
  </si>
  <si>
    <t>BuildExam/*</t>
  </si>
  <si>
    <t>GetAllGovernerates</t>
  </si>
  <si>
    <t>getAllMantekaTa3lemia</t>
  </si>
  <si>
    <t>GetAllExamPrizeDetails</t>
  </si>
  <si>
    <t>GetAllLessons</t>
  </si>
  <si>
    <t>GetAllUnits</t>
  </si>
  <si>
    <t>GetAllYears</t>
  </si>
  <si>
    <t>GetAllSubjects</t>
  </si>
  <si>
    <t>UserImage</t>
  </si>
  <si>
    <t>Settings</t>
  </si>
  <si>
    <t>Subjects</t>
  </si>
  <si>
    <t>VideoView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</si>
  <si>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</si>
  <si>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</si>
  <si>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</si>
  <si>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</si>
  <si>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</si>
  <si>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\</t>
  </si>
  <si>
    <t>\QBank</t>
  </si>
  <si>
    <t>all_VSTS_2bf4c479_1f50_4688_9038_0fef103b6719_System.AreaPath</t>
  </si>
  <si>
    <t>\Release 1</t>
  </si>
  <si>
    <t>\Release 2</t>
  </si>
  <si>
    <t>\Release 2\Sprint 01</t>
  </si>
  <si>
    <t>\Release 2\Sprint 02</t>
  </si>
  <si>
    <t>\Release 2\Sprint 03</t>
  </si>
  <si>
    <t>\Release 2\Sprint 04</t>
  </si>
  <si>
    <t>\Release 3</t>
  </si>
  <si>
    <t>\Release 4</t>
  </si>
  <si>
    <t>all_VSTS_2bf4c479_1f50_4688_9038_0fef103b6719_System.IterationPath</t>
  </si>
  <si>
    <t>Bug</t>
  </si>
  <si>
    <t>asmaa gamal</t>
  </si>
  <si>
    <t>New</t>
  </si>
  <si>
    <t>Administrator</t>
  </si>
  <si>
    <t>ahmed mostafa</t>
  </si>
  <si>
    <t>ahmeed magdy</t>
  </si>
  <si>
    <t>Amer Ahmed</t>
  </si>
  <si>
    <t>amr sedki</t>
  </si>
  <si>
    <t>basma abdelazeem</t>
  </si>
  <si>
    <t>cmadmin</t>
  </si>
  <si>
    <t>dina adel</t>
  </si>
  <si>
    <t>eman abdullah</t>
  </si>
  <si>
    <t>esraa osama</t>
  </si>
  <si>
    <t>fatma elkholy</t>
  </si>
  <si>
    <t>gehad mourad</t>
  </si>
  <si>
    <t>Ghoniem Ghoniem</t>
  </si>
  <si>
    <t>hoda mohamed</t>
  </si>
  <si>
    <t>khaled abu ali</t>
  </si>
  <si>
    <t>mohamad hassan</t>
  </si>
  <si>
    <t>mohamad sayed</t>
  </si>
  <si>
    <t>mohamed abuzaid</t>
  </si>
  <si>
    <t>mohamed ashraf</t>
  </si>
  <si>
    <t>mohamed marwan</t>
  </si>
  <si>
    <t>mohamed sayed</t>
  </si>
  <si>
    <t>mohammed sayed</t>
  </si>
  <si>
    <t>mostafa hashem</t>
  </si>
  <si>
    <t>Nour adel</t>
  </si>
  <si>
    <t>noura zakarya</t>
  </si>
  <si>
    <t>reham habib</t>
  </si>
  <si>
    <t>reham morsy</t>
  </si>
  <si>
    <t>sherif mamdouh</t>
  </si>
  <si>
    <t>sqladmin</t>
  </si>
  <si>
    <t>sqlservice</t>
  </si>
  <si>
    <t>tfsreport</t>
  </si>
  <si>
    <t>tfsservice</t>
  </si>
  <si>
    <t>zainab ashour</t>
  </si>
  <si>
    <t>VSTS_2bf4c479_1f50_4688_9038_0fef103b6719_5B-50-EC-BD-13-A6-83-34-85-65-3A-D9-4F-F9-8A-94-30-CD-5D-EC</t>
  </si>
  <si>
    <t>Approved</t>
  </si>
  <si>
    <t>Committed</t>
  </si>
  <si>
    <t>Done</t>
  </si>
  <si>
    <t>Removed</t>
  </si>
  <si>
    <t>VSTS_2bf4c479_1f50_4688_9038_0fef103b6719_FC-70-5F-3C-24-90-2F-CA-47-22-34-91-99-86-B3-1A-2D-B3-FF-2F</t>
  </si>
  <si>
    <t>all_VSTS_2bf4c479_1f50_4688_9038_0fef103b6719_Bug_System.AssignedTo</t>
  </si>
  <si>
    <t>all_VSTS_2bf4c479_1f50_4688_9038_0fef103b6719_Bug_System.State</t>
  </si>
  <si>
    <t>all_VSTS_2bf4c479_1f50_4688_9038_0fef103b6719_Feature_System.AssignedTo</t>
  </si>
  <si>
    <t>In Progress</t>
  </si>
  <si>
    <t>all_VSTS_2bf4c479_1f50_4688_9038_0fef103b6719_Feature_System.State</t>
  </si>
  <si>
    <t>all_VSTS_2bf4c479_1f50_4688_9038_0fef103b6719_Impediment_System.AssignedTo</t>
  </si>
  <si>
    <t>Closed</t>
  </si>
  <si>
    <t>Open</t>
  </si>
  <si>
    <t>all_VSTS_2bf4c479_1f50_4688_9038_0fef103b6719_Impediment_System.State</t>
  </si>
  <si>
    <t>all_VSTS_2bf4c479_1f50_4688_9038_0fef103b6719_Product Backlog Item_System.AssignedTo</t>
  </si>
  <si>
    <t>all_VSTS_2bf4c479_1f50_4688_9038_0fef103b6719_Product Backlog Item_System.State</t>
  </si>
  <si>
    <t>all_VSTS_2bf4c479_1f50_4688_9038_0fef103b6719_Task_System.AssignedTo</t>
  </si>
  <si>
    <t>To Do</t>
  </si>
  <si>
    <t>all_VSTS_2bf4c479_1f50_4688_9038_0fef103b6719_Task_System.State</t>
  </si>
  <si>
    <t>all_VSTS_2bf4c479_1f50_4688_9038_0fef103b6719_Test Case_System.AssignedTo</t>
  </si>
  <si>
    <t>Design</t>
  </si>
  <si>
    <t>Ready</t>
  </si>
  <si>
    <t>all_VSTS_2bf4c479_1f50_4688_9038_0fef103b6719_Test Case_System.State</t>
  </si>
  <si>
    <t>Feature</t>
  </si>
  <si>
    <t>Impediment</t>
  </si>
  <si>
    <t>Product Backlog Item</t>
  </si>
  <si>
    <t>Test Case</t>
  </si>
  <si>
    <t>all_VSTS_2bf4c479_1f50_4688_9038_0fef103b6719_System.WorkItemType</t>
  </si>
  <si>
    <t>all_VSTS_2bf4c479_1f50_4688_9038_0fef103b6719_System.AssignedTo</t>
  </si>
  <si>
    <t>all_VSTS_2bf4c479_1f50_4688_9038_0fef103b6719_System.State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</si>
</sst>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m/d/yyyy\ h:mm\ AM/PM"/>
  </numFmts>
  <fonts count="2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5B3D7"/>
      </left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18" fillId="0" borderId="0" xfId="0" applyFont="1"/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 vertical="center"/>
    </xf>
    <xf numFmtId="0" fontId="0" fillId="0" borderId="0" xfId="0" applyFont="1"/>
    <xf numFmtId="3" fontId="0" fillId="0" borderId="0" xfId="0" applyNumberFormat="1" applyFont="1"/>
    <xf numFmtId="9" fontId="0" fillId="0" borderId="0" xfId="0" applyNumberFormat="1" applyFont="1"/>
    <xf numFmtId="1" fontId="0" fillId="0" borderId="0" xfId="0" applyNumberFormat="1" applyFont="1"/>
    <xf numFmtId="164" fontId="20" fillId="0" borderId="0" xfId="0" applyNumberFormat="1" applyFont="1"/>
    <xf numFmtId="15" fontId="0" fillId="0" borderId="0" xfId="0" applyNumberFormat="1" applyFont="1"/>
    <xf numFmtId="0" fontId="19" fillId="33" borderId="13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10" fontId="0" fillId="0" borderId="0" xfId="0" applyNumberFormat="1" applyFont="1"/>
    <xf numFmtId="0" fontId="22" fillId="0" borderId="0" xfId="0" applyFont="1"/>
    <xf numFmtId="1" fontId="20" fillId="0" borderId="0" xfId="0" applyNumberFormat="1" applyFont="1"/>
    <xf numFmtId="1" fontId="21" fillId="0" borderId="0" xfId="0" applyNumberFormat="1" applyFont="1"/>
    <xf numFmtId="0" fontId="20" fillId="0" borderId="0" xfId="0" applyFont="1"/>
    <xf numFmtId="15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3" fontId="19" fillId="33" borderId="13" xfId="0" applyNumberFormat="1" applyFont="1" applyFill="1" applyBorder="1" applyAlignment="1">
      <alignment horizontal="center"/>
    </xf>
    <xf numFmtId="1" fontId="0" fillId="0" borderId="0" xfId="0" quotePrefix="1" applyNumberFormat="1" applyFont="1"/>
    <xf numFmtId="0" fontId="0" fillId="0" borderId="0" xfId="0" applyFont="1" applyFill="1" applyBorder="1"/>
    <xf numFmtId="0" fontId="25" fillId="34" borderId="0" xfId="0" applyFont="1" applyFill="1"/>
    <xf numFmtId="15" fontId="18" fillId="0" borderId="0" xfId="0" applyNumberFormat="1" applyFont="1"/>
    <xf numFmtId="14" fontId="0" fillId="0" borderId="0" xfId="0" applyNumberFormat="1" applyFont="1"/>
    <xf numFmtId="0" fontId="26" fillId="35" borderId="0" xfId="0" applyFont="1" applyFill="1" applyAlignment="1">
      <alignment horizontal="center"/>
    </xf>
    <xf numFmtId="0" fontId="26" fillId="35" borderId="0" xfId="0" applyFont="1" applyFill="1" applyAlignment="1">
      <alignment horizontal="center" wrapText="1"/>
    </xf>
    <xf numFmtId="0" fontId="0" fillId="0" borderId="0" xfId="0"/>
    <xf numFmtId="0" fontId="0" fillId="35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/>
    <xf numFmtId="49" fontId="18" fillId="0" borderId="0" xfId="0" applyNumberFormat="1" applyFont="1"/>
    <xf numFmtId="1" fontId="18" fillId="0" borderId="0" xfId="0" applyNumberFormat="1" applyFont="1"/>
    <xf numFmtId="165" fontId="18" fillId="0" borderId="0" xfId="0" applyNumberFormat="1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Metrics Statistics</a:t>
            </a:r>
            <a:endParaRPr lang="en-US"/>
          </a:p>
        </c:rich>
      </c:tx>
      <c:layout>
        <c:manualLayout>
          <c:xMode val="edge"/>
          <c:yMode val="edge"/>
          <c:x val="0.71187014884169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55289398177987E-2"/>
          <c:y val="0.28626422201188556"/>
          <c:w val="0.89896279860470474"/>
          <c:h val="0.44807733943247963"/>
        </c:manualLayout>
      </c:layout>
      <c:barChart>
        <c:barDir val="col"/>
        <c:grouping val="clustered"/>
        <c:varyColors val="0"/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'00-Statistics'!$B$1:$P$1</c:f>
              <c:strCache>
                <c:ptCount val="2"/>
                <c:pt idx="0">
                  <c:v>Adwaa Portal</c:v>
                </c:pt>
                <c:pt idx="1">
                  <c:v>Editor</c:v>
                </c:pt>
              </c:strCache>
            </c:strRef>
          </c:cat>
          <c:val>
            <c:numRef>
              <c:f>'00-Statistics'!$B$4:$P$4</c:f>
              <c:numCache>
                <c:formatCode>#,##0</c:formatCode>
                <c:ptCount val="2"/>
                <c:pt idx="0">
                  <c:v>102722</c:v>
                </c:pt>
                <c:pt idx="1">
                  <c:v>40100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9-4D97-9547-FCCF32E52BE7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'00-Statistics'!$B$1:$P$1</c:f>
              <c:strCache>
                <c:ptCount val="2"/>
                <c:pt idx="0">
                  <c:v>Adwaa Portal</c:v>
                </c:pt>
                <c:pt idx="1">
                  <c:v>Editor</c:v>
                </c:pt>
              </c:strCache>
            </c:strRef>
          </c:cat>
          <c:val>
            <c:numRef>
              <c:f>'00-Statistics'!$B$5:$P$5</c:f>
              <c:numCache>
                <c:formatCode>#,##0</c:formatCode>
                <c:ptCount val="2"/>
                <c:pt idx="0">
                  <c:v>83795</c:v>
                </c:pt>
                <c:pt idx="1">
                  <c:v>36332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9-4D97-9547-FCCF32E5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476800"/>
        <c:axId val="54478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'00-Statistics'!$B$1:$P$1</c15:sqref>
                        </c15:formulaRef>
                      </c:ext>
                    </c:extLst>
                    <c:strCache>
                      <c:ptCount val="2"/>
                      <c:pt idx="0">
                        <c:v>Adwaa Portal</c:v>
                      </c:pt>
                      <c:pt idx="1">
                        <c:v>Editor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'00-Statistics'!$B$2:$P$2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D19-4D97-9547-FCCF32E52BE7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'00-Statistics'!$B$1:$P$1</c15:sqref>
                        </c15:formulaRef>
                      </c:ext>
                    </c:extLst>
                    <c:strCache>
                      <c:ptCount val="2"/>
                      <c:pt idx="0">
                        <c:v>Adwaa Portal</c:v>
                      </c:pt>
                      <c:pt idx="1">
                        <c:v>Editor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'00-Statistics'!$B$3:$P$3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2497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19-4D97-9547-FCCF32E52BE7}"/>
                  </c:ext>
                </c:extLst>
              </c15:ser>
            </c15:filteredBarSeries>
          </c:ext>
        </c:extLst>
      </c:barChart>
      <c:catAx>
        <c:axId val="5447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8336"/>
        <c:crosses val="autoZero"/>
        <c:auto val="1"/>
        <c:lblAlgn val="ctr"/>
        <c:lblOffset val="100"/>
        <c:noMultiLvlLbl val="0"/>
      </c:catAx>
      <c:valAx>
        <c:axId val="54478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94639</xdr:colOff>
      <xdr:row>21</xdr:row>
      <xdr:rowOff>54800</xdr:rowOff>
    </xdr:from>
    <xdr:to>
      <xdr:col>16</xdr:col>
      <xdr:colOff>674686</xdr:colOff>
      <xdr:row>36</xdr:row>
      <xdr:rowOff>79452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topLeftCell="A4" zoomScale="120" zoomScaleNormal="120" workbookViewId="0">
      <selection activeCell="C21" sqref="C21"/>
    </sheetView>
  </sheetViews>
  <sheetFormatPr defaultRowHeight="15" x14ac:dyDescent="0.25"/>
  <cols>
    <col min="1" max="1" width="40.42578125" customWidth="1"/>
    <col min="2" max="2" width="16.42578125" hidden="1" customWidth="1"/>
    <col min="3" max="3" width="13.7109375" customWidth="1"/>
    <col min="4" max="4" width="19.28515625" hidden="1" customWidth="1"/>
    <col min="5" max="5" width="13.7109375" customWidth="1"/>
    <col min="6" max="7" width="10.7109375" hidden="1" customWidth="1"/>
    <col min="8" max="9" width="12.7109375" hidden="1" customWidth="1"/>
    <col min="10" max="10" width="10.7109375" hidden="1" customWidth="1"/>
    <col min="11" max="11" width="12" hidden="1" customWidth="1"/>
    <col min="12" max="16" width="10.7109375" hidden="1" customWidth="1"/>
    <col min="17" max="17" width="10.7109375" customWidth="1"/>
  </cols>
  <sheetData>
    <row r="1" spans="1:17" x14ac:dyDescent="0.25">
      <c r="A1" s="1" t="s">
        <v>0</v>
      </c>
      <c r="B1" s="2" t="s">
        <v>85</v>
      </c>
      <c r="C1" s="2" t="s">
        <v>84</v>
      </c>
      <c r="D1" s="2" t="s">
        <v>1</v>
      </c>
      <c r="E1" s="2" t="s">
        <v>85</v>
      </c>
      <c r="F1" s="2" t="s">
        <v>2</v>
      </c>
      <c r="G1" s="2" t="s">
        <v>79</v>
      </c>
      <c r="H1" s="2" t="s">
        <v>80</v>
      </c>
      <c r="I1" s="2" t="s">
        <v>82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</row>
    <row r="2" spans="1:17" x14ac:dyDescent="0.25">
      <c r="A2" s="3" t="s">
        <v>11</v>
      </c>
      <c r="B2" s="4">
        <f>'Comsys Structure'!B30</f>
        <v>0</v>
      </c>
      <c r="C2" s="4">
        <f>'Adwaa-Portal'!B41</f>
        <v>0</v>
      </c>
      <c r="D2" s="4">
        <f>STOCK!B82</f>
        <v>0</v>
      </c>
      <c r="E2" s="4">
        <f>Editor!B58</f>
        <v>0</v>
      </c>
      <c r="F2" s="4">
        <f>Cash!B49</f>
        <v>0</v>
      </c>
      <c r="G2" s="4">
        <f>POM!B59</f>
        <v>0</v>
      </c>
      <c r="H2" s="4">
        <f>'e-Commerce'!B59</f>
        <v>0</v>
      </c>
      <c r="I2" s="4">
        <f>OWS!B59</f>
        <v>0</v>
      </c>
      <c r="J2" s="4">
        <f>PlazaCode!B42</f>
        <v>0</v>
      </c>
      <c r="K2" s="4">
        <f>Plaza!B38</f>
        <v>0</v>
      </c>
      <c r="L2" s="4">
        <f>POS!B51</f>
        <v>0</v>
      </c>
      <c r="M2" s="4">
        <f>AP!B34</f>
        <v>0</v>
      </c>
      <c r="N2" s="4">
        <f>AR!B37</f>
        <v>0</v>
      </c>
      <c r="O2" s="4">
        <f>Tax!B22</f>
        <v>0</v>
      </c>
      <c r="P2" s="4">
        <f>SecurityModule!B22</f>
        <v>0</v>
      </c>
      <c r="Q2" s="7">
        <f>SUM(B2:P2)</f>
        <v>0</v>
      </c>
    </row>
    <row r="3" spans="1:17" x14ac:dyDescent="0.25">
      <c r="A3" s="3" t="s">
        <v>12</v>
      </c>
      <c r="B3" s="4">
        <f>'Comsys Structure'!C30</f>
        <v>0</v>
      </c>
      <c r="C3" s="4">
        <f>'Adwaa-Portal'!C41</f>
        <v>2497</v>
      </c>
      <c r="D3" s="4">
        <f>STOCK!C82</f>
        <v>0</v>
      </c>
      <c r="E3" s="4">
        <f>Editor!C58</f>
        <v>0</v>
      </c>
      <c r="F3" s="4">
        <f>Cash!C49</f>
        <v>0</v>
      </c>
      <c r="G3" s="4">
        <f>POM!C59</f>
        <v>0</v>
      </c>
      <c r="H3" s="4">
        <f>'e-Commerce'!C59</f>
        <v>0</v>
      </c>
      <c r="I3" s="4">
        <f>OWS!C59</f>
        <v>0</v>
      </c>
      <c r="J3" s="4">
        <f>PlazaCode!C42</f>
        <v>0</v>
      </c>
      <c r="K3" s="4">
        <f>Plaza!C38</f>
        <v>0</v>
      </c>
      <c r="L3" s="4">
        <f>POS!C51</f>
        <v>0</v>
      </c>
      <c r="M3" s="4">
        <f>AP!C34</f>
        <v>0</v>
      </c>
      <c r="N3" s="4">
        <f>AR!C37</f>
        <v>0</v>
      </c>
      <c r="O3" s="4">
        <f>Tax!C22</f>
        <v>0</v>
      </c>
      <c r="P3" s="4">
        <f>SecurityModule!C22</f>
        <v>0</v>
      </c>
      <c r="Q3" s="7">
        <f>SUM(B3:P3)</f>
        <v>2497</v>
      </c>
    </row>
    <row r="4" spans="1:17" x14ac:dyDescent="0.25">
      <c r="A4" s="3" t="s">
        <v>13</v>
      </c>
      <c r="B4" s="4">
        <f>'Comsys Structure'!F2</f>
        <v>0</v>
      </c>
      <c r="C4" s="5">
        <f>'Adwaa-Portal'!F2</f>
        <v>102722</v>
      </c>
      <c r="D4" s="5">
        <f>STOCK!F2</f>
        <v>0</v>
      </c>
      <c r="E4" s="5">
        <f>Editor!F2</f>
        <v>40100</v>
      </c>
      <c r="F4" s="5">
        <f>Cash!F2</f>
        <v>0</v>
      </c>
      <c r="G4" s="5">
        <f>POM!F2</f>
        <v>0</v>
      </c>
      <c r="H4" s="5">
        <f>'e-Commerce'!F2</f>
        <v>0</v>
      </c>
      <c r="I4" s="5">
        <f>OWS!F2</f>
        <v>0</v>
      </c>
      <c r="J4" s="4">
        <f>PlazaCode!F2</f>
        <v>0</v>
      </c>
      <c r="K4" s="4">
        <f>Plaza!F2</f>
        <v>0</v>
      </c>
      <c r="L4" s="4">
        <f>POS!F2</f>
        <v>0</v>
      </c>
      <c r="M4" s="4">
        <f>AP!F2</f>
        <v>0</v>
      </c>
      <c r="N4" s="4">
        <f>AR!F2</f>
        <v>0</v>
      </c>
      <c r="O4" s="4">
        <f>Tax!F2</f>
        <v>0</v>
      </c>
      <c r="P4" s="4">
        <f>SecurityModule!F2</f>
        <v>0</v>
      </c>
      <c r="Q4" s="7">
        <f>SUM(B4:P4)</f>
        <v>142822</v>
      </c>
    </row>
    <row r="5" spans="1:17" x14ac:dyDescent="0.25">
      <c r="A5" s="3" t="s">
        <v>14</v>
      </c>
      <c r="B5" s="4">
        <f>B4-'Comsys Structure'!F30</f>
        <v>0</v>
      </c>
      <c r="C5" s="5">
        <f>C4-'Adwaa-Portal'!F41</f>
        <v>83795</v>
      </c>
      <c r="D5" s="5">
        <f>D4-STOCK!F82</f>
        <v>0</v>
      </c>
      <c r="E5" s="5">
        <f>E4-Editor!F58</f>
        <v>36332</v>
      </c>
      <c r="F5" s="5">
        <f>F4-Cash!F49</f>
        <v>0</v>
      </c>
      <c r="G5" s="5">
        <f>G4-POM!F59</f>
        <v>0</v>
      </c>
      <c r="H5" s="5">
        <f>'e-Commerce'!G59</f>
        <v>0</v>
      </c>
      <c r="I5" s="5">
        <f>OWS!G59</f>
        <v>0</v>
      </c>
      <c r="J5" s="5">
        <f>J4-PlazaCode!F42</f>
        <v>0</v>
      </c>
      <c r="K5" s="5">
        <f>K4-Plaza!F38</f>
        <v>0</v>
      </c>
      <c r="L5" s="5">
        <f>L4-POS!F51</f>
        <v>0</v>
      </c>
      <c r="M5" s="4">
        <f>M4-AP!F34</f>
        <v>0</v>
      </c>
      <c r="N5" s="4">
        <f>N4-AR!F37</f>
        <v>0</v>
      </c>
      <c r="O5" s="4">
        <f>O4-Tax!F22</f>
        <v>0</v>
      </c>
      <c r="P5" s="4">
        <f>P4-SecurityModule!F22</f>
        <v>0</v>
      </c>
      <c r="Q5" s="7">
        <f>SUM(B5:P5)</f>
        <v>120127</v>
      </c>
    </row>
    <row r="6" spans="1:17" x14ac:dyDescent="0.25">
      <c r="A6" s="3" t="s">
        <v>15</v>
      </c>
      <c r="B6" s="16">
        <f>B4-B5</f>
        <v>0</v>
      </c>
      <c r="C6" s="16">
        <f t="shared" ref="C6:P6" si="0">C4-C5</f>
        <v>18927</v>
      </c>
      <c r="D6" s="16">
        <f t="shared" si="0"/>
        <v>0</v>
      </c>
      <c r="E6" s="16">
        <f t="shared" si="0"/>
        <v>3768</v>
      </c>
      <c r="F6" s="16">
        <f t="shared" si="0"/>
        <v>0</v>
      </c>
      <c r="G6" s="16">
        <f t="shared" ref="G6:H6" si="1">G4-G5</f>
        <v>0</v>
      </c>
      <c r="H6" s="16">
        <f t="shared" si="1"/>
        <v>0</v>
      </c>
      <c r="I6" s="16">
        <f t="shared" ref="I6" si="2">I4-I5</f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4">
        <f>SUM(B6:P6)</f>
        <v>22695</v>
      </c>
    </row>
    <row r="7" spans="1:17" x14ac:dyDescent="0.25">
      <c r="A7" s="3" t="s">
        <v>16</v>
      </c>
      <c r="B7" s="6" t="e">
        <f>B6/B4</f>
        <v>#DIV/0!</v>
      </c>
      <c r="C7" s="6">
        <f t="shared" ref="C7:P7" si="3">C6/C4</f>
        <v>0.18425459005860478</v>
      </c>
      <c r="D7" s="6" t="e">
        <f t="shared" si="3"/>
        <v>#DIV/0!</v>
      </c>
      <c r="E7" s="6">
        <f t="shared" si="3"/>
        <v>9.3965087281795506E-2</v>
      </c>
      <c r="F7" s="6" t="e">
        <f t="shared" si="3"/>
        <v>#DIV/0!</v>
      </c>
      <c r="G7" s="6" t="e">
        <f t="shared" ref="G7:H7" si="4">G6/G4</f>
        <v>#DIV/0!</v>
      </c>
      <c r="H7" s="6" t="e">
        <f t="shared" si="4"/>
        <v>#DIV/0!</v>
      </c>
      <c r="I7" s="6" t="e">
        <f t="shared" ref="I7" si="5">I6/I4</f>
        <v>#DIV/0!</v>
      </c>
      <c r="J7" s="6" t="e">
        <f t="shared" si="3"/>
        <v>#DIV/0!</v>
      </c>
      <c r="K7" s="6" t="e">
        <f t="shared" si="3"/>
        <v>#DIV/0!</v>
      </c>
      <c r="L7" s="6" t="e">
        <f t="shared" si="3"/>
        <v>#DIV/0!</v>
      </c>
      <c r="M7" s="6" t="e">
        <f t="shared" si="3"/>
        <v>#DIV/0!</v>
      </c>
      <c r="N7" s="6" t="e">
        <f t="shared" si="3"/>
        <v>#DIV/0!</v>
      </c>
      <c r="O7" s="6" t="e">
        <f t="shared" si="3"/>
        <v>#DIV/0!</v>
      </c>
      <c r="P7" s="6" t="e">
        <f t="shared" si="3"/>
        <v>#DIV/0!</v>
      </c>
      <c r="Q7" s="6" t="e">
        <f>AVERAGE(B7:P7)</f>
        <v>#DIV/0!</v>
      </c>
    </row>
    <row r="8" spans="1:17" x14ac:dyDescent="0.25">
      <c r="A8" s="3" t="s">
        <v>17</v>
      </c>
      <c r="B8" s="6">
        <v>0.3</v>
      </c>
      <c r="C8" s="6">
        <v>0.3</v>
      </c>
      <c r="D8" s="6">
        <v>0.3</v>
      </c>
      <c r="E8" s="6">
        <v>0.3</v>
      </c>
      <c r="F8" s="6">
        <v>0.3</v>
      </c>
      <c r="G8" s="6">
        <v>0.3</v>
      </c>
      <c r="H8" s="6">
        <v>0.3</v>
      </c>
      <c r="I8" s="6">
        <v>0.3</v>
      </c>
      <c r="J8" s="6">
        <v>0.3</v>
      </c>
      <c r="K8" s="6">
        <v>0.3</v>
      </c>
      <c r="L8" s="6">
        <v>0.3</v>
      </c>
      <c r="M8" s="6">
        <v>0.3</v>
      </c>
      <c r="N8" s="6">
        <v>0.3</v>
      </c>
      <c r="O8" s="6">
        <v>0.3</v>
      </c>
      <c r="P8" s="6">
        <v>0.3</v>
      </c>
      <c r="Q8" s="6">
        <f>AVERAGE(B8:P8)</f>
        <v>0.29999999999999993</v>
      </c>
    </row>
    <row r="9" spans="1:17" x14ac:dyDescent="0.25">
      <c r="A9" s="3" t="s">
        <v>69</v>
      </c>
      <c r="B9" s="7">
        <f>B4*B8-B6</f>
        <v>0</v>
      </c>
      <c r="C9" s="7">
        <f t="shared" ref="C9:Q9" si="6">C4*C8-C6</f>
        <v>11889.599999999999</v>
      </c>
      <c r="D9" s="7">
        <f t="shared" si="6"/>
        <v>0</v>
      </c>
      <c r="E9" s="7">
        <f t="shared" si="6"/>
        <v>8262</v>
      </c>
      <c r="F9" s="7">
        <f t="shared" si="6"/>
        <v>0</v>
      </c>
      <c r="G9" s="7">
        <f t="shared" ref="G9:H9" si="7">G4*G8-G6</f>
        <v>0</v>
      </c>
      <c r="H9" s="7">
        <f t="shared" si="7"/>
        <v>0</v>
      </c>
      <c r="I9" s="7">
        <f t="shared" ref="I9" si="8">I4*I8-I6</f>
        <v>0</v>
      </c>
      <c r="J9" s="7">
        <f t="shared" si="6"/>
        <v>0</v>
      </c>
      <c r="K9" s="7">
        <f t="shared" si="6"/>
        <v>0</v>
      </c>
      <c r="L9" s="7">
        <f t="shared" si="6"/>
        <v>0</v>
      </c>
      <c r="M9" s="7">
        <f t="shared" si="6"/>
        <v>0</v>
      </c>
      <c r="N9" s="7">
        <f t="shared" si="6"/>
        <v>0</v>
      </c>
      <c r="O9" s="7">
        <f t="shared" si="6"/>
        <v>0</v>
      </c>
      <c r="P9" s="7">
        <f t="shared" si="6"/>
        <v>0</v>
      </c>
      <c r="Q9" s="7">
        <f t="shared" si="6"/>
        <v>20151.599999999991</v>
      </c>
    </row>
    <row r="10" spans="1:17" x14ac:dyDescent="0.25">
      <c r="A10" s="3" t="s">
        <v>18</v>
      </c>
      <c r="B10" s="7">
        <v>1000</v>
      </c>
      <c r="C10" s="7">
        <v>1000</v>
      </c>
      <c r="D10" s="7">
        <v>2000</v>
      </c>
      <c r="E10" s="7">
        <v>1000</v>
      </c>
      <c r="F10" s="7">
        <v>1000</v>
      </c>
      <c r="G10" s="7">
        <v>1000</v>
      </c>
      <c r="H10" s="7">
        <v>1000</v>
      </c>
      <c r="I10" s="7">
        <v>1000</v>
      </c>
      <c r="J10" s="7">
        <v>1000</v>
      </c>
      <c r="K10" s="7">
        <v>1000</v>
      </c>
      <c r="L10" s="7">
        <v>1000</v>
      </c>
      <c r="M10" s="7">
        <v>1000</v>
      </c>
      <c r="N10" s="7">
        <v>1000</v>
      </c>
      <c r="O10" s="7">
        <v>1000</v>
      </c>
      <c r="P10" s="7">
        <v>1000</v>
      </c>
      <c r="Q10" s="7">
        <f>SUM(B10:P10)</f>
        <v>16000</v>
      </c>
    </row>
    <row r="11" spans="1:17" x14ac:dyDescent="0.25">
      <c r="A11" s="3" t="s">
        <v>19</v>
      </c>
      <c r="B11" s="14">
        <f>(B4*B8 -B6)/B10</f>
        <v>0</v>
      </c>
      <c r="C11" s="14">
        <f t="shared" ref="C11:P11" si="9">(C4*C8 -C6)/C10</f>
        <v>11.889599999999998</v>
      </c>
      <c r="D11" s="14">
        <f t="shared" si="9"/>
        <v>0</v>
      </c>
      <c r="E11" s="14">
        <f t="shared" si="9"/>
        <v>8.2620000000000005</v>
      </c>
      <c r="F11" s="14">
        <f t="shared" si="9"/>
        <v>0</v>
      </c>
      <c r="G11" s="14">
        <f t="shared" ref="G11:H11" si="10">(G4*G8 -G6)/G10</f>
        <v>0</v>
      </c>
      <c r="H11" s="14">
        <f t="shared" si="10"/>
        <v>0</v>
      </c>
      <c r="I11" s="14">
        <f t="shared" ref="I11" si="11">(I4*I8 -I6)/I10</f>
        <v>0</v>
      </c>
      <c r="J11" s="14">
        <f t="shared" si="9"/>
        <v>0</v>
      </c>
      <c r="K11" s="14">
        <f t="shared" si="9"/>
        <v>0</v>
      </c>
      <c r="L11" s="14">
        <f t="shared" si="9"/>
        <v>0</v>
      </c>
      <c r="M11" s="14">
        <f t="shared" si="9"/>
        <v>0</v>
      </c>
      <c r="N11" s="14">
        <f t="shared" si="9"/>
        <v>0</v>
      </c>
      <c r="O11" s="14">
        <f t="shared" si="9"/>
        <v>0</v>
      </c>
      <c r="P11" s="14">
        <f t="shared" si="9"/>
        <v>0</v>
      </c>
      <c r="Q11" s="14">
        <f>SUM(B11:P11)</f>
        <v>20.151599999999998</v>
      </c>
    </row>
    <row r="12" spans="1:17" x14ac:dyDescent="0.25">
      <c r="A12" s="3" t="s">
        <v>60</v>
      </c>
      <c r="B12" s="7"/>
      <c r="C12" s="7"/>
      <c r="D12" s="7">
        <f>STOCK!I34</f>
        <v>297</v>
      </c>
      <c r="E12">
        <f>Editor!I27</f>
        <v>165</v>
      </c>
      <c r="F12" s="7">
        <f>Cash!I18</f>
        <v>260</v>
      </c>
      <c r="G12" s="7">
        <f>POM!I59</f>
        <v>9</v>
      </c>
      <c r="H12" s="7">
        <f>'e-Commerce'!I59</f>
        <v>0</v>
      </c>
      <c r="I12" s="7">
        <f>'e-Commerce'!J59</f>
        <v>0</v>
      </c>
      <c r="J12" s="7"/>
      <c r="K12" s="7"/>
      <c r="L12" s="7"/>
      <c r="M12" s="7">
        <f>AP!I7</f>
        <v>135</v>
      </c>
      <c r="N12" s="7"/>
      <c r="O12" s="7"/>
      <c r="P12" s="7"/>
      <c r="Q12" s="14">
        <f>SUM(B12:P12)</f>
        <v>866</v>
      </c>
    </row>
    <row r="13" spans="1:17" x14ac:dyDescent="0.25">
      <c r="A13" s="3" t="s">
        <v>61</v>
      </c>
      <c r="B13" s="7"/>
      <c r="C13" s="7"/>
      <c r="D13" s="7">
        <f>STOCK!J34</f>
        <v>233</v>
      </c>
      <c r="E13">
        <f>Editor!J27</f>
        <v>96</v>
      </c>
      <c r="F13" s="7">
        <f>Cash!J18</f>
        <v>169</v>
      </c>
      <c r="G13" s="7">
        <f>POM!J59</f>
        <v>4</v>
      </c>
      <c r="H13" s="22">
        <f>'e-Commerce'!J59</f>
        <v>0</v>
      </c>
      <c r="I13" s="22">
        <f>'e-Commerce'!K59</f>
        <v>0</v>
      </c>
      <c r="J13" s="7"/>
      <c r="K13" s="7"/>
      <c r="L13" s="7"/>
      <c r="M13" s="7">
        <f>AP!J7</f>
        <v>122</v>
      </c>
      <c r="N13" s="7"/>
      <c r="O13" s="7"/>
      <c r="P13" s="7"/>
      <c r="Q13" s="14">
        <f>SUM(B13:P13)</f>
        <v>624</v>
      </c>
    </row>
    <row r="14" spans="1:17" x14ac:dyDescent="0.25">
      <c r="A14" s="3" t="s">
        <v>63</v>
      </c>
      <c r="B14" s="7"/>
      <c r="C14" s="7"/>
      <c r="D14" s="7">
        <f>STOCK!I82</f>
        <v>213</v>
      </c>
      <c r="E14">
        <f>Editor!I58</f>
        <v>22</v>
      </c>
      <c r="F14" s="7">
        <f>Cash!I49</f>
        <v>57</v>
      </c>
      <c r="G14" s="7"/>
      <c r="H14" s="7"/>
      <c r="I14" s="7"/>
      <c r="J14" s="7"/>
      <c r="K14" s="7"/>
      <c r="L14" s="7"/>
      <c r="M14" s="7">
        <f>AP!I34</f>
        <v>120</v>
      </c>
      <c r="N14" s="7"/>
      <c r="O14" s="7"/>
      <c r="P14" s="7"/>
      <c r="Q14" s="7"/>
    </row>
    <row r="15" spans="1:17" x14ac:dyDescent="0.25">
      <c r="A15" s="3" t="s">
        <v>64</v>
      </c>
      <c r="B15" s="7"/>
      <c r="C15" s="7"/>
      <c r="D15" s="7">
        <f>STOCK!J82</f>
        <v>57</v>
      </c>
      <c r="E15">
        <f>Editor!J58</f>
        <v>26</v>
      </c>
      <c r="F15" s="7">
        <f>Cash!J49</f>
        <v>27</v>
      </c>
      <c r="G15" s="7"/>
      <c r="H15" s="7"/>
      <c r="I15" s="7"/>
      <c r="J15" s="7"/>
      <c r="K15" s="7"/>
      <c r="L15" s="7"/>
      <c r="M15" s="7">
        <f>AP!J34</f>
        <v>59</v>
      </c>
      <c r="N15" s="7"/>
      <c r="O15" s="7"/>
      <c r="P15" s="7"/>
      <c r="Q15" s="7"/>
    </row>
    <row r="16" spans="1:17" x14ac:dyDescent="0.25">
      <c r="A16" s="3" t="s">
        <v>59</v>
      </c>
      <c r="B16" s="15">
        <f t="shared" ref="B16:C16" si="12">B12-B14</f>
        <v>0</v>
      </c>
      <c r="C16" s="15">
        <f t="shared" si="12"/>
        <v>0</v>
      </c>
      <c r="D16" s="15">
        <f>D12-D14</f>
        <v>84</v>
      </c>
      <c r="E16" s="15">
        <f>E12-E14</f>
        <v>143</v>
      </c>
      <c r="F16" s="15">
        <f t="shared" ref="F16:Q16" si="13">F12-F14</f>
        <v>203</v>
      </c>
      <c r="G16" s="7">
        <f>POM!I59</f>
        <v>9</v>
      </c>
      <c r="H16" s="7">
        <f>POM!J59</f>
        <v>4</v>
      </c>
      <c r="I16" s="7">
        <f>POM!K59</f>
        <v>0</v>
      </c>
      <c r="J16" s="15">
        <f t="shared" si="13"/>
        <v>0</v>
      </c>
      <c r="K16" s="15">
        <f t="shared" si="13"/>
        <v>0</v>
      </c>
      <c r="L16" s="15">
        <f t="shared" si="13"/>
        <v>0</v>
      </c>
      <c r="M16" s="15">
        <f t="shared" si="13"/>
        <v>15</v>
      </c>
      <c r="N16" s="15">
        <f t="shared" si="13"/>
        <v>0</v>
      </c>
      <c r="O16" s="15">
        <f t="shared" si="13"/>
        <v>0</v>
      </c>
      <c r="P16" s="15">
        <f t="shared" si="13"/>
        <v>0</v>
      </c>
      <c r="Q16" s="15">
        <f t="shared" si="13"/>
        <v>866</v>
      </c>
    </row>
    <row r="17" spans="1:17" x14ac:dyDescent="0.25">
      <c r="A17" s="3" t="s">
        <v>62</v>
      </c>
      <c r="B17" s="15">
        <f t="shared" ref="B17:C17" si="14">B13-B15</f>
        <v>0</v>
      </c>
      <c r="C17" s="15">
        <f t="shared" si="14"/>
        <v>0</v>
      </c>
      <c r="D17" s="15">
        <f>D13-D15</f>
        <v>176</v>
      </c>
      <c r="E17" s="15">
        <f>E13-E15</f>
        <v>70</v>
      </c>
      <c r="F17" s="15">
        <f t="shared" ref="F17:Q17" si="15">F13-F15</f>
        <v>142</v>
      </c>
      <c r="G17" s="7">
        <f>POM!J59</f>
        <v>4</v>
      </c>
      <c r="H17" s="7">
        <f>POM!K59</f>
        <v>0</v>
      </c>
      <c r="I17" s="7">
        <f>POM!L59</f>
        <v>0</v>
      </c>
      <c r="J17" s="15">
        <f t="shared" si="15"/>
        <v>0</v>
      </c>
      <c r="K17" s="15">
        <f t="shared" si="15"/>
        <v>0</v>
      </c>
      <c r="L17" s="15">
        <f t="shared" si="15"/>
        <v>0</v>
      </c>
      <c r="M17" s="15">
        <f t="shared" si="15"/>
        <v>63</v>
      </c>
      <c r="N17" s="15">
        <f t="shared" si="15"/>
        <v>0</v>
      </c>
      <c r="O17" s="15">
        <f t="shared" si="15"/>
        <v>0</v>
      </c>
      <c r="P17" s="15">
        <f t="shared" si="15"/>
        <v>0</v>
      </c>
      <c r="Q17" s="15">
        <f t="shared" si="15"/>
        <v>624</v>
      </c>
    </row>
    <row r="18" spans="1:17" x14ac:dyDescent="0.25">
      <c r="A18" s="3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3" t="s">
        <v>21</v>
      </c>
      <c r="B19" s="14">
        <f>Q4</f>
        <v>142822</v>
      </c>
      <c r="C19" s="14">
        <f>Q4</f>
        <v>142822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3" t="s">
        <v>22</v>
      </c>
      <c r="B20" s="14">
        <f>Q6</f>
        <v>22695</v>
      </c>
      <c r="C20" s="14">
        <f>Q6</f>
        <v>22695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3" t="s">
        <v>23</v>
      </c>
      <c r="B21" s="8">
        <f>B20/B19</f>
        <v>0.15890409040623993</v>
      </c>
      <c r="C21" s="8">
        <f>C20/C19</f>
        <v>0.15890409040623993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</sheetData>
  <conditionalFormatting sqref="B7:F7 J7:P7">
    <cfRule type="cellIs" dxfId="102" priority="18" operator="equal">
      <formula>MAX($B$7:$P$7)</formula>
    </cfRule>
    <cfRule type="cellIs" dxfId="101" priority="19" operator="equal">
      <formula>"Max($B$7:$M$7)"</formula>
    </cfRule>
  </conditionalFormatting>
  <conditionalFormatting sqref="B6:F6 J6:P6">
    <cfRule type="cellIs" dxfId="100" priority="17" operator="equal">
      <formula>MAX($B$6:$P$6)</formula>
    </cfRule>
  </conditionalFormatting>
  <conditionalFormatting sqref="B5:G5 J5:P5">
    <cfRule type="cellIs" dxfId="99" priority="16" operator="equal">
      <formula>MAX($B$5:$P$5)</formula>
    </cfRule>
  </conditionalFormatting>
  <conditionalFormatting sqref="B9:F9 J9:P9">
    <cfRule type="cellIs" dxfId="98" priority="15" operator="equal">
      <formula>MAX($B$9:$P$9)</formula>
    </cfRule>
  </conditionalFormatting>
  <conditionalFormatting sqref="G7">
    <cfRule type="cellIs" dxfId="97" priority="13" operator="equal">
      <formula>MAX($B$7:$P$7)</formula>
    </cfRule>
    <cfRule type="cellIs" dxfId="96" priority="14" operator="equal">
      <formula>"Max($B$7:$M$7)"</formula>
    </cfRule>
  </conditionalFormatting>
  <conditionalFormatting sqref="G6">
    <cfRule type="cellIs" dxfId="95" priority="12" operator="equal">
      <formula>MAX($B$6:$P$6)</formula>
    </cfRule>
  </conditionalFormatting>
  <conditionalFormatting sqref="G9">
    <cfRule type="cellIs" dxfId="94" priority="11" operator="equal">
      <formula>MAX($B$9:$P$9)</formula>
    </cfRule>
  </conditionalFormatting>
  <conditionalFormatting sqref="H5">
    <cfRule type="cellIs" dxfId="93" priority="10" operator="equal">
      <formula>MAX($B$5:$P$5)</formula>
    </cfRule>
  </conditionalFormatting>
  <conditionalFormatting sqref="H7">
    <cfRule type="cellIs" dxfId="92" priority="8" operator="equal">
      <formula>MAX($B$7:$P$7)</formula>
    </cfRule>
    <cfRule type="cellIs" dxfId="91" priority="9" operator="equal">
      <formula>"Max($B$7:$M$7)"</formula>
    </cfRule>
  </conditionalFormatting>
  <conditionalFormatting sqref="H6">
    <cfRule type="cellIs" dxfId="90" priority="7" operator="equal">
      <formula>MAX($B$6:$P$6)</formula>
    </cfRule>
  </conditionalFormatting>
  <conditionalFormatting sqref="H9">
    <cfRule type="cellIs" dxfId="89" priority="6" operator="equal">
      <formula>MAX($B$9:$P$9)</formula>
    </cfRule>
  </conditionalFormatting>
  <conditionalFormatting sqref="I5">
    <cfRule type="cellIs" dxfId="88" priority="5" operator="equal">
      <formula>MAX($B$5:$P$5)</formula>
    </cfRule>
  </conditionalFormatting>
  <conditionalFormatting sqref="I7">
    <cfRule type="cellIs" dxfId="87" priority="3" operator="equal">
      <formula>MAX($B$7:$P$7)</formula>
    </cfRule>
    <cfRule type="cellIs" dxfId="86" priority="4" operator="equal">
      <formula>"Max($B$7:$M$7)"</formula>
    </cfRule>
  </conditionalFormatting>
  <conditionalFormatting sqref="I6">
    <cfRule type="cellIs" dxfId="85" priority="2" operator="equal">
      <formula>MAX($B$6:$P$6)</formula>
    </cfRule>
  </conditionalFormatting>
  <conditionalFormatting sqref="I9">
    <cfRule type="cellIs" dxfId="84" priority="1" operator="equal">
      <formula>MAX($B$9:$P$9)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workbookViewId="0">
      <selection activeCell="B2" sqref="B2:F3"/>
    </sheetView>
  </sheetViews>
  <sheetFormatPr defaultRowHeight="15" x14ac:dyDescent="0.25"/>
  <cols>
    <col min="1" max="1" width="23.28515625" bestFit="1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9">
        <v>42359</v>
      </c>
      <c r="B2" s="4"/>
      <c r="C2" s="4"/>
      <c r="D2" s="4"/>
      <c r="E2" s="4"/>
      <c r="F2" s="5"/>
      <c r="G2" s="5">
        <v>0</v>
      </c>
      <c r="H2" s="5">
        <v>0</v>
      </c>
      <c r="I2" s="5">
        <v>0</v>
      </c>
      <c r="J2" s="5">
        <v>1</v>
      </c>
      <c r="K2" s="5"/>
    </row>
    <row r="3" spans="1:16" x14ac:dyDescent="0.25">
      <c r="A3" s="9">
        <v>42472</v>
      </c>
      <c r="B3" s="4"/>
      <c r="C3" s="4"/>
      <c r="D3" s="4"/>
      <c r="E3" s="4"/>
      <c r="F3" s="4"/>
      <c r="G3" s="5">
        <f>F2-F3</f>
        <v>0</v>
      </c>
      <c r="H3" s="12" t="e">
        <f>G3/F3</f>
        <v>#DIV/0!</v>
      </c>
      <c r="I3" s="5"/>
      <c r="J3" s="5"/>
      <c r="K3" s="4"/>
    </row>
    <row r="4" spans="1:16" x14ac:dyDescent="0.25">
      <c r="A4" s="9"/>
      <c r="B4" s="4"/>
      <c r="C4" s="4"/>
      <c r="D4" s="4"/>
      <c r="E4" s="4"/>
      <c r="F4" s="4"/>
      <c r="G4" s="5">
        <f t="shared" ref="G4:G57" si="0">F3-F4</f>
        <v>0</v>
      </c>
      <c r="H4" s="12" t="e">
        <f t="shared" ref="H4:H57" si="1">G4/F4</f>
        <v>#DIV/0!</v>
      </c>
      <c r="I4" s="12"/>
      <c r="J4" s="12"/>
      <c r="K4" s="4"/>
    </row>
    <row r="5" spans="1:16" x14ac:dyDescent="0.25">
      <c r="A5" s="9"/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/>
      <c r="P5">
        <f>SUM(L5:N5)</f>
        <v>0</v>
      </c>
    </row>
    <row r="6" spans="1:16" x14ac:dyDescent="0.25">
      <c r="A6" s="9"/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/>
      <c r="P6">
        <f>SUM(L6:N6)</f>
        <v>0</v>
      </c>
    </row>
    <row r="7" spans="1:16" x14ac:dyDescent="0.25">
      <c r="A7" s="9"/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/>
      <c r="P7">
        <f t="shared" ref="P7:P45" si="2">SUM(L7:N7)</f>
        <v>0</v>
      </c>
    </row>
    <row r="8" spans="1:16" x14ac:dyDescent="0.25">
      <c r="A8" s="9"/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12"/>
      <c r="J8" s="12"/>
      <c r="K8" s="4"/>
      <c r="P8">
        <f t="shared" si="2"/>
        <v>0</v>
      </c>
    </row>
    <row r="9" spans="1:16" x14ac:dyDescent="0.25">
      <c r="A9" s="9"/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12"/>
      <c r="J9" s="12"/>
      <c r="K9" s="4"/>
      <c r="P9">
        <f t="shared" si="2"/>
        <v>0</v>
      </c>
    </row>
    <row r="10" spans="1:16" x14ac:dyDescent="0.25">
      <c r="A10" s="9"/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12"/>
      <c r="J10" s="12"/>
      <c r="K10" s="4"/>
      <c r="P10">
        <f t="shared" si="2"/>
        <v>0</v>
      </c>
    </row>
    <row r="11" spans="1:16" x14ac:dyDescent="0.25">
      <c r="A11" s="9"/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12"/>
      <c r="J11" s="12"/>
      <c r="K11" s="4"/>
      <c r="L11">
        <v>2</v>
      </c>
      <c r="M11">
        <v>15</v>
      </c>
      <c r="N11">
        <v>12</v>
      </c>
      <c r="O11">
        <v>1</v>
      </c>
      <c r="P11">
        <f t="shared" si="2"/>
        <v>29</v>
      </c>
    </row>
    <row r="12" spans="1:16" x14ac:dyDescent="0.25">
      <c r="A12" s="9"/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12"/>
      <c r="J12" s="12"/>
      <c r="K12" s="4"/>
      <c r="P12">
        <f t="shared" si="2"/>
        <v>0</v>
      </c>
    </row>
    <row r="13" spans="1:16" x14ac:dyDescent="0.25">
      <c r="A13" s="9"/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12"/>
      <c r="J13" s="12"/>
      <c r="K13" s="4"/>
      <c r="P13">
        <f t="shared" si="2"/>
        <v>0</v>
      </c>
    </row>
    <row r="14" spans="1:16" x14ac:dyDescent="0.25">
      <c r="A14" s="9"/>
      <c r="B14" s="4"/>
      <c r="C14" s="4"/>
      <c r="D14" s="4"/>
      <c r="E14" s="4"/>
      <c r="F14" s="4"/>
      <c r="G14" s="5">
        <f t="shared" si="0"/>
        <v>0</v>
      </c>
      <c r="H14" s="12" t="e">
        <f t="shared" si="1"/>
        <v>#DIV/0!</v>
      </c>
      <c r="I14" s="12"/>
      <c r="J14" s="12"/>
      <c r="K14" s="4"/>
      <c r="P14">
        <f t="shared" si="2"/>
        <v>0</v>
      </c>
    </row>
    <row r="15" spans="1:16" x14ac:dyDescent="0.25">
      <c r="A15" s="9"/>
      <c r="B15" s="4"/>
      <c r="C15" s="4"/>
      <c r="D15" s="4"/>
      <c r="E15" s="4"/>
      <c r="F15" s="4"/>
      <c r="G15" s="5">
        <f t="shared" si="0"/>
        <v>0</v>
      </c>
      <c r="H15" s="12" t="e">
        <f t="shared" si="1"/>
        <v>#DIV/0!</v>
      </c>
      <c r="I15" s="12"/>
      <c r="J15" s="12"/>
      <c r="K15" s="4"/>
      <c r="P15">
        <f t="shared" si="2"/>
        <v>0</v>
      </c>
    </row>
    <row r="16" spans="1:16" x14ac:dyDescent="0.25">
      <c r="A16" s="9"/>
      <c r="B16" s="4"/>
      <c r="C16" s="4"/>
      <c r="D16" s="4"/>
      <c r="E16" s="4"/>
      <c r="F16" s="4"/>
      <c r="G16" s="5">
        <f t="shared" si="0"/>
        <v>0</v>
      </c>
      <c r="H16" s="12" t="e">
        <f t="shared" si="1"/>
        <v>#DIV/0!</v>
      </c>
      <c r="I16" s="12"/>
      <c r="J16" s="12"/>
      <c r="K16" s="4"/>
      <c r="P16">
        <f t="shared" si="2"/>
        <v>0</v>
      </c>
    </row>
    <row r="17" spans="1:16" x14ac:dyDescent="0.25">
      <c r="A17" s="9"/>
      <c r="B17" s="4"/>
      <c r="C17" s="4"/>
      <c r="D17" s="4"/>
      <c r="E17" s="4"/>
      <c r="F17" s="4"/>
      <c r="G17" s="5">
        <f t="shared" si="0"/>
        <v>0</v>
      </c>
      <c r="H17" s="12" t="e">
        <f t="shared" si="1"/>
        <v>#DIV/0!</v>
      </c>
      <c r="I17" s="12"/>
      <c r="J17" s="12"/>
      <c r="K17" s="4"/>
      <c r="P17">
        <f t="shared" si="2"/>
        <v>0</v>
      </c>
    </row>
    <row r="18" spans="1:16" x14ac:dyDescent="0.25">
      <c r="A18" s="9"/>
      <c r="B18" s="4"/>
      <c r="C18" s="4"/>
      <c r="D18" s="4"/>
      <c r="E18" s="4"/>
      <c r="F18" s="4"/>
      <c r="G18" s="5">
        <f t="shared" si="0"/>
        <v>0</v>
      </c>
      <c r="H18" s="12" t="e">
        <f t="shared" si="1"/>
        <v>#DIV/0!</v>
      </c>
      <c r="I18" s="12"/>
      <c r="J18" s="12"/>
      <c r="K18" s="4"/>
      <c r="P18">
        <f t="shared" si="2"/>
        <v>0</v>
      </c>
    </row>
    <row r="19" spans="1:16" x14ac:dyDescent="0.25">
      <c r="A19" s="9"/>
      <c r="B19" s="4"/>
      <c r="C19" s="4"/>
      <c r="D19" s="4"/>
      <c r="E19" s="4"/>
      <c r="F19" s="4"/>
      <c r="G19" s="5">
        <f t="shared" si="0"/>
        <v>0</v>
      </c>
      <c r="H19" s="12" t="e">
        <f t="shared" si="1"/>
        <v>#DIV/0!</v>
      </c>
      <c r="I19" s="12"/>
      <c r="J19" s="12"/>
      <c r="K19" s="4"/>
      <c r="P19">
        <f t="shared" si="2"/>
        <v>0</v>
      </c>
    </row>
    <row r="20" spans="1:16" x14ac:dyDescent="0.25">
      <c r="A20" s="9"/>
      <c r="B20" s="4"/>
      <c r="C20" s="4"/>
      <c r="D20" s="4"/>
      <c r="E20" s="4"/>
      <c r="F20" s="4"/>
      <c r="G20" s="5">
        <f t="shared" si="0"/>
        <v>0</v>
      </c>
      <c r="H20" s="12" t="e">
        <f t="shared" si="1"/>
        <v>#DIV/0!</v>
      </c>
      <c r="I20" s="12"/>
      <c r="J20" s="12"/>
      <c r="K20" s="4"/>
      <c r="P20">
        <f t="shared" si="2"/>
        <v>0</v>
      </c>
    </row>
    <row r="21" spans="1:16" x14ac:dyDescent="0.25">
      <c r="A21" s="9"/>
      <c r="B21" s="4"/>
      <c r="C21" s="4"/>
      <c r="D21" s="4"/>
      <c r="E21" s="4"/>
      <c r="F21" s="4"/>
      <c r="G21" s="5">
        <f t="shared" si="0"/>
        <v>0</v>
      </c>
      <c r="H21" s="12" t="e">
        <f t="shared" si="1"/>
        <v>#DIV/0!</v>
      </c>
      <c r="I21" s="4"/>
      <c r="J21" s="4"/>
      <c r="K21" s="4"/>
      <c r="P21">
        <f t="shared" si="2"/>
        <v>0</v>
      </c>
    </row>
    <row r="22" spans="1:16" x14ac:dyDescent="0.25">
      <c r="A22" s="9"/>
      <c r="B22" s="4"/>
      <c r="C22" s="4"/>
      <c r="D22" s="4"/>
      <c r="E22" s="4"/>
      <c r="F22" s="4"/>
      <c r="G22" s="5">
        <f t="shared" si="0"/>
        <v>0</v>
      </c>
      <c r="H22" s="12" t="e">
        <f t="shared" si="1"/>
        <v>#DIV/0!</v>
      </c>
      <c r="I22" s="4"/>
      <c r="J22" s="4"/>
      <c r="K22" s="4"/>
      <c r="P22">
        <f t="shared" si="2"/>
        <v>0</v>
      </c>
    </row>
    <row r="23" spans="1:16" x14ac:dyDescent="0.25">
      <c r="A23" s="9"/>
      <c r="B23" s="4"/>
      <c r="C23" s="4"/>
      <c r="D23" s="4"/>
      <c r="E23" s="4"/>
      <c r="F23" s="4"/>
      <c r="G23" s="5">
        <f t="shared" si="0"/>
        <v>0</v>
      </c>
      <c r="H23" s="12" t="e">
        <f t="shared" si="1"/>
        <v>#DIV/0!</v>
      </c>
      <c r="K23" s="4"/>
      <c r="P23">
        <f t="shared" si="2"/>
        <v>0</v>
      </c>
    </row>
    <row r="24" spans="1:16" x14ac:dyDescent="0.25">
      <c r="A24" s="9"/>
      <c r="B24" s="4"/>
      <c r="C24" s="4"/>
      <c r="D24" s="4"/>
      <c r="E24" s="4"/>
      <c r="F24" s="4"/>
      <c r="G24" s="5">
        <f t="shared" si="0"/>
        <v>0</v>
      </c>
      <c r="H24" s="12" t="e">
        <f t="shared" si="1"/>
        <v>#DIV/0!</v>
      </c>
      <c r="K24" s="4"/>
      <c r="P24">
        <f t="shared" si="2"/>
        <v>0</v>
      </c>
    </row>
    <row r="25" spans="1:16" x14ac:dyDescent="0.25">
      <c r="A25" s="9"/>
      <c r="B25" s="4"/>
      <c r="C25" s="4"/>
      <c r="D25" s="4"/>
      <c r="E25" s="4"/>
      <c r="F25" s="4"/>
      <c r="G25" s="5">
        <f t="shared" si="0"/>
        <v>0</v>
      </c>
      <c r="H25" s="12" t="e">
        <f t="shared" si="1"/>
        <v>#DIV/0!</v>
      </c>
      <c r="K25" s="4"/>
      <c r="P25">
        <f t="shared" si="2"/>
        <v>0</v>
      </c>
    </row>
    <row r="26" spans="1:16" x14ac:dyDescent="0.25">
      <c r="A26" s="9"/>
      <c r="B26" s="4"/>
      <c r="C26" s="4"/>
      <c r="D26" s="4"/>
      <c r="E26" s="4"/>
      <c r="F26" s="4"/>
      <c r="G26" s="5">
        <f t="shared" si="0"/>
        <v>0</v>
      </c>
      <c r="H26" s="12" t="e">
        <f t="shared" si="1"/>
        <v>#DIV/0!</v>
      </c>
      <c r="K26" s="4"/>
      <c r="P26">
        <f t="shared" si="2"/>
        <v>0</v>
      </c>
    </row>
    <row r="27" spans="1:16" x14ac:dyDescent="0.25">
      <c r="A27" s="9"/>
      <c r="B27" s="4"/>
      <c r="C27" s="4"/>
      <c r="D27" s="4"/>
      <c r="E27" s="4"/>
      <c r="F27" s="4"/>
      <c r="G27" s="5">
        <f t="shared" si="0"/>
        <v>0</v>
      </c>
      <c r="H27" s="12" t="e">
        <f t="shared" si="1"/>
        <v>#DIV/0!</v>
      </c>
      <c r="K27" s="4"/>
      <c r="P27">
        <f t="shared" si="2"/>
        <v>0</v>
      </c>
    </row>
    <row r="28" spans="1:16" x14ac:dyDescent="0.25">
      <c r="A28" s="9"/>
      <c r="B28" s="4"/>
      <c r="C28" s="4"/>
      <c r="D28" s="4"/>
      <c r="E28" s="4"/>
      <c r="F28" s="4"/>
      <c r="G28" s="5">
        <f t="shared" si="0"/>
        <v>0</v>
      </c>
      <c r="H28" s="12" t="e">
        <f t="shared" si="1"/>
        <v>#DIV/0!</v>
      </c>
      <c r="K28" s="4"/>
      <c r="P28">
        <f t="shared" si="2"/>
        <v>0</v>
      </c>
    </row>
    <row r="29" spans="1:16" x14ac:dyDescent="0.25">
      <c r="A29" s="9"/>
      <c r="B29" s="4"/>
      <c r="C29" s="4"/>
      <c r="D29" s="4"/>
      <c r="E29" s="4"/>
      <c r="F29" s="4"/>
      <c r="G29" s="5">
        <f t="shared" si="0"/>
        <v>0</v>
      </c>
      <c r="H29" s="12" t="e">
        <f t="shared" si="1"/>
        <v>#DIV/0!</v>
      </c>
      <c r="K29" s="4"/>
      <c r="P29">
        <f t="shared" si="2"/>
        <v>0</v>
      </c>
    </row>
    <row r="30" spans="1:16" x14ac:dyDescent="0.25">
      <c r="A30" s="9"/>
      <c r="B30" s="4"/>
      <c r="C30" s="4"/>
      <c r="D30" s="4"/>
      <c r="E30" s="4"/>
      <c r="F30" s="4"/>
      <c r="G30" s="5">
        <f t="shared" si="0"/>
        <v>0</v>
      </c>
      <c r="H30" s="12" t="e">
        <f t="shared" si="1"/>
        <v>#DIV/0!</v>
      </c>
      <c r="K30" s="4"/>
      <c r="P30">
        <f t="shared" si="2"/>
        <v>0</v>
      </c>
    </row>
    <row r="31" spans="1:16" x14ac:dyDescent="0.25">
      <c r="A31" s="9"/>
      <c r="B31" s="4"/>
      <c r="C31" s="4"/>
      <c r="D31" s="4"/>
      <c r="E31" s="4"/>
      <c r="F31" s="4"/>
      <c r="G31" s="5">
        <f t="shared" si="0"/>
        <v>0</v>
      </c>
      <c r="H31" s="12" t="e">
        <f t="shared" si="1"/>
        <v>#DIV/0!</v>
      </c>
      <c r="K31" s="4"/>
      <c r="P31">
        <f t="shared" si="2"/>
        <v>0</v>
      </c>
    </row>
    <row r="32" spans="1:16" x14ac:dyDescent="0.25">
      <c r="A32" s="9"/>
      <c r="B32" s="4"/>
      <c r="C32" s="4"/>
      <c r="D32" s="4"/>
      <c r="E32" s="4"/>
      <c r="F32" s="4"/>
      <c r="G32" s="5">
        <f t="shared" si="0"/>
        <v>0</v>
      </c>
      <c r="H32" s="12" t="e">
        <f t="shared" si="1"/>
        <v>#DIV/0!</v>
      </c>
      <c r="K32" s="4"/>
      <c r="P32">
        <f t="shared" si="2"/>
        <v>0</v>
      </c>
    </row>
    <row r="33" spans="1:16" x14ac:dyDescent="0.25">
      <c r="A33" s="9"/>
      <c r="B33" s="4"/>
      <c r="C33" s="4"/>
      <c r="D33" s="4"/>
      <c r="E33" s="4"/>
      <c r="F33" s="4"/>
      <c r="G33" s="5">
        <f t="shared" si="0"/>
        <v>0</v>
      </c>
      <c r="H33" s="12" t="e">
        <f t="shared" si="1"/>
        <v>#DIV/0!</v>
      </c>
      <c r="K33" s="4"/>
      <c r="P33">
        <f t="shared" si="2"/>
        <v>0</v>
      </c>
    </row>
    <row r="34" spans="1:16" x14ac:dyDescent="0.25">
      <c r="A34" s="9"/>
      <c r="B34" s="4"/>
      <c r="C34" s="4"/>
      <c r="D34" s="4"/>
      <c r="E34" s="4"/>
      <c r="F34" s="4"/>
      <c r="G34" s="5">
        <f t="shared" si="0"/>
        <v>0</v>
      </c>
      <c r="H34" s="12" t="e">
        <f t="shared" si="1"/>
        <v>#DIV/0!</v>
      </c>
      <c r="K34" s="4"/>
      <c r="P34">
        <f t="shared" si="2"/>
        <v>0</v>
      </c>
    </row>
    <row r="35" spans="1:16" x14ac:dyDescent="0.25">
      <c r="A35" s="9"/>
      <c r="B35" s="4"/>
      <c r="C35" s="4"/>
      <c r="D35" s="4"/>
      <c r="E35" s="4"/>
      <c r="F35" s="4"/>
      <c r="G35" s="5">
        <f t="shared" si="0"/>
        <v>0</v>
      </c>
      <c r="H35" s="12" t="e">
        <f t="shared" si="1"/>
        <v>#DIV/0!</v>
      </c>
      <c r="K35" s="4"/>
      <c r="P35">
        <f t="shared" si="2"/>
        <v>0</v>
      </c>
    </row>
    <row r="36" spans="1:16" x14ac:dyDescent="0.25">
      <c r="A36" s="9"/>
      <c r="B36" s="4"/>
      <c r="C36" s="4"/>
      <c r="D36" s="4"/>
      <c r="E36" s="4"/>
      <c r="F36" s="4"/>
      <c r="G36" s="5">
        <f t="shared" si="0"/>
        <v>0</v>
      </c>
      <c r="H36" s="12" t="e">
        <f t="shared" si="1"/>
        <v>#DIV/0!</v>
      </c>
      <c r="K36" s="4"/>
      <c r="P36">
        <f t="shared" si="2"/>
        <v>0</v>
      </c>
    </row>
    <row r="37" spans="1:16" x14ac:dyDescent="0.25">
      <c r="A37" s="9"/>
      <c r="B37" s="4"/>
      <c r="C37" s="4"/>
      <c r="D37" s="4"/>
      <c r="E37" s="4"/>
      <c r="F37" s="4"/>
      <c r="G37" s="5">
        <f t="shared" si="0"/>
        <v>0</v>
      </c>
      <c r="H37" s="12" t="e">
        <f t="shared" si="1"/>
        <v>#DIV/0!</v>
      </c>
      <c r="K37" s="4"/>
      <c r="P37">
        <f>SUM(L37:O37)</f>
        <v>0</v>
      </c>
    </row>
    <row r="38" spans="1:16" x14ac:dyDescent="0.25">
      <c r="A38" s="9"/>
      <c r="B38" s="4"/>
      <c r="C38" s="4"/>
      <c r="D38" s="4"/>
      <c r="E38" s="4"/>
      <c r="F38" s="4"/>
      <c r="G38" s="5">
        <f t="shared" si="0"/>
        <v>0</v>
      </c>
      <c r="H38" s="12" t="e">
        <f t="shared" si="1"/>
        <v>#DIV/0!</v>
      </c>
      <c r="K38" s="4"/>
      <c r="P38">
        <f t="shared" si="2"/>
        <v>0</v>
      </c>
    </row>
    <row r="39" spans="1:16" x14ac:dyDescent="0.25">
      <c r="A39" s="9"/>
      <c r="B39" s="4"/>
      <c r="C39" s="4"/>
      <c r="D39" s="4"/>
      <c r="E39" s="4"/>
      <c r="F39" s="4"/>
      <c r="G39" s="5">
        <f t="shared" si="0"/>
        <v>0</v>
      </c>
      <c r="H39" s="12" t="e">
        <f t="shared" si="1"/>
        <v>#DIV/0!</v>
      </c>
      <c r="K39" s="4"/>
      <c r="P39">
        <f t="shared" si="2"/>
        <v>0</v>
      </c>
    </row>
    <row r="40" spans="1:16" x14ac:dyDescent="0.25">
      <c r="A40" s="9"/>
      <c r="B40" s="4"/>
      <c r="C40" s="4"/>
      <c r="D40" s="4"/>
      <c r="E40" s="4"/>
      <c r="F40" s="4"/>
      <c r="G40" s="5">
        <f t="shared" si="0"/>
        <v>0</v>
      </c>
      <c r="H40" s="12" t="e">
        <f t="shared" si="1"/>
        <v>#DIV/0!</v>
      </c>
      <c r="K40" s="4"/>
      <c r="P40">
        <f t="shared" si="2"/>
        <v>0</v>
      </c>
    </row>
    <row r="41" spans="1:16" x14ac:dyDescent="0.25">
      <c r="A41" s="9"/>
      <c r="B41" s="4"/>
      <c r="C41" s="4"/>
      <c r="D41" s="4"/>
      <c r="E41" s="4"/>
      <c r="F41" s="4"/>
      <c r="G41" s="5">
        <f t="shared" si="0"/>
        <v>0</v>
      </c>
      <c r="H41" s="12" t="e">
        <f t="shared" si="1"/>
        <v>#DIV/0!</v>
      </c>
      <c r="K41" s="4"/>
      <c r="P41">
        <f t="shared" si="2"/>
        <v>0</v>
      </c>
    </row>
    <row r="42" spans="1:16" x14ac:dyDescent="0.25">
      <c r="A42" s="9"/>
      <c r="B42" s="4"/>
      <c r="C42" s="4"/>
      <c r="D42" s="4"/>
      <c r="E42" s="4"/>
      <c r="F42" s="4"/>
      <c r="G42" s="5">
        <f t="shared" si="0"/>
        <v>0</v>
      </c>
      <c r="H42" s="12" t="e">
        <f t="shared" si="1"/>
        <v>#DIV/0!</v>
      </c>
      <c r="K42" s="4"/>
      <c r="P42">
        <f t="shared" si="2"/>
        <v>0</v>
      </c>
    </row>
    <row r="43" spans="1:16" x14ac:dyDescent="0.25">
      <c r="A43" s="9"/>
      <c r="B43" s="4"/>
      <c r="C43" s="4"/>
      <c r="D43" s="4"/>
      <c r="E43" s="4"/>
      <c r="F43" s="4"/>
      <c r="G43" s="5">
        <f t="shared" si="0"/>
        <v>0</v>
      </c>
      <c r="H43" s="12" t="e">
        <f t="shared" si="1"/>
        <v>#DIV/0!</v>
      </c>
      <c r="K43" s="4"/>
      <c r="P43">
        <f t="shared" si="2"/>
        <v>0</v>
      </c>
    </row>
    <row r="44" spans="1:16" x14ac:dyDescent="0.25">
      <c r="A44" s="9"/>
      <c r="B44" s="4"/>
      <c r="C44" s="4"/>
      <c r="D44" s="4"/>
      <c r="E44" s="4"/>
      <c r="F44" s="4"/>
      <c r="G44" s="5">
        <f t="shared" si="0"/>
        <v>0</v>
      </c>
      <c r="H44" s="12" t="e">
        <f t="shared" si="1"/>
        <v>#DIV/0!</v>
      </c>
      <c r="K44" s="4"/>
      <c r="P44">
        <f t="shared" si="2"/>
        <v>0</v>
      </c>
    </row>
    <row r="45" spans="1:16" x14ac:dyDescent="0.25">
      <c r="A45" s="9"/>
      <c r="B45" s="4"/>
      <c r="C45" s="4"/>
      <c r="D45" s="4"/>
      <c r="E45" s="4"/>
      <c r="F45" s="4"/>
      <c r="G45" s="5">
        <f t="shared" si="0"/>
        <v>0</v>
      </c>
      <c r="H45" s="12" t="e">
        <f t="shared" si="1"/>
        <v>#DIV/0!</v>
      </c>
      <c r="K45" s="4"/>
      <c r="P45">
        <f t="shared" si="2"/>
        <v>0</v>
      </c>
    </row>
    <row r="46" spans="1:16" x14ac:dyDescent="0.25">
      <c r="A46" s="9"/>
      <c r="B46" s="4"/>
      <c r="C46" s="4"/>
      <c r="D46" s="4"/>
      <c r="E46" s="4"/>
      <c r="F46" s="4"/>
      <c r="G46" s="5">
        <f t="shared" si="0"/>
        <v>0</v>
      </c>
      <c r="H46" s="12" t="e">
        <f t="shared" si="1"/>
        <v>#DIV/0!</v>
      </c>
      <c r="K46" s="4"/>
      <c r="L46">
        <v>2</v>
      </c>
    </row>
    <row r="47" spans="1:16" x14ac:dyDescent="0.25">
      <c r="A47" s="9"/>
      <c r="B47" s="4"/>
      <c r="C47" s="4"/>
      <c r="D47" s="4"/>
      <c r="E47" s="4"/>
      <c r="F47" s="4"/>
      <c r="G47" s="5">
        <f t="shared" si="0"/>
        <v>0</v>
      </c>
      <c r="H47" s="12" t="e">
        <f t="shared" si="1"/>
        <v>#DIV/0!</v>
      </c>
      <c r="K47" s="4"/>
    </row>
    <row r="48" spans="1:16" x14ac:dyDescent="0.25">
      <c r="A48" s="9"/>
      <c r="B48" s="4"/>
      <c r="C48" s="4"/>
      <c r="D48" s="4"/>
      <c r="E48" s="4"/>
      <c r="F48" s="4"/>
      <c r="G48" s="5"/>
      <c r="H48" s="12"/>
      <c r="K48" s="4"/>
    </row>
    <row r="49" spans="1:11" x14ac:dyDescent="0.25">
      <c r="A49" s="9"/>
      <c r="B49" s="4"/>
      <c r="C49" s="4"/>
      <c r="D49" s="4"/>
      <c r="E49" s="4"/>
      <c r="F49" s="4"/>
      <c r="G49" s="5"/>
      <c r="H49" s="12"/>
      <c r="K49" s="4"/>
    </row>
    <row r="50" spans="1:11" x14ac:dyDescent="0.25">
      <c r="A50" s="9"/>
      <c r="B50" s="4"/>
      <c r="C50" s="4"/>
      <c r="D50" s="4"/>
      <c r="E50" s="4"/>
      <c r="F50" s="4"/>
      <c r="G50" s="5"/>
      <c r="H50" s="12"/>
      <c r="K50" s="4"/>
    </row>
    <row r="51" spans="1:11" x14ac:dyDescent="0.25">
      <c r="A51" s="9"/>
      <c r="B51" s="4"/>
      <c r="C51" s="4"/>
      <c r="D51" s="4"/>
      <c r="E51" s="4"/>
      <c r="F51" s="4"/>
      <c r="G51" s="5"/>
      <c r="H51" s="12"/>
      <c r="K51" s="4"/>
    </row>
    <row r="52" spans="1:11" x14ac:dyDescent="0.25">
      <c r="A52" s="9"/>
      <c r="B52" s="4"/>
      <c r="C52" s="4"/>
      <c r="D52" s="4"/>
      <c r="E52" s="4"/>
      <c r="F52" s="4"/>
      <c r="G52" s="5"/>
      <c r="H52" s="12"/>
      <c r="K52" s="4"/>
    </row>
    <row r="53" spans="1:11" x14ac:dyDescent="0.25">
      <c r="A53" s="9"/>
      <c r="B53" s="4"/>
      <c r="C53" s="4"/>
      <c r="D53" s="4"/>
      <c r="E53" s="4"/>
      <c r="F53" s="4"/>
      <c r="G53" s="5"/>
      <c r="H53" s="12"/>
      <c r="K53" s="4"/>
    </row>
    <row r="54" spans="1:11" x14ac:dyDescent="0.25">
      <c r="A54" s="9"/>
      <c r="B54" s="4"/>
      <c r="C54" s="4"/>
      <c r="D54" s="4"/>
      <c r="E54" s="4"/>
      <c r="F54" s="4"/>
      <c r="G54" s="5"/>
      <c r="H54" s="12"/>
      <c r="K54" s="4"/>
    </row>
    <row r="55" spans="1:11" x14ac:dyDescent="0.25">
      <c r="A55" s="9"/>
      <c r="B55" s="4"/>
      <c r="C55" s="4"/>
      <c r="D55" s="4"/>
      <c r="E55" s="4"/>
      <c r="F55" s="4"/>
      <c r="G55" s="5">
        <f>F38-F55</f>
        <v>0</v>
      </c>
      <c r="H55" s="12" t="e">
        <f t="shared" si="1"/>
        <v>#DIV/0!</v>
      </c>
      <c r="K55" s="4"/>
    </row>
    <row r="56" spans="1:11" x14ac:dyDescent="0.25">
      <c r="A56" s="9"/>
      <c r="B56" s="4"/>
      <c r="C56" s="4"/>
      <c r="D56" s="4"/>
      <c r="E56" s="4"/>
      <c r="F56" s="4"/>
      <c r="G56" s="5">
        <f t="shared" si="0"/>
        <v>0</v>
      </c>
      <c r="H56" s="12" t="e">
        <f t="shared" si="1"/>
        <v>#DIV/0!</v>
      </c>
      <c r="K56" s="4"/>
    </row>
    <row r="57" spans="1:11" x14ac:dyDescent="0.25">
      <c r="A57" s="4"/>
      <c r="B57" s="4"/>
      <c r="C57" s="4"/>
      <c r="D57" s="4"/>
      <c r="E57" s="4"/>
      <c r="F57" s="4"/>
      <c r="G57" s="5">
        <f t="shared" si="0"/>
        <v>0</v>
      </c>
      <c r="H57" s="12" t="e">
        <f t="shared" si="1"/>
        <v>#DIV/0!</v>
      </c>
      <c r="K57" s="4"/>
    </row>
    <row r="58" spans="1:11" x14ac:dyDescent="0.25">
      <c r="A58" s="4"/>
      <c r="B58" s="4"/>
      <c r="C58" s="4"/>
      <c r="D58" s="4"/>
      <c r="E58" s="4"/>
      <c r="F58" s="4"/>
      <c r="G58" s="4"/>
      <c r="H58" s="4"/>
      <c r="K58" s="4"/>
    </row>
    <row r="59" spans="1:11" x14ac:dyDescent="0.25">
      <c r="A59" s="10" t="s">
        <v>33</v>
      </c>
      <c r="B59" s="10">
        <f>MAX(B19:B58)-MIN(B19:B58)</f>
        <v>0</v>
      </c>
      <c r="C59" s="10">
        <f t="shared" ref="C59:E59" si="3">MAX(C19:C58)-MIN(C19:C58)</f>
        <v>0</v>
      </c>
      <c r="D59" s="10">
        <f t="shared" si="3"/>
        <v>0</v>
      </c>
      <c r="E59" s="10">
        <f t="shared" si="3"/>
        <v>0</v>
      </c>
      <c r="F59" s="21">
        <f>MAX(F2:F58)-MIN(F2:F58)</f>
        <v>0</v>
      </c>
      <c r="G59" s="21">
        <f>MAX(G2:G58)-MIN(G2:G58)</f>
        <v>0</v>
      </c>
      <c r="H59" s="4"/>
      <c r="I59" s="5">
        <f>MAX(I2:I58)-MIN(I2:I58)</f>
        <v>0</v>
      </c>
      <c r="J59" s="5">
        <f>MAX(J2:J58)-MIN(J2:J58)</f>
        <v>0</v>
      </c>
      <c r="K59" s="4"/>
    </row>
  </sheetData>
  <conditionalFormatting sqref="H2:H40 H53:H59">
    <cfRule type="cellIs" dxfId="42" priority="14" operator="lessThan">
      <formula>0</formula>
    </cfRule>
  </conditionalFormatting>
  <conditionalFormatting sqref="G2:G40 G53:G59">
    <cfRule type="cellIs" dxfId="41" priority="13" operator="lessThan">
      <formula>0</formula>
    </cfRule>
  </conditionalFormatting>
  <conditionalFormatting sqref="H41 H48:H52">
    <cfRule type="cellIs" dxfId="40" priority="12" operator="lessThan">
      <formula>0</formula>
    </cfRule>
  </conditionalFormatting>
  <conditionalFormatting sqref="G41 G48:G52">
    <cfRule type="cellIs" dxfId="39" priority="11" operator="lessThan">
      <formula>0</formula>
    </cfRule>
  </conditionalFormatting>
  <conditionalFormatting sqref="H42">
    <cfRule type="cellIs" dxfId="38" priority="10" operator="lessThan">
      <formula>0</formula>
    </cfRule>
  </conditionalFormatting>
  <conditionalFormatting sqref="G42">
    <cfRule type="cellIs" dxfId="37" priority="9" operator="lessThan">
      <formula>0</formula>
    </cfRule>
  </conditionalFormatting>
  <conditionalFormatting sqref="H43">
    <cfRule type="cellIs" dxfId="36" priority="8" operator="lessThan">
      <formula>0</formula>
    </cfRule>
  </conditionalFormatting>
  <conditionalFormatting sqref="G43">
    <cfRule type="cellIs" dxfId="35" priority="7" operator="lessThan">
      <formula>0</formula>
    </cfRule>
  </conditionalFormatting>
  <conditionalFormatting sqref="H44:H45">
    <cfRule type="cellIs" dxfId="34" priority="6" operator="lessThan">
      <formula>0</formula>
    </cfRule>
  </conditionalFormatting>
  <conditionalFormatting sqref="G44:G45">
    <cfRule type="cellIs" dxfId="33" priority="5" operator="lessThan">
      <formula>0</formula>
    </cfRule>
  </conditionalFormatting>
  <conditionalFormatting sqref="H46">
    <cfRule type="cellIs" dxfId="32" priority="4" operator="lessThan">
      <formula>0</formula>
    </cfRule>
  </conditionalFormatting>
  <conditionalFormatting sqref="G46">
    <cfRule type="cellIs" dxfId="31" priority="3" operator="lessThan">
      <formula>0</formula>
    </cfRule>
  </conditionalFormatting>
  <conditionalFormatting sqref="H47">
    <cfRule type="cellIs" dxfId="30" priority="2" operator="lessThan">
      <formula>0</formula>
    </cfRule>
  </conditionalFormatting>
  <conditionalFormatting sqref="G47">
    <cfRule type="cellIs" dxfId="29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workbookViewId="0">
      <selection activeCell="B2" sqref="B2:F61"/>
    </sheetView>
  </sheetViews>
  <sheetFormatPr defaultRowHeight="15" x14ac:dyDescent="0.25"/>
  <cols>
    <col min="1" max="1" width="23.28515625" bestFit="1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9">
        <v>42001</v>
      </c>
      <c r="B2" s="4"/>
      <c r="C2" s="4"/>
      <c r="D2" s="4"/>
      <c r="E2" s="4"/>
      <c r="F2" s="5"/>
      <c r="G2" s="5">
        <v>0</v>
      </c>
      <c r="H2" s="5">
        <v>0</v>
      </c>
      <c r="I2" s="5"/>
      <c r="J2" s="5"/>
      <c r="K2" s="5" t="s">
        <v>36</v>
      </c>
    </row>
    <row r="3" spans="1:16" x14ac:dyDescent="0.25">
      <c r="A3" s="9">
        <v>42026</v>
      </c>
      <c r="B3" s="4"/>
      <c r="C3" s="4"/>
      <c r="D3" s="4"/>
      <c r="E3" s="4"/>
      <c r="F3" s="4"/>
      <c r="G3" s="5">
        <f>F2-F3</f>
        <v>0</v>
      </c>
      <c r="H3" s="12" t="e">
        <f>G3/F3</f>
        <v>#DIV/0!</v>
      </c>
      <c r="I3" s="12"/>
      <c r="J3" s="12"/>
      <c r="K3" s="4" t="s">
        <v>37</v>
      </c>
    </row>
    <row r="4" spans="1:16" x14ac:dyDescent="0.25">
      <c r="A4" s="9">
        <v>42031</v>
      </c>
      <c r="B4" s="4"/>
      <c r="C4" s="4"/>
      <c r="D4" s="4"/>
      <c r="E4" s="4"/>
      <c r="F4" s="4"/>
      <c r="G4" s="5">
        <f t="shared" ref="G4:G34" si="0">F3-F4</f>
        <v>0</v>
      </c>
      <c r="H4" s="12" t="e">
        <f t="shared" ref="H4:H34" si="1">G4/F4</f>
        <v>#DIV/0!</v>
      </c>
      <c r="I4" s="12"/>
      <c r="J4" s="12"/>
      <c r="K4" s="4" t="s">
        <v>37</v>
      </c>
    </row>
    <row r="5" spans="1:16" x14ac:dyDescent="0.25">
      <c r="A5" s="9">
        <v>42032</v>
      </c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/>
      <c r="P5">
        <f>SUM(L5:N5)</f>
        <v>0</v>
      </c>
    </row>
    <row r="6" spans="1:16" x14ac:dyDescent="0.25">
      <c r="A6" s="9">
        <v>42037</v>
      </c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/>
      <c r="P6">
        <f>SUM(L6:N6)</f>
        <v>0</v>
      </c>
    </row>
    <row r="7" spans="1:16" x14ac:dyDescent="0.25">
      <c r="A7" s="9">
        <v>42054</v>
      </c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/>
      <c r="P7">
        <f t="shared" ref="P7:P45" si="2">SUM(L7:N7)</f>
        <v>0</v>
      </c>
    </row>
    <row r="8" spans="1:16" x14ac:dyDescent="0.25">
      <c r="A8" s="9">
        <v>42068</v>
      </c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12"/>
      <c r="J8" s="12"/>
      <c r="K8" s="4" t="s">
        <v>43</v>
      </c>
      <c r="P8">
        <f t="shared" si="2"/>
        <v>0</v>
      </c>
    </row>
    <row r="9" spans="1:16" x14ac:dyDescent="0.25">
      <c r="A9" s="9">
        <v>42096</v>
      </c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12"/>
      <c r="J9" s="12"/>
      <c r="K9" s="4" t="s">
        <v>44</v>
      </c>
      <c r="P9">
        <f t="shared" si="2"/>
        <v>0</v>
      </c>
    </row>
    <row r="10" spans="1:16" x14ac:dyDescent="0.25">
      <c r="A10" s="9">
        <v>42099</v>
      </c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12"/>
      <c r="J10" s="12"/>
      <c r="K10" s="4" t="s">
        <v>45</v>
      </c>
      <c r="P10">
        <f t="shared" si="2"/>
        <v>0</v>
      </c>
    </row>
    <row r="11" spans="1:16" x14ac:dyDescent="0.25">
      <c r="A11" s="9">
        <v>42100</v>
      </c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12"/>
      <c r="J11" s="12"/>
      <c r="K11" s="4" t="s">
        <v>45</v>
      </c>
      <c r="L11">
        <v>2</v>
      </c>
      <c r="M11">
        <v>15</v>
      </c>
      <c r="N11">
        <v>12</v>
      </c>
      <c r="O11">
        <v>1</v>
      </c>
      <c r="P11">
        <f t="shared" si="2"/>
        <v>29</v>
      </c>
    </row>
    <row r="12" spans="1:16" x14ac:dyDescent="0.25">
      <c r="A12" s="9">
        <v>42101</v>
      </c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12"/>
      <c r="J12" s="12"/>
      <c r="K12" s="4"/>
      <c r="P12">
        <f t="shared" si="2"/>
        <v>0</v>
      </c>
    </row>
    <row r="13" spans="1:16" x14ac:dyDescent="0.25">
      <c r="A13" s="9">
        <v>42102</v>
      </c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12"/>
      <c r="J13" s="12"/>
      <c r="K13" s="4"/>
      <c r="P13">
        <f t="shared" si="2"/>
        <v>0</v>
      </c>
    </row>
    <row r="14" spans="1:16" x14ac:dyDescent="0.25">
      <c r="A14" s="9">
        <v>42107</v>
      </c>
      <c r="B14" s="4"/>
      <c r="C14" s="4"/>
      <c r="D14" s="4"/>
      <c r="E14" s="4"/>
      <c r="F14" s="4"/>
      <c r="G14" s="5">
        <f t="shared" si="0"/>
        <v>0</v>
      </c>
      <c r="H14" s="12" t="e">
        <f t="shared" si="1"/>
        <v>#DIV/0!</v>
      </c>
      <c r="I14" s="12"/>
      <c r="J14" s="12"/>
      <c r="K14" s="4"/>
      <c r="P14">
        <f t="shared" si="2"/>
        <v>0</v>
      </c>
    </row>
    <row r="15" spans="1:16" x14ac:dyDescent="0.25">
      <c r="A15" s="9">
        <v>42117</v>
      </c>
      <c r="B15" s="4"/>
      <c r="C15" s="4"/>
      <c r="D15" s="4"/>
      <c r="E15" s="4"/>
      <c r="F15" s="4"/>
      <c r="G15" s="5">
        <f t="shared" si="0"/>
        <v>0</v>
      </c>
      <c r="H15" s="12" t="e">
        <f t="shared" si="1"/>
        <v>#DIV/0!</v>
      </c>
      <c r="I15" s="12"/>
      <c r="J15" s="12"/>
      <c r="K15" s="4"/>
      <c r="P15">
        <f t="shared" si="2"/>
        <v>0</v>
      </c>
    </row>
    <row r="16" spans="1:16" x14ac:dyDescent="0.25">
      <c r="A16" s="9">
        <v>42131</v>
      </c>
      <c r="B16" s="4"/>
      <c r="C16" s="4"/>
      <c r="D16" s="4"/>
      <c r="E16" s="4"/>
      <c r="F16" s="4"/>
      <c r="G16" s="5">
        <f t="shared" si="0"/>
        <v>0</v>
      </c>
      <c r="H16" s="12" t="e">
        <f t="shared" si="1"/>
        <v>#DIV/0!</v>
      </c>
      <c r="I16" s="12"/>
      <c r="J16" s="12"/>
      <c r="K16" s="4"/>
      <c r="P16">
        <f t="shared" si="2"/>
        <v>0</v>
      </c>
    </row>
    <row r="17" spans="1:16" x14ac:dyDescent="0.25">
      <c r="A17" s="9">
        <v>42142</v>
      </c>
      <c r="B17" s="4"/>
      <c r="C17" s="4"/>
      <c r="D17" s="4"/>
      <c r="E17" s="4"/>
      <c r="F17" s="4"/>
      <c r="G17" s="5">
        <f t="shared" si="0"/>
        <v>0</v>
      </c>
      <c r="H17" s="12" t="e">
        <f t="shared" si="1"/>
        <v>#DIV/0!</v>
      </c>
      <c r="I17" s="12"/>
      <c r="J17" s="12"/>
      <c r="K17" s="4"/>
      <c r="P17">
        <f t="shared" si="2"/>
        <v>0</v>
      </c>
    </row>
    <row r="18" spans="1:16" x14ac:dyDescent="0.25">
      <c r="A18" s="9">
        <v>42149</v>
      </c>
      <c r="B18" s="4"/>
      <c r="C18" s="4"/>
      <c r="D18" s="4"/>
      <c r="E18" s="4"/>
      <c r="F18" s="4"/>
      <c r="G18" s="5">
        <f t="shared" si="0"/>
        <v>0</v>
      </c>
      <c r="H18" s="12" t="e">
        <f t="shared" si="1"/>
        <v>#DIV/0!</v>
      </c>
      <c r="I18" s="12"/>
      <c r="J18" s="12"/>
      <c r="K18" s="4"/>
      <c r="P18">
        <f t="shared" si="2"/>
        <v>0</v>
      </c>
    </row>
    <row r="19" spans="1:16" x14ac:dyDescent="0.25">
      <c r="A19" s="9">
        <v>42152</v>
      </c>
      <c r="B19" s="4"/>
      <c r="C19" s="4"/>
      <c r="D19" s="4"/>
      <c r="E19" s="4"/>
      <c r="F19" s="4"/>
      <c r="G19" s="5">
        <f t="shared" si="0"/>
        <v>0</v>
      </c>
      <c r="H19" s="12" t="e">
        <f t="shared" si="1"/>
        <v>#DIV/0!</v>
      </c>
      <c r="I19" s="12"/>
      <c r="J19" s="12"/>
      <c r="K19" s="4"/>
      <c r="P19">
        <f t="shared" si="2"/>
        <v>0</v>
      </c>
    </row>
    <row r="20" spans="1:16" x14ac:dyDescent="0.25">
      <c r="A20" s="9">
        <v>42155</v>
      </c>
      <c r="B20" s="4"/>
      <c r="C20" s="4"/>
      <c r="D20" s="4"/>
      <c r="E20" s="4"/>
      <c r="F20" s="4"/>
      <c r="G20" s="5">
        <f t="shared" si="0"/>
        <v>0</v>
      </c>
      <c r="H20" s="12" t="e">
        <f t="shared" si="1"/>
        <v>#DIV/0!</v>
      </c>
      <c r="I20" s="12"/>
      <c r="J20" s="12"/>
      <c r="K20" s="4"/>
      <c r="P20">
        <f t="shared" si="2"/>
        <v>0</v>
      </c>
    </row>
    <row r="21" spans="1:16" x14ac:dyDescent="0.25">
      <c r="A21" s="9">
        <v>42156</v>
      </c>
      <c r="B21" s="4"/>
      <c r="C21" s="4"/>
      <c r="D21" s="4"/>
      <c r="E21" s="4"/>
      <c r="F21" s="4"/>
      <c r="G21" s="5">
        <f t="shared" si="0"/>
        <v>0</v>
      </c>
      <c r="H21" s="12" t="e">
        <f t="shared" si="1"/>
        <v>#DIV/0!</v>
      </c>
      <c r="I21" s="4"/>
      <c r="J21" s="4"/>
      <c r="K21" s="4"/>
      <c r="P21">
        <f t="shared" si="2"/>
        <v>0</v>
      </c>
    </row>
    <row r="22" spans="1:16" x14ac:dyDescent="0.25">
      <c r="A22" s="9">
        <v>42157</v>
      </c>
      <c r="B22" s="4"/>
      <c r="C22" s="4"/>
      <c r="D22" s="4"/>
      <c r="E22" s="4"/>
      <c r="F22" s="4"/>
      <c r="G22" s="5">
        <f t="shared" si="0"/>
        <v>0</v>
      </c>
      <c r="H22" s="12" t="e">
        <f t="shared" si="1"/>
        <v>#DIV/0!</v>
      </c>
      <c r="I22" s="4"/>
      <c r="J22" s="4"/>
      <c r="K22" s="4"/>
      <c r="P22">
        <f t="shared" si="2"/>
        <v>0</v>
      </c>
    </row>
    <row r="23" spans="1:16" x14ac:dyDescent="0.25">
      <c r="A23" s="9">
        <v>42157</v>
      </c>
      <c r="B23" s="4"/>
      <c r="C23" s="4"/>
      <c r="D23" s="4"/>
      <c r="E23" s="4"/>
      <c r="F23" s="4"/>
      <c r="G23" s="5">
        <f t="shared" si="0"/>
        <v>0</v>
      </c>
      <c r="H23" s="12" t="e">
        <f t="shared" si="1"/>
        <v>#DIV/0!</v>
      </c>
      <c r="K23" s="4"/>
      <c r="P23">
        <f t="shared" si="2"/>
        <v>0</v>
      </c>
    </row>
    <row r="24" spans="1:16" x14ac:dyDescent="0.25">
      <c r="A24" s="9">
        <v>42162</v>
      </c>
      <c r="B24" s="4"/>
      <c r="C24" s="4"/>
      <c r="D24" s="4"/>
      <c r="E24" s="4"/>
      <c r="F24" s="4"/>
      <c r="G24" s="5">
        <f t="shared" si="0"/>
        <v>0</v>
      </c>
      <c r="H24" s="12" t="e">
        <f t="shared" si="1"/>
        <v>#DIV/0!</v>
      </c>
      <c r="K24" s="4"/>
      <c r="P24">
        <f t="shared" si="2"/>
        <v>0</v>
      </c>
    </row>
    <row r="25" spans="1:16" x14ac:dyDescent="0.25">
      <c r="A25" s="9">
        <v>42163</v>
      </c>
      <c r="B25" s="4"/>
      <c r="C25" s="4"/>
      <c r="D25" s="4"/>
      <c r="E25" s="4"/>
      <c r="F25" s="4"/>
      <c r="G25" s="5">
        <f t="shared" si="0"/>
        <v>0</v>
      </c>
      <c r="H25" s="12" t="e">
        <f t="shared" si="1"/>
        <v>#DIV/0!</v>
      </c>
      <c r="K25" s="4"/>
      <c r="P25">
        <f t="shared" si="2"/>
        <v>0</v>
      </c>
    </row>
    <row r="26" spans="1:16" x14ac:dyDescent="0.25">
      <c r="A26" s="9">
        <v>42166</v>
      </c>
      <c r="B26" s="4"/>
      <c r="C26" s="4"/>
      <c r="D26" s="4"/>
      <c r="E26" s="4"/>
      <c r="F26" s="4"/>
      <c r="G26" s="5">
        <f t="shared" si="0"/>
        <v>0</v>
      </c>
      <c r="H26" s="12" t="e">
        <f t="shared" si="1"/>
        <v>#DIV/0!</v>
      </c>
      <c r="K26" s="4"/>
      <c r="P26">
        <f t="shared" si="2"/>
        <v>0</v>
      </c>
    </row>
    <row r="27" spans="1:16" x14ac:dyDescent="0.25">
      <c r="A27" s="9">
        <v>42172</v>
      </c>
      <c r="B27" s="4"/>
      <c r="C27" s="4"/>
      <c r="D27" s="4"/>
      <c r="E27" s="4"/>
      <c r="F27" s="4"/>
      <c r="G27" s="5">
        <f t="shared" si="0"/>
        <v>0</v>
      </c>
      <c r="H27" s="12" t="e">
        <f t="shared" si="1"/>
        <v>#DIV/0!</v>
      </c>
      <c r="K27" s="4"/>
      <c r="P27">
        <f t="shared" si="2"/>
        <v>0</v>
      </c>
    </row>
    <row r="28" spans="1:16" x14ac:dyDescent="0.25">
      <c r="A28" s="9">
        <v>42184</v>
      </c>
      <c r="B28" s="4"/>
      <c r="C28" s="4"/>
      <c r="D28" s="4"/>
      <c r="E28" s="4"/>
      <c r="F28" s="4"/>
      <c r="G28" s="5">
        <f t="shared" si="0"/>
        <v>0</v>
      </c>
      <c r="H28" s="12" t="e">
        <f t="shared" si="1"/>
        <v>#DIV/0!</v>
      </c>
      <c r="K28" s="4"/>
      <c r="P28">
        <f t="shared" si="2"/>
        <v>0</v>
      </c>
    </row>
    <row r="29" spans="1:16" x14ac:dyDescent="0.25">
      <c r="A29" s="9">
        <v>42247</v>
      </c>
      <c r="B29" s="4"/>
      <c r="C29" s="4"/>
      <c r="D29" s="4"/>
      <c r="E29" s="4"/>
      <c r="F29" s="4"/>
      <c r="G29" s="5">
        <f t="shared" si="0"/>
        <v>0</v>
      </c>
      <c r="H29" s="12" t="e">
        <f t="shared" si="1"/>
        <v>#DIV/0!</v>
      </c>
      <c r="K29" s="4"/>
      <c r="P29">
        <f t="shared" si="2"/>
        <v>0</v>
      </c>
    </row>
    <row r="30" spans="1:16" x14ac:dyDescent="0.25">
      <c r="A30" s="9">
        <v>42248</v>
      </c>
      <c r="B30" s="4"/>
      <c r="C30" s="4"/>
      <c r="D30" s="4"/>
      <c r="E30" s="4"/>
      <c r="F30" s="4"/>
      <c r="G30" s="5">
        <f t="shared" si="0"/>
        <v>0</v>
      </c>
      <c r="H30" s="12" t="e">
        <f t="shared" si="1"/>
        <v>#DIV/0!</v>
      </c>
      <c r="K30" s="4"/>
      <c r="P30">
        <f t="shared" si="2"/>
        <v>0</v>
      </c>
    </row>
    <row r="31" spans="1:16" x14ac:dyDescent="0.25">
      <c r="A31" s="9">
        <v>42249</v>
      </c>
      <c r="B31" s="4"/>
      <c r="C31" s="4"/>
      <c r="D31" s="4"/>
      <c r="E31" s="4"/>
      <c r="F31" s="4"/>
      <c r="G31" s="5">
        <f t="shared" si="0"/>
        <v>0</v>
      </c>
      <c r="H31" s="12" t="e">
        <f t="shared" si="1"/>
        <v>#DIV/0!</v>
      </c>
      <c r="K31" s="4"/>
      <c r="P31">
        <f t="shared" si="2"/>
        <v>0</v>
      </c>
    </row>
    <row r="32" spans="1:16" x14ac:dyDescent="0.25">
      <c r="A32" s="9">
        <v>42250</v>
      </c>
      <c r="B32" s="4"/>
      <c r="C32" s="4"/>
      <c r="D32" s="4"/>
      <c r="E32" s="4"/>
      <c r="F32" s="4"/>
      <c r="G32" s="5">
        <f t="shared" si="0"/>
        <v>0</v>
      </c>
      <c r="H32" s="12" t="e">
        <f t="shared" si="1"/>
        <v>#DIV/0!</v>
      </c>
      <c r="K32" s="4"/>
      <c r="P32">
        <f t="shared" si="2"/>
        <v>0</v>
      </c>
    </row>
    <row r="33" spans="1:16" x14ac:dyDescent="0.25">
      <c r="A33" s="9">
        <v>42254</v>
      </c>
      <c r="B33" s="4"/>
      <c r="C33" s="4"/>
      <c r="D33" s="4"/>
      <c r="E33" s="4"/>
      <c r="F33" s="4"/>
      <c r="G33" s="5">
        <f t="shared" si="0"/>
        <v>0</v>
      </c>
      <c r="H33" s="12" t="e">
        <f t="shared" si="1"/>
        <v>#DIV/0!</v>
      </c>
      <c r="K33" s="4"/>
      <c r="P33">
        <f t="shared" si="2"/>
        <v>0</v>
      </c>
    </row>
    <row r="34" spans="1:16" x14ac:dyDescent="0.25">
      <c r="A34" s="9">
        <v>42257</v>
      </c>
      <c r="B34" s="4"/>
      <c r="C34" s="4"/>
      <c r="D34" s="4"/>
      <c r="E34" s="4"/>
      <c r="F34" s="4"/>
      <c r="G34" s="5">
        <f t="shared" si="0"/>
        <v>0</v>
      </c>
      <c r="H34" s="12" t="e">
        <f t="shared" si="1"/>
        <v>#DIV/0!</v>
      </c>
      <c r="I34">
        <v>297</v>
      </c>
      <c r="J34">
        <v>233</v>
      </c>
      <c r="K34" s="4"/>
      <c r="P34">
        <f t="shared" si="2"/>
        <v>0</v>
      </c>
    </row>
    <row r="35" spans="1:16" x14ac:dyDescent="0.25">
      <c r="A35" s="9">
        <v>42257</v>
      </c>
      <c r="B35" s="4"/>
      <c r="C35" s="4"/>
      <c r="D35" s="4"/>
      <c r="E35" s="4"/>
      <c r="F35" s="4"/>
      <c r="G35" s="5">
        <f t="shared" ref="G35" si="3">F34-F35</f>
        <v>0</v>
      </c>
      <c r="H35" s="12" t="e">
        <f t="shared" ref="H35" si="4">G35/F35</f>
        <v>#DIV/0!</v>
      </c>
      <c r="I35">
        <v>291</v>
      </c>
      <c r="J35">
        <v>231</v>
      </c>
      <c r="K35" s="4"/>
      <c r="P35">
        <f t="shared" si="2"/>
        <v>0</v>
      </c>
    </row>
    <row r="36" spans="1:16" x14ac:dyDescent="0.25">
      <c r="A36" s="9">
        <v>42264</v>
      </c>
      <c r="B36" s="4"/>
      <c r="C36" s="4"/>
      <c r="D36" s="4"/>
      <c r="E36" s="4"/>
      <c r="F36" s="4"/>
      <c r="G36" s="5">
        <f t="shared" ref="G36:G38" si="5">F35-F36</f>
        <v>0</v>
      </c>
      <c r="H36" s="12" t="e">
        <f t="shared" ref="H36:H38" si="6">G36/F36</f>
        <v>#DIV/0!</v>
      </c>
      <c r="I36">
        <v>260</v>
      </c>
      <c r="J36">
        <v>215</v>
      </c>
      <c r="K36" s="4"/>
      <c r="P36">
        <f t="shared" si="2"/>
        <v>0</v>
      </c>
    </row>
    <row r="37" spans="1:16" x14ac:dyDescent="0.25">
      <c r="A37" s="9">
        <v>42267</v>
      </c>
      <c r="B37" s="4"/>
      <c r="C37" s="4"/>
      <c r="D37" s="4"/>
      <c r="E37" s="4"/>
      <c r="F37" s="4"/>
      <c r="G37" s="5">
        <f t="shared" si="5"/>
        <v>0</v>
      </c>
      <c r="H37" s="12" t="e">
        <f t="shared" si="6"/>
        <v>#DIV/0!</v>
      </c>
      <c r="I37">
        <v>250</v>
      </c>
      <c r="J37">
        <v>209</v>
      </c>
      <c r="K37" s="4"/>
      <c r="P37">
        <f>SUM(L37:O37)</f>
        <v>0</v>
      </c>
    </row>
    <row r="38" spans="1:16" x14ac:dyDescent="0.25">
      <c r="A38" s="9">
        <v>42268</v>
      </c>
      <c r="B38" s="4"/>
      <c r="C38" s="4"/>
      <c r="D38" s="4"/>
      <c r="E38" s="4"/>
      <c r="F38" s="4"/>
      <c r="G38" s="5">
        <f t="shared" si="5"/>
        <v>0</v>
      </c>
      <c r="H38" s="12" t="e">
        <f t="shared" si="6"/>
        <v>#DIV/0!</v>
      </c>
      <c r="I38">
        <v>225</v>
      </c>
      <c r="J38">
        <v>212</v>
      </c>
      <c r="K38" s="4"/>
      <c r="P38">
        <f t="shared" si="2"/>
        <v>0</v>
      </c>
    </row>
    <row r="39" spans="1:16" x14ac:dyDescent="0.25">
      <c r="A39" s="9">
        <v>42269</v>
      </c>
      <c r="B39" s="4"/>
      <c r="C39" s="4"/>
      <c r="D39" s="4"/>
      <c r="E39" s="4"/>
      <c r="F39" s="4"/>
      <c r="G39" s="5">
        <f t="shared" ref="G39" si="7">F38-F39</f>
        <v>0</v>
      </c>
      <c r="H39" s="12" t="e">
        <f t="shared" ref="H39" si="8">G39/F39</f>
        <v>#DIV/0!</v>
      </c>
      <c r="I39">
        <v>199</v>
      </c>
      <c r="J39">
        <v>213</v>
      </c>
      <c r="K39" s="4"/>
      <c r="P39">
        <f t="shared" si="2"/>
        <v>0</v>
      </c>
    </row>
    <row r="40" spans="1:16" x14ac:dyDescent="0.25">
      <c r="A40" s="9">
        <v>42277</v>
      </c>
      <c r="B40" s="4"/>
      <c r="C40" s="4"/>
      <c r="D40" s="4"/>
      <c r="E40" s="4"/>
      <c r="F40" s="4"/>
      <c r="G40" s="5">
        <f t="shared" ref="G40" si="9">F39-F40</f>
        <v>0</v>
      </c>
      <c r="H40" s="12" t="e">
        <f t="shared" ref="H40" si="10">G40/F40</f>
        <v>#DIV/0!</v>
      </c>
      <c r="I40">
        <v>201</v>
      </c>
      <c r="J40">
        <v>222</v>
      </c>
      <c r="K40" s="4"/>
      <c r="P40">
        <f t="shared" si="2"/>
        <v>0</v>
      </c>
    </row>
    <row r="41" spans="1:16" x14ac:dyDescent="0.25">
      <c r="A41" s="9">
        <v>42278</v>
      </c>
      <c r="B41" s="4"/>
      <c r="C41" s="4"/>
      <c r="D41" s="4"/>
      <c r="E41" s="4"/>
      <c r="F41" s="4"/>
      <c r="G41" s="5">
        <f t="shared" ref="G41" si="11">F40-F41</f>
        <v>0</v>
      </c>
      <c r="H41" s="12" t="e">
        <f t="shared" ref="H41" si="12">G41/F41</f>
        <v>#DIV/0!</v>
      </c>
      <c r="I41">
        <v>200</v>
      </c>
      <c r="J41">
        <v>225</v>
      </c>
      <c r="K41" s="4"/>
      <c r="P41">
        <f t="shared" si="2"/>
        <v>0</v>
      </c>
    </row>
    <row r="42" spans="1:16" x14ac:dyDescent="0.25">
      <c r="A42" s="9">
        <v>42282</v>
      </c>
      <c r="B42" s="4"/>
      <c r="C42" s="4"/>
      <c r="D42" s="4"/>
      <c r="E42" s="4"/>
      <c r="F42" s="4"/>
      <c r="G42" s="5">
        <f t="shared" ref="G42" si="13">F41-F42</f>
        <v>0</v>
      </c>
      <c r="H42" s="12" t="e">
        <f t="shared" ref="H42" si="14">G42/F42</f>
        <v>#DIV/0!</v>
      </c>
      <c r="I42">
        <v>212</v>
      </c>
      <c r="J42">
        <v>220</v>
      </c>
      <c r="K42" s="4"/>
      <c r="P42">
        <f t="shared" si="2"/>
        <v>0</v>
      </c>
    </row>
    <row r="43" spans="1:16" x14ac:dyDescent="0.25">
      <c r="A43" s="9">
        <v>42288</v>
      </c>
      <c r="B43" s="4"/>
      <c r="C43" s="4"/>
      <c r="D43" s="4"/>
      <c r="E43" s="4"/>
      <c r="F43" s="4"/>
      <c r="G43" s="5">
        <f t="shared" ref="G43" si="15">F42-F43</f>
        <v>0</v>
      </c>
      <c r="H43" s="12" t="e">
        <f t="shared" ref="H43" si="16">G43/F43</f>
        <v>#DIV/0!</v>
      </c>
      <c r="I43">
        <v>214</v>
      </c>
      <c r="J43">
        <v>219</v>
      </c>
      <c r="K43" s="4"/>
      <c r="P43">
        <f t="shared" si="2"/>
        <v>0</v>
      </c>
    </row>
    <row r="44" spans="1:16" x14ac:dyDescent="0.25">
      <c r="A44" s="9">
        <v>42303</v>
      </c>
      <c r="B44" s="4"/>
      <c r="C44" s="4"/>
      <c r="D44" s="4"/>
      <c r="E44" s="4"/>
      <c r="F44" s="4"/>
      <c r="G44" s="5">
        <f t="shared" ref="G44" si="17">F43-F44</f>
        <v>0</v>
      </c>
      <c r="H44" s="12" t="e">
        <f t="shared" ref="H44" si="18">G44/F44</f>
        <v>#DIV/0!</v>
      </c>
      <c r="I44">
        <v>210</v>
      </c>
      <c r="J44">
        <v>219</v>
      </c>
      <c r="K44" s="4"/>
      <c r="P44">
        <f t="shared" si="2"/>
        <v>0</v>
      </c>
    </row>
    <row r="45" spans="1:16" x14ac:dyDescent="0.25">
      <c r="A45" s="9">
        <v>42304</v>
      </c>
      <c r="B45" s="4"/>
      <c r="C45" s="4"/>
      <c r="D45" s="4"/>
      <c r="E45" s="4"/>
      <c r="F45" s="4"/>
      <c r="G45" s="5">
        <f t="shared" ref="G45" si="19">F44-F45</f>
        <v>0</v>
      </c>
      <c r="H45" s="12" t="e">
        <f t="shared" ref="H45" si="20">G45/F45</f>
        <v>#DIV/0!</v>
      </c>
      <c r="I45">
        <v>202</v>
      </c>
      <c r="J45">
        <v>206</v>
      </c>
      <c r="K45" s="4"/>
      <c r="P45">
        <f t="shared" si="2"/>
        <v>0</v>
      </c>
    </row>
    <row r="46" spans="1:16" x14ac:dyDescent="0.25">
      <c r="A46" s="9">
        <v>42311</v>
      </c>
      <c r="B46" s="4"/>
      <c r="C46" s="4"/>
      <c r="D46" s="4"/>
      <c r="E46" s="4"/>
      <c r="F46" s="4"/>
      <c r="G46" s="5">
        <f t="shared" ref="G46" si="21">F45-F46</f>
        <v>0</v>
      </c>
      <c r="H46" s="12" t="e">
        <f t="shared" ref="H46" si="22">G46/F46</f>
        <v>#DIV/0!</v>
      </c>
      <c r="I46">
        <v>202</v>
      </c>
      <c r="J46">
        <v>206</v>
      </c>
      <c r="K46" s="4"/>
      <c r="L46">
        <v>2</v>
      </c>
    </row>
    <row r="47" spans="1:16" x14ac:dyDescent="0.25">
      <c r="A47" s="9">
        <v>42359</v>
      </c>
      <c r="B47" s="4"/>
      <c r="C47" s="4"/>
      <c r="D47" s="4"/>
      <c r="E47" s="4"/>
      <c r="F47" s="4"/>
      <c r="G47" s="5">
        <f t="shared" ref="G47" si="23">F46-F47</f>
        <v>0</v>
      </c>
      <c r="H47" s="12" t="e">
        <f t="shared" ref="H47" si="24">G47/F47</f>
        <v>#DIV/0!</v>
      </c>
      <c r="I47">
        <v>201</v>
      </c>
      <c r="J47">
        <v>206</v>
      </c>
      <c r="K47" s="4"/>
    </row>
    <row r="48" spans="1:16" x14ac:dyDescent="0.25">
      <c r="A48" s="9">
        <v>42342</v>
      </c>
      <c r="B48" s="4"/>
      <c r="C48" s="4"/>
      <c r="D48" s="4"/>
      <c r="E48" s="4"/>
      <c r="F48" s="4"/>
      <c r="G48" s="5">
        <f t="shared" ref="G48" si="25">F47-F48</f>
        <v>0</v>
      </c>
      <c r="H48" s="12" t="e">
        <f t="shared" ref="H48" si="26">G48/F48</f>
        <v>#DIV/0!</v>
      </c>
      <c r="I48">
        <v>207</v>
      </c>
      <c r="J48">
        <v>210</v>
      </c>
      <c r="K48" s="4"/>
    </row>
    <row r="49" spans="1:11" x14ac:dyDescent="0.25">
      <c r="A49" s="9">
        <v>42379</v>
      </c>
      <c r="B49" s="4"/>
      <c r="C49" s="4"/>
      <c r="D49" s="4"/>
      <c r="E49" s="4"/>
      <c r="F49" s="4"/>
      <c r="G49" s="5">
        <f t="shared" ref="G49" si="27">F48-F49</f>
        <v>0</v>
      </c>
      <c r="H49" s="12" t="e">
        <f t="shared" ref="H49" si="28">G49/F49</f>
        <v>#DIV/0!</v>
      </c>
      <c r="K49" s="4"/>
    </row>
    <row r="50" spans="1:11" x14ac:dyDescent="0.25">
      <c r="A50" s="9">
        <v>42380</v>
      </c>
      <c r="B50" s="4"/>
      <c r="C50" s="4"/>
      <c r="D50" s="4"/>
      <c r="E50" s="4"/>
      <c r="F50" s="4"/>
      <c r="G50" s="5">
        <f t="shared" ref="G50" si="29">F49-F50</f>
        <v>0</v>
      </c>
      <c r="H50" s="12" t="e">
        <f t="shared" ref="H50" si="30">G50/F50</f>
        <v>#DIV/0!</v>
      </c>
      <c r="I50">
        <v>140</v>
      </c>
      <c r="J50">
        <v>206</v>
      </c>
      <c r="K50" s="4"/>
    </row>
    <row r="51" spans="1:11" x14ac:dyDescent="0.25">
      <c r="A51" s="9">
        <v>42381</v>
      </c>
      <c r="B51" s="4"/>
      <c r="C51" s="4"/>
      <c r="D51" s="4"/>
      <c r="E51" s="4"/>
      <c r="F51" s="4"/>
      <c r="G51" s="5">
        <f t="shared" ref="G51" si="31">F50-F51</f>
        <v>0</v>
      </c>
      <c r="H51" s="12" t="e">
        <f t="shared" ref="H51" si="32">G51/F51</f>
        <v>#DIV/0!</v>
      </c>
      <c r="K51" s="4"/>
    </row>
    <row r="52" spans="1:11" x14ac:dyDescent="0.25">
      <c r="A52" s="9">
        <v>42383</v>
      </c>
      <c r="B52" s="4"/>
      <c r="C52" s="4"/>
      <c r="D52" s="4"/>
      <c r="E52" s="4"/>
      <c r="F52" s="4"/>
      <c r="G52" s="5">
        <f t="shared" ref="G52" si="33">F51-F52</f>
        <v>0</v>
      </c>
      <c r="H52" s="12" t="e">
        <f t="shared" ref="H52" si="34">G52/F52</f>
        <v>#DIV/0!</v>
      </c>
      <c r="K52" s="4"/>
    </row>
    <row r="53" spans="1:11" x14ac:dyDescent="0.25">
      <c r="A53" s="9">
        <v>42403</v>
      </c>
      <c r="B53" s="4"/>
      <c r="C53" s="4"/>
      <c r="D53" s="4"/>
      <c r="F53" s="4"/>
      <c r="G53" s="5">
        <f t="shared" ref="G53" si="35">F52-F53</f>
        <v>0</v>
      </c>
      <c r="H53" s="12" t="e">
        <f t="shared" ref="H53" si="36">G53/F53</f>
        <v>#DIV/0!</v>
      </c>
    </row>
    <row r="54" spans="1:11" x14ac:dyDescent="0.25">
      <c r="A54" s="9">
        <v>42403</v>
      </c>
      <c r="B54" s="4"/>
      <c r="C54" s="4"/>
      <c r="D54" s="4"/>
      <c r="E54" s="4"/>
      <c r="F54" s="4"/>
      <c r="G54" s="5">
        <f t="shared" ref="G54:G80" si="37">F53-F54</f>
        <v>0</v>
      </c>
      <c r="H54" s="12" t="e">
        <f t="shared" ref="H54:H80" si="38">G54/F54</f>
        <v>#DIV/0!</v>
      </c>
      <c r="K54" s="24" t="s">
        <v>81</v>
      </c>
    </row>
    <row r="55" spans="1:11" x14ac:dyDescent="0.25">
      <c r="A55" s="9">
        <v>42409</v>
      </c>
      <c r="B55" s="4"/>
      <c r="C55" s="4"/>
      <c r="D55" s="4"/>
      <c r="E55" s="4"/>
      <c r="F55" s="4"/>
      <c r="G55" s="5">
        <f t="shared" si="37"/>
        <v>0</v>
      </c>
      <c r="H55" s="12" t="e">
        <f t="shared" si="38"/>
        <v>#DIV/0!</v>
      </c>
      <c r="K55" s="4"/>
    </row>
    <row r="56" spans="1:11" x14ac:dyDescent="0.25">
      <c r="A56" s="9">
        <v>42410</v>
      </c>
      <c r="B56" s="4"/>
      <c r="C56" s="4"/>
      <c r="D56" s="4"/>
      <c r="E56" s="4"/>
      <c r="F56" s="4"/>
      <c r="G56" s="5">
        <f t="shared" si="37"/>
        <v>0</v>
      </c>
      <c r="H56" s="12" t="e">
        <f t="shared" si="38"/>
        <v>#DIV/0!</v>
      </c>
      <c r="I56">
        <v>84</v>
      </c>
      <c r="J56">
        <v>186</v>
      </c>
      <c r="K56" s="4"/>
    </row>
    <row r="57" spans="1:11" x14ac:dyDescent="0.25">
      <c r="A57" s="9">
        <v>42583</v>
      </c>
      <c r="B57" s="4"/>
      <c r="C57" s="4"/>
      <c r="D57" s="4"/>
      <c r="E57" s="4"/>
      <c r="F57" s="4"/>
      <c r="G57" s="5">
        <f t="shared" si="37"/>
        <v>0</v>
      </c>
      <c r="H57" s="12" t="e">
        <f t="shared" si="38"/>
        <v>#DIV/0!</v>
      </c>
      <c r="K57" s="4"/>
    </row>
    <row r="58" spans="1:11" x14ac:dyDescent="0.25">
      <c r="A58" s="9">
        <v>42660</v>
      </c>
      <c r="B58" s="4"/>
      <c r="C58" s="4"/>
      <c r="D58" s="4"/>
      <c r="E58" s="4"/>
      <c r="F58" s="4"/>
      <c r="G58" s="5">
        <f t="shared" si="37"/>
        <v>0</v>
      </c>
      <c r="H58" s="12" t="e">
        <f t="shared" si="38"/>
        <v>#DIV/0!</v>
      </c>
      <c r="K58" s="4"/>
    </row>
    <row r="59" spans="1:11" x14ac:dyDescent="0.25">
      <c r="A59" s="9">
        <v>42760</v>
      </c>
      <c r="B59" s="4"/>
      <c r="C59" s="4"/>
      <c r="D59" s="4"/>
      <c r="E59" s="4"/>
      <c r="F59" s="4"/>
      <c r="G59" s="5">
        <f t="shared" si="37"/>
        <v>0</v>
      </c>
      <c r="H59" s="12" t="e">
        <f t="shared" si="38"/>
        <v>#DIV/0!</v>
      </c>
      <c r="K59" s="4"/>
    </row>
    <row r="60" spans="1:11" x14ac:dyDescent="0.25">
      <c r="A60" s="9">
        <v>42824</v>
      </c>
      <c r="B60" s="4"/>
      <c r="C60" s="4"/>
      <c r="D60" s="4"/>
      <c r="E60" s="4"/>
      <c r="F60" s="4"/>
      <c r="G60" s="5">
        <f t="shared" si="37"/>
        <v>0</v>
      </c>
      <c r="H60" s="12" t="e">
        <f t="shared" si="38"/>
        <v>#DIV/0!</v>
      </c>
      <c r="I60">
        <v>84</v>
      </c>
      <c r="J60">
        <v>176</v>
      </c>
      <c r="K60" s="4"/>
    </row>
    <row r="61" spans="1:11" x14ac:dyDescent="0.25">
      <c r="A61" s="9"/>
      <c r="B61" s="4"/>
      <c r="C61" s="4"/>
      <c r="D61" s="4"/>
      <c r="E61" s="4"/>
      <c r="F61" s="4"/>
      <c r="G61" s="5">
        <f t="shared" si="37"/>
        <v>0</v>
      </c>
      <c r="H61" s="12" t="e">
        <f t="shared" si="38"/>
        <v>#DIV/0!</v>
      </c>
      <c r="K61" s="4"/>
    </row>
    <row r="62" spans="1:11" x14ac:dyDescent="0.25">
      <c r="A62" s="9"/>
      <c r="B62" s="4"/>
      <c r="C62" s="4"/>
      <c r="D62" s="4"/>
      <c r="E62" s="4"/>
      <c r="F62" s="4"/>
      <c r="G62" s="5">
        <f t="shared" si="37"/>
        <v>0</v>
      </c>
      <c r="H62" s="12" t="e">
        <f t="shared" si="38"/>
        <v>#DIV/0!</v>
      </c>
      <c r="K62" s="4"/>
    </row>
    <row r="63" spans="1:11" x14ac:dyDescent="0.25">
      <c r="A63" s="9"/>
      <c r="B63" s="4"/>
      <c r="C63" s="4"/>
      <c r="D63" s="4"/>
      <c r="E63" s="4"/>
      <c r="F63" s="4"/>
      <c r="G63" s="5">
        <f t="shared" si="37"/>
        <v>0</v>
      </c>
      <c r="H63" s="12" t="e">
        <f t="shared" si="38"/>
        <v>#DIV/0!</v>
      </c>
      <c r="K63" s="4"/>
    </row>
    <row r="64" spans="1:11" x14ac:dyDescent="0.25">
      <c r="A64" s="9"/>
      <c r="B64" s="4"/>
      <c r="C64" s="4"/>
      <c r="D64" s="4"/>
      <c r="E64" s="4"/>
      <c r="F64" s="4"/>
      <c r="G64" s="5">
        <f t="shared" si="37"/>
        <v>0</v>
      </c>
      <c r="H64" s="12" t="e">
        <f t="shared" si="38"/>
        <v>#DIV/0!</v>
      </c>
      <c r="K64" s="4"/>
    </row>
    <row r="65" spans="1:11" x14ac:dyDescent="0.25">
      <c r="A65" s="9"/>
      <c r="B65" s="4"/>
      <c r="C65" s="4"/>
      <c r="D65" s="4"/>
      <c r="E65" s="4"/>
      <c r="F65" s="4"/>
      <c r="G65" s="5">
        <f t="shared" si="37"/>
        <v>0</v>
      </c>
      <c r="H65" s="12" t="e">
        <f t="shared" si="38"/>
        <v>#DIV/0!</v>
      </c>
      <c r="K65" s="4"/>
    </row>
    <row r="66" spans="1:11" x14ac:dyDescent="0.25">
      <c r="A66" s="9"/>
      <c r="B66" s="4"/>
      <c r="C66" s="4"/>
      <c r="D66" s="4"/>
      <c r="E66" s="4"/>
      <c r="F66" s="4"/>
      <c r="G66" s="5">
        <f t="shared" si="37"/>
        <v>0</v>
      </c>
      <c r="H66" s="12" t="e">
        <f t="shared" si="38"/>
        <v>#DIV/0!</v>
      </c>
      <c r="K66" s="4"/>
    </row>
    <row r="67" spans="1:11" x14ac:dyDescent="0.25">
      <c r="A67" s="9"/>
      <c r="B67" s="4"/>
      <c r="C67" s="4"/>
      <c r="D67" s="4"/>
      <c r="E67" s="4"/>
      <c r="F67" s="4"/>
      <c r="G67" s="5">
        <f t="shared" si="37"/>
        <v>0</v>
      </c>
      <c r="H67" s="12" t="e">
        <f t="shared" si="38"/>
        <v>#DIV/0!</v>
      </c>
      <c r="K67" s="4"/>
    </row>
    <row r="68" spans="1:11" x14ac:dyDescent="0.25">
      <c r="A68" s="9"/>
      <c r="B68" s="4"/>
      <c r="C68" s="4"/>
      <c r="D68" s="4"/>
      <c r="E68" s="4"/>
      <c r="F68" s="4"/>
      <c r="G68" s="5">
        <f t="shared" si="37"/>
        <v>0</v>
      </c>
      <c r="H68" s="12" t="e">
        <f t="shared" si="38"/>
        <v>#DIV/0!</v>
      </c>
      <c r="K68" s="4"/>
    </row>
    <row r="69" spans="1:11" x14ac:dyDescent="0.25">
      <c r="A69" s="9"/>
      <c r="B69" s="4"/>
      <c r="C69" s="4"/>
      <c r="D69" s="4"/>
      <c r="E69" s="4"/>
      <c r="F69" s="4"/>
      <c r="G69" s="5">
        <f t="shared" si="37"/>
        <v>0</v>
      </c>
      <c r="H69" s="12" t="e">
        <f t="shared" si="38"/>
        <v>#DIV/0!</v>
      </c>
      <c r="K69" s="4"/>
    </row>
    <row r="70" spans="1:11" x14ac:dyDescent="0.25">
      <c r="A70" s="9"/>
      <c r="B70" s="4"/>
      <c r="C70" s="4"/>
      <c r="D70" s="4"/>
      <c r="E70" s="4"/>
      <c r="F70" s="4"/>
      <c r="G70" s="5">
        <f t="shared" si="37"/>
        <v>0</v>
      </c>
      <c r="H70" s="12" t="e">
        <f t="shared" si="38"/>
        <v>#DIV/0!</v>
      </c>
      <c r="K70" s="4"/>
    </row>
    <row r="71" spans="1:11" x14ac:dyDescent="0.25">
      <c r="A71" s="9"/>
      <c r="B71" s="4"/>
      <c r="C71" s="4"/>
      <c r="D71" s="4"/>
      <c r="E71" s="4"/>
      <c r="F71" s="4"/>
      <c r="G71" s="5">
        <f t="shared" si="37"/>
        <v>0</v>
      </c>
      <c r="H71" s="12" t="e">
        <f t="shared" si="38"/>
        <v>#DIV/0!</v>
      </c>
      <c r="K71" s="4"/>
    </row>
    <row r="72" spans="1:11" x14ac:dyDescent="0.25">
      <c r="A72" s="9"/>
      <c r="B72" s="4"/>
      <c r="C72" s="4"/>
      <c r="D72" s="4"/>
      <c r="E72" s="4"/>
      <c r="F72" s="4"/>
      <c r="G72" s="5">
        <f t="shared" si="37"/>
        <v>0</v>
      </c>
      <c r="H72" s="12" t="e">
        <f t="shared" si="38"/>
        <v>#DIV/0!</v>
      </c>
      <c r="K72" s="4"/>
    </row>
    <row r="73" spans="1:11" x14ac:dyDescent="0.25">
      <c r="A73" s="9"/>
      <c r="B73" s="4"/>
      <c r="C73" s="4"/>
      <c r="D73" s="4"/>
      <c r="E73" s="4"/>
      <c r="F73" s="4"/>
      <c r="G73" s="5">
        <f t="shared" si="37"/>
        <v>0</v>
      </c>
      <c r="H73" s="12" t="e">
        <f t="shared" si="38"/>
        <v>#DIV/0!</v>
      </c>
      <c r="K73" s="4"/>
    </row>
    <row r="74" spans="1:11" x14ac:dyDescent="0.25">
      <c r="A74" s="9"/>
      <c r="B74" s="4"/>
      <c r="C74" s="4"/>
      <c r="D74" s="4"/>
      <c r="E74" s="4"/>
      <c r="F74" s="4"/>
      <c r="G74" s="5">
        <f t="shared" si="37"/>
        <v>0</v>
      </c>
      <c r="H74" s="12" t="e">
        <f t="shared" si="38"/>
        <v>#DIV/0!</v>
      </c>
      <c r="K74" s="4"/>
    </row>
    <row r="75" spans="1:11" x14ac:dyDescent="0.25">
      <c r="A75" s="9"/>
      <c r="B75" s="4"/>
      <c r="C75" s="4"/>
      <c r="D75" s="4"/>
      <c r="E75" s="4"/>
      <c r="F75" s="4"/>
      <c r="G75" s="5">
        <f t="shared" si="37"/>
        <v>0</v>
      </c>
      <c r="H75" s="12" t="e">
        <f t="shared" si="38"/>
        <v>#DIV/0!</v>
      </c>
      <c r="K75" s="4"/>
    </row>
    <row r="76" spans="1:11" x14ac:dyDescent="0.25">
      <c r="A76" s="9"/>
      <c r="B76" s="4"/>
      <c r="C76" s="4"/>
      <c r="D76" s="4"/>
      <c r="E76" s="4"/>
      <c r="F76" s="4"/>
      <c r="G76" s="5">
        <f t="shared" si="37"/>
        <v>0</v>
      </c>
      <c r="H76" s="12" t="e">
        <f t="shared" si="38"/>
        <v>#DIV/0!</v>
      </c>
      <c r="K76" s="4"/>
    </row>
    <row r="77" spans="1:11" x14ac:dyDescent="0.25">
      <c r="A77" s="9"/>
      <c r="B77" s="4"/>
      <c r="C77" s="4"/>
      <c r="D77" s="4"/>
      <c r="E77" s="4"/>
      <c r="F77" s="4"/>
      <c r="G77" s="5">
        <f t="shared" si="37"/>
        <v>0</v>
      </c>
      <c r="H77" s="12" t="e">
        <f t="shared" si="38"/>
        <v>#DIV/0!</v>
      </c>
      <c r="K77" s="4"/>
    </row>
    <row r="78" spans="1:11" x14ac:dyDescent="0.25">
      <c r="A78" s="9"/>
      <c r="B78" s="4"/>
      <c r="C78" s="4"/>
      <c r="D78" s="4"/>
      <c r="E78" s="4"/>
      <c r="F78" s="4"/>
      <c r="G78" s="5">
        <f t="shared" si="37"/>
        <v>0</v>
      </c>
      <c r="H78" s="12" t="e">
        <f t="shared" si="38"/>
        <v>#DIV/0!</v>
      </c>
      <c r="K78" s="4"/>
    </row>
    <row r="79" spans="1:11" x14ac:dyDescent="0.25">
      <c r="A79" s="9"/>
      <c r="B79" s="4"/>
      <c r="C79" s="4"/>
      <c r="D79" s="4"/>
      <c r="E79" s="4"/>
      <c r="F79" s="4"/>
      <c r="G79" s="5">
        <f t="shared" si="37"/>
        <v>0</v>
      </c>
      <c r="H79" s="12" t="e">
        <f t="shared" si="38"/>
        <v>#DIV/0!</v>
      </c>
      <c r="K79" s="4"/>
    </row>
    <row r="80" spans="1:11" x14ac:dyDescent="0.25">
      <c r="A80" s="4"/>
      <c r="B80" s="4"/>
      <c r="C80" s="4"/>
      <c r="D80" s="4"/>
      <c r="E80" s="4"/>
      <c r="F80" s="4"/>
      <c r="G80" s="5">
        <f t="shared" si="37"/>
        <v>0</v>
      </c>
      <c r="H80" s="12" t="e">
        <f t="shared" si="38"/>
        <v>#DIV/0!</v>
      </c>
      <c r="K80" s="4"/>
    </row>
    <row r="81" spans="1:11" x14ac:dyDescent="0.25">
      <c r="A81" s="4"/>
      <c r="B81" s="4"/>
      <c r="C81" s="4"/>
      <c r="D81" s="4"/>
      <c r="E81" s="4"/>
      <c r="F81" s="4"/>
      <c r="G81" s="4"/>
      <c r="H81" s="4"/>
      <c r="K81" s="4"/>
    </row>
    <row r="82" spans="1:11" x14ac:dyDescent="0.25">
      <c r="A82" s="10" t="s">
        <v>33</v>
      </c>
      <c r="B82" s="10">
        <f>MAX(B19:B81)-MIN(B19:B81)</f>
        <v>0</v>
      </c>
      <c r="C82" s="10">
        <f t="shared" ref="C82:J82" si="39">MAX(C19:C81)-MIN(C19:C81)</f>
        <v>0</v>
      </c>
      <c r="D82" s="10">
        <f t="shared" si="39"/>
        <v>0</v>
      </c>
      <c r="E82" s="10">
        <f t="shared" si="39"/>
        <v>0</v>
      </c>
      <c r="F82" s="10">
        <f t="shared" si="39"/>
        <v>0</v>
      </c>
      <c r="G82" s="10">
        <f t="shared" si="39"/>
        <v>0</v>
      </c>
      <c r="H82" s="4"/>
      <c r="I82" s="4">
        <f t="shared" si="39"/>
        <v>213</v>
      </c>
      <c r="J82" s="4">
        <f t="shared" si="39"/>
        <v>57</v>
      </c>
      <c r="K82" s="4"/>
    </row>
  </sheetData>
  <conditionalFormatting sqref="H2:H40 H76:H82">
    <cfRule type="cellIs" dxfId="28" priority="24" operator="lessThan">
      <formula>0</formula>
    </cfRule>
  </conditionalFormatting>
  <conditionalFormatting sqref="G2:G40 G76:G82">
    <cfRule type="cellIs" dxfId="27" priority="23" operator="lessThan">
      <formula>0</formula>
    </cfRule>
  </conditionalFormatting>
  <conditionalFormatting sqref="H41">
    <cfRule type="cellIs" dxfId="26" priority="22" operator="lessThan">
      <formula>0</formula>
    </cfRule>
  </conditionalFormatting>
  <conditionalFormatting sqref="G41">
    <cfRule type="cellIs" dxfId="25" priority="21" operator="lessThan">
      <formula>0</formula>
    </cfRule>
  </conditionalFormatting>
  <conditionalFormatting sqref="H42">
    <cfRule type="cellIs" dxfId="24" priority="20" operator="lessThan">
      <formula>0</formula>
    </cfRule>
  </conditionalFormatting>
  <conditionalFormatting sqref="G42">
    <cfRule type="cellIs" dxfId="23" priority="19" operator="lessThan">
      <formula>0</formula>
    </cfRule>
  </conditionalFormatting>
  <conditionalFormatting sqref="H43">
    <cfRule type="cellIs" dxfId="22" priority="18" operator="lessThan">
      <formula>0</formula>
    </cfRule>
  </conditionalFormatting>
  <conditionalFormatting sqref="G43">
    <cfRule type="cellIs" dxfId="21" priority="17" operator="lessThan">
      <formula>0</formula>
    </cfRule>
  </conditionalFormatting>
  <conditionalFormatting sqref="H44:H45">
    <cfRule type="cellIs" dxfId="20" priority="16" operator="lessThan">
      <formula>0</formula>
    </cfRule>
  </conditionalFormatting>
  <conditionalFormatting sqref="G44:G45">
    <cfRule type="cellIs" dxfId="19" priority="15" operator="lessThan">
      <formula>0</formula>
    </cfRule>
  </conditionalFormatting>
  <conditionalFormatting sqref="H46">
    <cfRule type="cellIs" dxfId="18" priority="14" operator="lessThan">
      <formula>0</formula>
    </cfRule>
  </conditionalFormatting>
  <conditionalFormatting sqref="G46">
    <cfRule type="cellIs" dxfId="17" priority="13" operator="lessThan">
      <formula>0</formula>
    </cfRule>
  </conditionalFormatting>
  <conditionalFormatting sqref="H47">
    <cfRule type="cellIs" dxfId="16" priority="12" operator="lessThan">
      <formula>0</formula>
    </cfRule>
  </conditionalFormatting>
  <conditionalFormatting sqref="G47">
    <cfRule type="cellIs" dxfId="15" priority="11" operator="lessThan">
      <formula>0</formula>
    </cfRule>
  </conditionalFormatting>
  <conditionalFormatting sqref="H48">
    <cfRule type="cellIs" dxfId="14" priority="10" operator="lessThan">
      <formula>0</formula>
    </cfRule>
  </conditionalFormatting>
  <conditionalFormatting sqref="G48">
    <cfRule type="cellIs" dxfId="13" priority="9" operator="lessThan">
      <formula>0</formula>
    </cfRule>
  </conditionalFormatting>
  <conditionalFormatting sqref="H49">
    <cfRule type="cellIs" dxfId="12" priority="8" operator="lessThan">
      <formula>0</formula>
    </cfRule>
  </conditionalFormatting>
  <conditionalFormatting sqref="G49">
    <cfRule type="cellIs" dxfId="11" priority="7" operator="lessThan">
      <formula>0</formula>
    </cfRule>
  </conditionalFormatting>
  <conditionalFormatting sqref="H50:H51">
    <cfRule type="cellIs" dxfId="10" priority="6" operator="lessThan">
      <formula>0</formula>
    </cfRule>
  </conditionalFormatting>
  <conditionalFormatting sqref="G50:G51">
    <cfRule type="cellIs" dxfId="9" priority="5" operator="lessThan">
      <formula>0</formula>
    </cfRule>
  </conditionalFormatting>
  <conditionalFormatting sqref="H52 H54:H75">
    <cfRule type="cellIs" dxfId="8" priority="4" operator="lessThan">
      <formula>0</formula>
    </cfRule>
  </conditionalFormatting>
  <conditionalFormatting sqref="G52 G54:G75">
    <cfRule type="cellIs" dxfId="7" priority="3" operator="lessThan">
      <formula>0</formula>
    </cfRule>
  </conditionalFormatting>
  <conditionalFormatting sqref="H53:H80">
    <cfRule type="cellIs" dxfId="6" priority="2" operator="lessThan">
      <formula>0</formula>
    </cfRule>
  </conditionalFormatting>
  <conditionalFormatting sqref="G53:G80">
    <cfRule type="cellIs" dxfId="5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showGridLines="0" workbookViewId="0">
      <selection activeCell="B2" sqref="B2:F22"/>
    </sheetView>
  </sheetViews>
  <sheetFormatPr defaultRowHeight="15" x14ac:dyDescent="0.25"/>
  <cols>
    <col min="1" max="1" width="23.28515625" bestFit="1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9">
        <v>42129</v>
      </c>
      <c r="B2" s="4"/>
      <c r="C2" s="4"/>
      <c r="D2" s="4"/>
      <c r="E2" s="4"/>
      <c r="F2" s="4"/>
      <c r="G2" s="5">
        <v>0</v>
      </c>
      <c r="H2" s="5">
        <v>0</v>
      </c>
      <c r="I2" s="5"/>
      <c r="J2" s="5"/>
      <c r="K2" s="5" t="s">
        <v>36</v>
      </c>
    </row>
    <row r="3" spans="1:16" x14ac:dyDescent="0.25">
      <c r="A3" s="9">
        <v>42138</v>
      </c>
      <c r="B3" s="4"/>
      <c r="C3" s="4"/>
      <c r="D3" s="4"/>
      <c r="E3" s="4"/>
      <c r="F3" s="4"/>
      <c r="G3" s="5">
        <f t="shared" ref="G3:G15" si="0">F2-F3</f>
        <v>0</v>
      </c>
      <c r="H3" s="12" t="e">
        <f t="shared" ref="H3:H15" si="1">G3/F3</f>
        <v>#DIV/0!</v>
      </c>
      <c r="I3" s="12"/>
      <c r="J3" s="12"/>
      <c r="K3" s="4" t="s">
        <v>37</v>
      </c>
    </row>
    <row r="4" spans="1:16" x14ac:dyDescent="0.25">
      <c r="A4" s="9">
        <v>42155</v>
      </c>
      <c r="B4" s="4"/>
      <c r="C4" s="4"/>
      <c r="D4" s="4"/>
      <c r="E4" s="4"/>
      <c r="F4" s="4"/>
      <c r="G4" s="5">
        <f t="shared" si="0"/>
        <v>0</v>
      </c>
      <c r="H4" s="12" t="e">
        <f t="shared" si="1"/>
        <v>#DIV/0!</v>
      </c>
      <c r="I4" s="12"/>
      <c r="J4" s="12"/>
      <c r="K4" s="4" t="s">
        <v>37</v>
      </c>
    </row>
    <row r="5" spans="1:16" x14ac:dyDescent="0.25">
      <c r="A5" s="9">
        <v>42156</v>
      </c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/>
      <c r="P5">
        <f>SUM(L5:N5)</f>
        <v>0</v>
      </c>
    </row>
    <row r="6" spans="1:16" x14ac:dyDescent="0.25">
      <c r="A6" s="9">
        <v>42157</v>
      </c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/>
      <c r="P6">
        <f>SUM(L6:N6)</f>
        <v>0</v>
      </c>
    </row>
    <row r="7" spans="1:16" x14ac:dyDescent="0.25">
      <c r="A7" s="9">
        <v>42162</v>
      </c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/>
      <c r="P7">
        <f t="shared" ref="P7:P65" si="2">SUM(L7:N7)</f>
        <v>0</v>
      </c>
    </row>
    <row r="8" spans="1:16" x14ac:dyDescent="0.25">
      <c r="A8" s="9">
        <v>42163</v>
      </c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12"/>
      <c r="J8" s="12"/>
      <c r="K8" s="4" t="s">
        <v>43</v>
      </c>
      <c r="P8">
        <f t="shared" si="2"/>
        <v>0</v>
      </c>
    </row>
    <row r="9" spans="1:16" x14ac:dyDescent="0.25">
      <c r="A9" s="9">
        <v>42164</v>
      </c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12"/>
      <c r="J9" s="12"/>
      <c r="K9" s="4" t="s">
        <v>44</v>
      </c>
      <c r="P9">
        <f t="shared" si="2"/>
        <v>0</v>
      </c>
    </row>
    <row r="10" spans="1:16" x14ac:dyDescent="0.25">
      <c r="A10" s="9">
        <v>42166</v>
      </c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12"/>
      <c r="J10" s="12"/>
      <c r="K10" s="4" t="s">
        <v>45</v>
      </c>
      <c r="P10">
        <f t="shared" si="2"/>
        <v>0</v>
      </c>
    </row>
    <row r="11" spans="1:16" x14ac:dyDescent="0.25">
      <c r="A11" s="9">
        <v>42180</v>
      </c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12"/>
      <c r="J11" s="12"/>
      <c r="K11" s="4" t="s">
        <v>45</v>
      </c>
      <c r="P11">
        <f t="shared" si="2"/>
        <v>0</v>
      </c>
    </row>
    <row r="12" spans="1:16" x14ac:dyDescent="0.25">
      <c r="A12" s="9">
        <v>42303</v>
      </c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5">
        <v>41</v>
      </c>
      <c r="J12" s="5">
        <v>1.01</v>
      </c>
      <c r="K12" s="4"/>
      <c r="P12">
        <f t="shared" si="2"/>
        <v>0</v>
      </c>
    </row>
    <row r="13" spans="1:16" x14ac:dyDescent="0.25">
      <c r="A13" s="9">
        <v>42311</v>
      </c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5">
        <v>39</v>
      </c>
      <c r="J13" s="5">
        <v>98</v>
      </c>
      <c r="K13" s="4"/>
      <c r="P13">
        <f t="shared" si="2"/>
        <v>0</v>
      </c>
    </row>
    <row r="14" spans="1:16" x14ac:dyDescent="0.25">
      <c r="A14" s="9">
        <v>42312</v>
      </c>
      <c r="B14" s="4"/>
      <c r="C14" s="4"/>
      <c r="D14" s="4"/>
      <c r="E14" s="4"/>
      <c r="F14" s="4"/>
      <c r="G14" s="5">
        <f t="shared" si="0"/>
        <v>0</v>
      </c>
      <c r="H14" s="12" t="e">
        <f t="shared" si="1"/>
        <v>#DIV/0!</v>
      </c>
      <c r="I14" s="5">
        <v>28</v>
      </c>
      <c r="J14" s="5">
        <v>50</v>
      </c>
      <c r="K14" s="4"/>
      <c r="L14">
        <v>1</v>
      </c>
      <c r="M14">
        <v>7</v>
      </c>
      <c r="N14">
        <v>1</v>
      </c>
      <c r="P14">
        <f t="shared" si="2"/>
        <v>9</v>
      </c>
    </row>
    <row r="15" spans="1:16" x14ac:dyDescent="0.25">
      <c r="A15" s="9">
        <v>42388</v>
      </c>
      <c r="B15" s="4"/>
      <c r="C15" s="4"/>
      <c r="D15" s="4"/>
      <c r="E15" s="4"/>
      <c r="F15" s="4"/>
      <c r="G15" s="5">
        <f t="shared" si="0"/>
        <v>0</v>
      </c>
      <c r="H15" s="12" t="e">
        <f t="shared" si="1"/>
        <v>#DIV/0!</v>
      </c>
      <c r="I15" s="5">
        <v>21</v>
      </c>
      <c r="J15" s="5">
        <v>42</v>
      </c>
      <c r="K15" s="4"/>
      <c r="P15">
        <f t="shared" si="2"/>
        <v>0</v>
      </c>
    </row>
    <row r="16" spans="1:16" x14ac:dyDescent="0.25">
      <c r="A16" s="9">
        <v>42757</v>
      </c>
      <c r="B16" s="4"/>
      <c r="C16" s="4"/>
      <c r="D16" s="4"/>
      <c r="E16" s="4"/>
      <c r="F16" s="4"/>
      <c r="G16" s="5">
        <f t="shared" ref="G16:G40" si="3">F15-F16</f>
        <v>0</v>
      </c>
      <c r="H16" s="12" t="e">
        <f t="shared" ref="H16:H40" si="4">G16/F16</f>
        <v>#DIV/0!</v>
      </c>
      <c r="I16" s="5"/>
      <c r="J16" s="5"/>
      <c r="K16" s="4" t="s">
        <v>83</v>
      </c>
      <c r="P16">
        <f t="shared" si="2"/>
        <v>0</v>
      </c>
    </row>
    <row r="17" spans="1:11" x14ac:dyDescent="0.25">
      <c r="A17" s="9">
        <v>42757</v>
      </c>
      <c r="B17" s="4"/>
      <c r="C17" s="4"/>
      <c r="D17" s="4"/>
      <c r="E17" s="4"/>
      <c r="F17" s="4"/>
      <c r="G17" s="5">
        <f t="shared" si="3"/>
        <v>0</v>
      </c>
      <c r="H17" s="12" t="e">
        <f t="shared" si="4"/>
        <v>#DIV/0!</v>
      </c>
      <c r="I17" s="5"/>
      <c r="J17" s="5"/>
      <c r="K17" s="4"/>
    </row>
    <row r="18" spans="1:11" x14ac:dyDescent="0.25">
      <c r="A18" s="9">
        <v>42764</v>
      </c>
      <c r="B18" s="4"/>
      <c r="C18" s="4"/>
      <c r="E18" s="4"/>
      <c r="F18" s="4"/>
      <c r="G18" s="5">
        <f t="shared" si="3"/>
        <v>0</v>
      </c>
      <c r="H18" s="12" t="e">
        <f>G18/#REF!</f>
        <v>#REF!</v>
      </c>
      <c r="I18" s="5"/>
      <c r="J18" s="5"/>
      <c r="K18" s="4"/>
    </row>
    <row r="19" spans="1:11" x14ac:dyDescent="0.25">
      <c r="A19" s="9">
        <v>42766</v>
      </c>
      <c r="B19" s="4"/>
      <c r="C19" s="4"/>
      <c r="D19" s="4"/>
      <c r="E19" s="4"/>
      <c r="F19" s="4"/>
      <c r="G19" s="5">
        <f t="shared" si="3"/>
        <v>0</v>
      </c>
      <c r="H19" s="12" t="e">
        <f t="shared" si="4"/>
        <v>#DIV/0!</v>
      </c>
      <c r="I19" s="5"/>
      <c r="J19" s="5"/>
      <c r="K19" s="4"/>
    </row>
    <row r="20" spans="1:11" x14ac:dyDescent="0.25">
      <c r="A20" s="26">
        <v>42768</v>
      </c>
      <c r="B20" s="4"/>
      <c r="C20" s="4"/>
      <c r="D20" s="4"/>
      <c r="E20" s="4"/>
      <c r="F20" s="4"/>
      <c r="G20" s="5">
        <f t="shared" si="3"/>
        <v>0</v>
      </c>
      <c r="H20" s="12" t="e">
        <f t="shared" si="4"/>
        <v>#DIV/0!</v>
      </c>
      <c r="I20" s="5"/>
      <c r="J20" s="5"/>
      <c r="K20" s="4"/>
    </row>
    <row r="21" spans="1:11" x14ac:dyDescent="0.25">
      <c r="A21" s="26">
        <v>42774</v>
      </c>
      <c r="B21" s="4"/>
      <c r="C21" s="4"/>
      <c r="D21" s="4"/>
      <c r="E21" s="4"/>
      <c r="F21" s="4"/>
      <c r="G21" s="5">
        <f t="shared" si="3"/>
        <v>0</v>
      </c>
      <c r="H21" s="12" t="e">
        <f t="shared" si="4"/>
        <v>#DIV/0!</v>
      </c>
      <c r="I21" s="5"/>
      <c r="J21" s="5"/>
      <c r="K21" s="4"/>
    </row>
    <row r="22" spans="1:11" x14ac:dyDescent="0.25">
      <c r="A22" s="4"/>
      <c r="B22" s="4"/>
      <c r="C22" s="4"/>
      <c r="D22" s="4"/>
      <c r="E22" s="4"/>
      <c r="F22" s="4"/>
      <c r="G22" s="5">
        <f t="shared" si="3"/>
        <v>0</v>
      </c>
      <c r="H22" s="12" t="e">
        <f t="shared" si="4"/>
        <v>#DIV/0!</v>
      </c>
      <c r="I22" s="5"/>
      <c r="J22" s="5"/>
      <c r="K22" s="4"/>
    </row>
    <row r="23" spans="1:11" x14ac:dyDescent="0.25">
      <c r="A23" s="4"/>
      <c r="B23" s="4"/>
      <c r="C23" s="4"/>
      <c r="D23" s="4"/>
      <c r="E23" s="4"/>
      <c r="F23" s="4"/>
      <c r="G23" s="5">
        <f t="shared" si="3"/>
        <v>0</v>
      </c>
      <c r="H23" s="12" t="e">
        <f t="shared" si="4"/>
        <v>#DIV/0!</v>
      </c>
      <c r="I23" s="5"/>
      <c r="J23" s="5"/>
      <c r="K23" s="4"/>
    </row>
    <row r="24" spans="1:11" x14ac:dyDescent="0.25">
      <c r="A24" s="4"/>
      <c r="B24" s="4"/>
      <c r="C24" s="4"/>
      <c r="D24" s="4"/>
      <c r="E24" s="4"/>
      <c r="F24" s="4"/>
      <c r="G24" s="5">
        <f t="shared" si="3"/>
        <v>0</v>
      </c>
      <c r="H24" s="12" t="e">
        <f t="shared" si="4"/>
        <v>#DIV/0!</v>
      </c>
      <c r="I24" s="5"/>
      <c r="J24" s="5"/>
      <c r="K24" s="4"/>
    </row>
    <row r="25" spans="1:11" x14ac:dyDescent="0.25">
      <c r="A25" s="4"/>
      <c r="B25" s="4"/>
      <c r="C25" s="4"/>
      <c r="D25" s="4"/>
      <c r="E25" s="4"/>
      <c r="F25" s="4"/>
      <c r="G25" s="5">
        <f t="shared" si="3"/>
        <v>0</v>
      </c>
      <c r="H25" s="12" t="e">
        <f t="shared" si="4"/>
        <v>#DIV/0!</v>
      </c>
      <c r="I25" s="5"/>
      <c r="J25" s="5"/>
      <c r="K25" s="4"/>
    </row>
    <row r="26" spans="1:11" x14ac:dyDescent="0.25">
      <c r="A26" s="4"/>
      <c r="B26" s="4"/>
      <c r="C26" s="4"/>
      <c r="D26" s="4"/>
      <c r="E26" s="4"/>
      <c r="F26" s="4"/>
      <c r="G26" s="5">
        <f t="shared" si="3"/>
        <v>0</v>
      </c>
      <c r="H26" s="12" t="e">
        <f t="shared" si="4"/>
        <v>#DIV/0!</v>
      </c>
      <c r="I26" s="5"/>
      <c r="J26" s="5"/>
      <c r="K26" s="4"/>
    </row>
    <row r="27" spans="1:11" x14ac:dyDescent="0.25">
      <c r="A27" s="4"/>
      <c r="B27" s="4"/>
      <c r="C27" s="4"/>
      <c r="D27" s="4"/>
      <c r="E27" s="4"/>
      <c r="F27" s="4"/>
      <c r="G27" s="5">
        <f t="shared" si="3"/>
        <v>0</v>
      </c>
      <c r="H27" s="12" t="e">
        <f t="shared" si="4"/>
        <v>#DIV/0!</v>
      </c>
      <c r="I27" s="5"/>
      <c r="J27" s="5"/>
      <c r="K27" s="4"/>
    </row>
    <row r="28" spans="1:11" x14ac:dyDescent="0.25">
      <c r="A28" s="4"/>
      <c r="B28" s="4"/>
      <c r="C28" s="4"/>
      <c r="D28" s="4"/>
      <c r="E28" s="4"/>
      <c r="F28" s="4"/>
      <c r="G28" s="5">
        <f t="shared" si="3"/>
        <v>0</v>
      </c>
      <c r="H28" s="12" t="e">
        <f t="shared" si="4"/>
        <v>#DIV/0!</v>
      </c>
      <c r="I28" s="5"/>
      <c r="J28" s="5"/>
      <c r="K28" s="4"/>
    </row>
    <row r="29" spans="1:11" x14ac:dyDescent="0.25">
      <c r="A29" s="4"/>
      <c r="B29" s="4"/>
      <c r="C29" s="4"/>
      <c r="D29" s="4"/>
      <c r="E29" s="4"/>
      <c r="F29" s="4"/>
      <c r="G29" s="5">
        <f t="shared" si="3"/>
        <v>0</v>
      </c>
      <c r="H29" s="12" t="e">
        <f t="shared" si="4"/>
        <v>#DIV/0!</v>
      </c>
      <c r="I29" s="5"/>
      <c r="J29" s="5"/>
      <c r="K29" s="4"/>
    </row>
    <row r="30" spans="1:11" x14ac:dyDescent="0.25">
      <c r="A30" s="4"/>
      <c r="B30" s="4"/>
      <c r="C30" s="4"/>
      <c r="D30" s="4"/>
      <c r="E30" s="4"/>
      <c r="F30" s="4"/>
      <c r="G30" s="5">
        <f t="shared" si="3"/>
        <v>0</v>
      </c>
      <c r="H30" s="12" t="e">
        <f t="shared" si="4"/>
        <v>#DIV/0!</v>
      </c>
      <c r="I30" s="5"/>
      <c r="J30" s="5"/>
      <c r="K30" s="4"/>
    </row>
    <row r="31" spans="1:11" x14ac:dyDescent="0.25">
      <c r="A31" s="4"/>
      <c r="B31" s="4"/>
      <c r="C31" s="4"/>
      <c r="D31" s="4"/>
      <c r="E31" s="4"/>
      <c r="F31" s="4"/>
      <c r="G31" s="5">
        <f t="shared" si="3"/>
        <v>0</v>
      </c>
      <c r="H31" s="12" t="e">
        <f t="shared" si="4"/>
        <v>#DIV/0!</v>
      </c>
      <c r="I31" s="5"/>
      <c r="J31" s="5"/>
      <c r="K31" s="4"/>
    </row>
    <row r="32" spans="1:11" x14ac:dyDescent="0.25">
      <c r="A32" s="4"/>
      <c r="B32" s="4"/>
      <c r="C32" s="4"/>
      <c r="D32" s="4"/>
      <c r="E32" s="4"/>
      <c r="F32" s="4"/>
      <c r="G32" s="5">
        <f t="shared" si="3"/>
        <v>0</v>
      </c>
      <c r="H32" s="12" t="e">
        <f t="shared" si="4"/>
        <v>#DIV/0!</v>
      </c>
      <c r="I32" s="5"/>
      <c r="J32" s="5"/>
      <c r="K32" s="4"/>
    </row>
    <row r="33" spans="1:16" x14ac:dyDescent="0.25">
      <c r="A33" s="4"/>
      <c r="B33" s="4"/>
      <c r="C33" s="4"/>
      <c r="D33" s="4"/>
      <c r="E33" s="4"/>
      <c r="F33" s="4"/>
      <c r="G33" s="5">
        <f t="shared" si="3"/>
        <v>0</v>
      </c>
      <c r="H33" s="12" t="e">
        <f t="shared" si="4"/>
        <v>#DIV/0!</v>
      </c>
      <c r="I33" s="5"/>
      <c r="J33" s="5"/>
      <c r="K33" s="4"/>
    </row>
    <row r="34" spans="1:16" x14ac:dyDescent="0.25">
      <c r="A34" s="4"/>
      <c r="B34" s="4"/>
      <c r="C34" s="4"/>
      <c r="D34" s="4"/>
      <c r="E34" s="4"/>
      <c r="F34" s="4"/>
      <c r="G34" s="5">
        <f t="shared" si="3"/>
        <v>0</v>
      </c>
      <c r="H34" s="12" t="e">
        <f t="shared" si="4"/>
        <v>#DIV/0!</v>
      </c>
      <c r="I34" s="5"/>
      <c r="J34" s="5"/>
      <c r="K34" s="4"/>
    </row>
    <row r="35" spans="1:16" x14ac:dyDescent="0.25">
      <c r="A35" s="4"/>
      <c r="B35" s="4"/>
      <c r="C35" s="4"/>
      <c r="D35" s="4"/>
      <c r="E35" s="4"/>
      <c r="F35" s="4"/>
      <c r="G35" s="5">
        <f t="shared" si="3"/>
        <v>0</v>
      </c>
      <c r="H35" s="12" t="e">
        <f t="shared" si="4"/>
        <v>#DIV/0!</v>
      </c>
      <c r="I35" s="5"/>
      <c r="J35" s="5"/>
      <c r="K35" s="4"/>
    </row>
    <row r="36" spans="1:16" x14ac:dyDescent="0.25">
      <c r="A36" s="4"/>
      <c r="B36" s="4"/>
      <c r="C36" s="4"/>
      <c r="D36" s="4"/>
      <c r="E36" s="4"/>
      <c r="F36" s="4"/>
      <c r="G36" s="5">
        <f t="shared" si="3"/>
        <v>0</v>
      </c>
      <c r="H36" s="12" t="e">
        <f t="shared" si="4"/>
        <v>#DIV/0!</v>
      </c>
      <c r="I36" s="5"/>
      <c r="J36" s="5"/>
      <c r="K36" s="4"/>
    </row>
    <row r="37" spans="1:16" x14ac:dyDescent="0.25">
      <c r="A37" s="4"/>
      <c r="B37" s="4"/>
      <c r="C37" s="4"/>
      <c r="D37" s="4"/>
      <c r="E37" s="4"/>
      <c r="F37" s="4"/>
      <c r="G37" s="5">
        <f t="shared" si="3"/>
        <v>0</v>
      </c>
      <c r="H37" s="12" t="e">
        <f t="shared" si="4"/>
        <v>#DIV/0!</v>
      </c>
      <c r="I37" s="5"/>
      <c r="J37" s="5"/>
      <c r="K37" s="4"/>
      <c r="P37">
        <f t="shared" si="2"/>
        <v>0</v>
      </c>
    </row>
    <row r="38" spans="1:16" x14ac:dyDescent="0.25">
      <c r="A38" s="4"/>
      <c r="B38" s="4"/>
      <c r="C38" s="4"/>
      <c r="D38" s="4"/>
      <c r="E38" s="4"/>
      <c r="F38" s="4"/>
      <c r="G38" s="5">
        <f t="shared" si="3"/>
        <v>0</v>
      </c>
      <c r="H38" s="12" t="e">
        <f t="shared" si="4"/>
        <v>#DIV/0!</v>
      </c>
      <c r="I38" s="5"/>
      <c r="J38" s="5"/>
      <c r="K38" s="4"/>
      <c r="P38">
        <f t="shared" si="2"/>
        <v>0</v>
      </c>
    </row>
    <row r="39" spans="1:16" x14ac:dyDescent="0.25">
      <c r="A39" s="4"/>
      <c r="B39" s="4"/>
      <c r="C39" s="4"/>
      <c r="D39" s="4"/>
      <c r="E39" s="4"/>
      <c r="F39" s="4"/>
      <c r="G39" s="5">
        <f t="shared" si="3"/>
        <v>0</v>
      </c>
      <c r="H39" s="12" t="e">
        <f t="shared" si="4"/>
        <v>#DIV/0!</v>
      </c>
      <c r="I39" s="5"/>
      <c r="J39" s="5"/>
      <c r="K39" s="4"/>
      <c r="P39">
        <f t="shared" si="2"/>
        <v>0</v>
      </c>
    </row>
    <row r="40" spans="1:16" x14ac:dyDescent="0.25">
      <c r="A40" s="4"/>
      <c r="B40" s="4"/>
      <c r="C40" s="4"/>
      <c r="D40" s="4"/>
      <c r="E40" s="4"/>
      <c r="F40" s="4"/>
      <c r="G40" s="5">
        <f t="shared" si="3"/>
        <v>0</v>
      </c>
      <c r="H40" s="12" t="e">
        <f t="shared" si="4"/>
        <v>#DIV/0!</v>
      </c>
      <c r="I40" s="5"/>
      <c r="J40" s="5"/>
      <c r="K40" s="4"/>
      <c r="P40">
        <f t="shared" si="2"/>
        <v>0</v>
      </c>
    </row>
    <row r="41" spans="1:16" x14ac:dyDescent="0.25">
      <c r="A41" s="4"/>
      <c r="B41" s="4"/>
      <c r="C41" s="4"/>
      <c r="D41" s="4"/>
      <c r="E41" s="4"/>
      <c r="F41" s="4"/>
      <c r="G41" s="4"/>
      <c r="H41" s="4"/>
      <c r="I41" s="5"/>
      <c r="J41" s="5"/>
      <c r="K41" s="4"/>
      <c r="P41">
        <f t="shared" si="2"/>
        <v>0</v>
      </c>
    </row>
    <row r="42" spans="1:16" x14ac:dyDescent="0.25">
      <c r="A42" s="10" t="s">
        <v>33</v>
      </c>
      <c r="B42" s="10">
        <f>MAX(B2:B41)-MIN(B2:B41)</f>
        <v>0</v>
      </c>
      <c r="C42" s="10">
        <f t="shared" ref="C42:G42" si="5">MAX(C2:C41)-MIN(C2:C41)</f>
        <v>0</v>
      </c>
      <c r="D42" s="10">
        <f t="shared" si="5"/>
        <v>0</v>
      </c>
      <c r="E42" s="10">
        <f t="shared" si="5"/>
        <v>0</v>
      </c>
      <c r="F42" s="10">
        <f t="shared" si="5"/>
        <v>0</v>
      </c>
      <c r="G42" s="10">
        <f t="shared" si="5"/>
        <v>0</v>
      </c>
      <c r="H42" s="4"/>
      <c r="I42" s="7">
        <f>MAX(I1:I40)-MIN(I1:I40)</f>
        <v>20</v>
      </c>
      <c r="J42" s="7">
        <f>MAX(J1:J40)-MIN(J1:J40)</f>
        <v>96.99</v>
      </c>
      <c r="K42" s="4"/>
      <c r="P42">
        <f t="shared" si="2"/>
        <v>0</v>
      </c>
    </row>
    <row r="43" spans="1:16" x14ac:dyDescent="0.25">
      <c r="P43">
        <f t="shared" si="2"/>
        <v>0</v>
      </c>
    </row>
    <row r="44" spans="1:16" x14ac:dyDescent="0.25">
      <c r="P44">
        <f t="shared" si="2"/>
        <v>0</v>
      </c>
    </row>
    <row r="45" spans="1:16" x14ac:dyDescent="0.25">
      <c r="P45">
        <f t="shared" si="2"/>
        <v>0</v>
      </c>
    </row>
    <row r="46" spans="1:16" x14ac:dyDescent="0.25">
      <c r="P46">
        <f t="shared" si="2"/>
        <v>0</v>
      </c>
    </row>
    <row r="47" spans="1:16" x14ac:dyDescent="0.25">
      <c r="P47">
        <f t="shared" si="2"/>
        <v>0</v>
      </c>
    </row>
    <row r="48" spans="1:16" x14ac:dyDescent="0.25">
      <c r="P48">
        <f t="shared" si="2"/>
        <v>0</v>
      </c>
    </row>
    <row r="49" spans="9:16" x14ac:dyDescent="0.25">
      <c r="P49">
        <f t="shared" si="2"/>
        <v>0</v>
      </c>
    </row>
    <row r="50" spans="9:16" x14ac:dyDescent="0.25">
      <c r="P50">
        <f t="shared" si="2"/>
        <v>0</v>
      </c>
    </row>
    <row r="51" spans="9:16" x14ac:dyDescent="0.25">
      <c r="P51">
        <f t="shared" si="2"/>
        <v>0</v>
      </c>
    </row>
    <row r="52" spans="9:16" x14ac:dyDescent="0.25">
      <c r="P52">
        <f t="shared" si="2"/>
        <v>0</v>
      </c>
    </row>
    <row r="53" spans="9:16" x14ac:dyDescent="0.25">
      <c r="P53">
        <f t="shared" si="2"/>
        <v>0</v>
      </c>
    </row>
    <row r="54" spans="9:16" x14ac:dyDescent="0.25">
      <c r="I54">
        <v>297</v>
      </c>
      <c r="J54">
        <v>233</v>
      </c>
      <c r="P54">
        <f t="shared" si="2"/>
        <v>0</v>
      </c>
    </row>
    <row r="55" spans="9:16" x14ac:dyDescent="0.25">
      <c r="P55">
        <f t="shared" si="2"/>
        <v>0</v>
      </c>
    </row>
    <row r="56" spans="9:16" x14ac:dyDescent="0.25">
      <c r="P56">
        <f t="shared" si="2"/>
        <v>0</v>
      </c>
    </row>
    <row r="57" spans="9:16" x14ac:dyDescent="0.25">
      <c r="P57">
        <f>SUM(L57:O57)</f>
        <v>0</v>
      </c>
    </row>
    <row r="58" spans="9:16" x14ac:dyDescent="0.25">
      <c r="P58">
        <f t="shared" si="2"/>
        <v>0</v>
      </c>
    </row>
    <row r="59" spans="9:16" x14ac:dyDescent="0.25">
      <c r="I59" s="4">
        <f t="shared" ref="I59:J59" si="6">MAX(I39:I58)-MIN(I39:I58)</f>
        <v>277</v>
      </c>
      <c r="J59" s="4">
        <f t="shared" si="6"/>
        <v>136.01</v>
      </c>
      <c r="P59">
        <f t="shared" si="2"/>
        <v>0</v>
      </c>
    </row>
    <row r="60" spans="9:16" x14ac:dyDescent="0.25">
      <c r="P60">
        <f t="shared" si="2"/>
        <v>0</v>
      </c>
    </row>
    <row r="61" spans="9:16" x14ac:dyDescent="0.25">
      <c r="P61">
        <f t="shared" si="2"/>
        <v>0</v>
      </c>
    </row>
    <row r="62" spans="9:16" x14ac:dyDescent="0.25">
      <c r="P62">
        <f t="shared" si="2"/>
        <v>0</v>
      </c>
    </row>
    <row r="63" spans="9:16" x14ac:dyDescent="0.25">
      <c r="P63">
        <f t="shared" si="2"/>
        <v>0</v>
      </c>
    </row>
    <row r="64" spans="9:16" x14ac:dyDescent="0.25">
      <c r="P64">
        <f t="shared" si="2"/>
        <v>0</v>
      </c>
    </row>
    <row r="65" spans="16:16" x14ac:dyDescent="0.25">
      <c r="P65">
        <f t="shared" si="2"/>
        <v>0</v>
      </c>
    </row>
  </sheetData>
  <conditionalFormatting sqref="G2:G12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GridLines="0" workbookViewId="0">
      <selection activeCell="B2" sqref="B2:F18"/>
    </sheetView>
  </sheetViews>
  <sheetFormatPr defaultRowHeight="15" x14ac:dyDescent="0.25"/>
  <cols>
    <col min="1" max="1" width="23.28515625" bestFit="1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9">
        <v>42129</v>
      </c>
      <c r="B2" s="4"/>
      <c r="C2" s="4"/>
      <c r="D2" s="4"/>
      <c r="E2" s="4"/>
      <c r="F2" s="4"/>
      <c r="G2" s="5">
        <v>0</v>
      </c>
      <c r="H2" s="5">
        <v>0</v>
      </c>
      <c r="I2" s="5"/>
      <c r="J2" s="5"/>
      <c r="K2" s="5" t="s">
        <v>36</v>
      </c>
    </row>
    <row r="3" spans="1:16" x14ac:dyDescent="0.25">
      <c r="A3" s="9"/>
      <c r="B3" s="4"/>
      <c r="C3" s="4"/>
      <c r="D3" s="4"/>
      <c r="E3" s="4"/>
      <c r="F3" s="4"/>
      <c r="G3" s="5">
        <f t="shared" ref="G3:G13" si="0">F2-F3</f>
        <v>0</v>
      </c>
      <c r="H3" s="12" t="e">
        <f t="shared" ref="H3:H13" si="1">G3/F3</f>
        <v>#DIV/0!</v>
      </c>
      <c r="I3" s="12"/>
      <c r="J3" s="12"/>
      <c r="K3" s="4" t="s">
        <v>37</v>
      </c>
    </row>
    <row r="4" spans="1:16" x14ac:dyDescent="0.25">
      <c r="A4" s="9"/>
      <c r="B4" s="4"/>
      <c r="C4" s="4"/>
      <c r="D4" s="4"/>
      <c r="E4" s="4"/>
      <c r="F4" s="4"/>
      <c r="G4" s="5">
        <f t="shared" si="0"/>
        <v>0</v>
      </c>
      <c r="H4" s="12" t="e">
        <f t="shared" si="1"/>
        <v>#DIV/0!</v>
      </c>
      <c r="I4" s="12"/>
      <c r="J4" s="12"/>
      <c r="K4" s="4" t="s">
        <v>37</v>
      </c>
    </row>
    <row r="5" spans="1:16" x14ac:dyDescent="0.25">
      <c r="A5" s="9">
        <v>42163</v>
      </c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/>
      <c r="P5">
        <f>SUM(L5:N5)</f>
        <v>0</v>
      </c>
    </row>
    <row r="6" spans="1:16" x14ac:dyDescent="0.25">
      <c r="A6" s="9">
        <v>42166</v>
      </c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/>
      <c r="P6">
        <f>SUM(L6:N6)</f>
        <v>0</v>
      </c>
    </row>
    <row r="7" spans="1:16" x14ac:dyDescent="0.25">
      <c r="A7" s="9">
        <v>42173</v>
      </c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/>
      <c r="P7">
        <f t="shared" ref="P7:P61" si="2">SUM(L7:N7)</f>
        <v>0</v>
      </c>
    </row>
    <row r="8" spans="1:16" x14ac:dyDescent="0.25">
      <c r="A8" s="9">
        <v>42176</v>
      </c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12"/>
      <c r="J8" s="12"/>
      <c r="K8" s="4" t="s">
        <v>43</v>
      </c>
      <c r="P8">
        <f t="shared" si="2"/>
        <v>0</v>
      </c>
    </row>
    <row r="9" spans="1:16" x14ac:dyDescent="0.25">
      <c r="A9" s="9">
        <v>42180</v>
      </c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12"/>
      <c r="J9" s="12"/>
      <c r="K9" s="4" t="s">
        <v>44</v>
      </c>
      <c r="P9">
        <f t="shared" si="2"/>
        <v>0</v>
      </c>
    </row>
    <row r="10" spans="1:16" x14ac:dyDescent="0.25">
      <c r="A10" s="9">
        <v>42240</v>
      </c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12"/>
      <c r="J10" s="12"/>
      <c r="K10" s="4" t="s">
        <v>45</v>
      </c>
      <c r="P10">
        <f t="shared" si="2"/>
        <v>0</v>
      </c>
    </row>
    <row r="11" spans="1:16" x14ac:dyDescent="0.25">
      <c r="A11" s="9">
        <v>42311</v>
      </c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12"/>
      <c r="J11" s="12"/>
      <c r="K11" s="4" t="s">
        <v>45</v>
      </c>
      <c r="N11">
        <v>1</v>
      </c>
      <c r="P11">
        <f t="shared" si="2"/>
        <v>1</v>
      </c>
    </row>
    <row r="12" spans="1:16" x14ac:dyDescent="0.25">
      <c r="A12" s="9">
        <v>42390</v>
      </c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4">
        <v>86</v>
      </c>
      <c r="J12" s="4">
        <v>59</v>
      </c>
      <c r="K12" s="4"/>
      <c r="P12">
        <f t="shared" si="2"/>
        <v>0</v>
      </c>
    </row>
    <row r="13" spans="1:16" x14ac:dyDescent="0.25">
      <c r="A13" s="9">
        <v>42397</v>
      </c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4"/>
      <c r="J13" s="4"/>
      <c r="K13" s="4"/>
      <c r="P13">
        <f t="shared" si="2"/>
        <v>0</v>
      </c>
    </row>
    <row r="14" spans="1:16" x14ac:dyDescent="0.25">
      <c r="A14" s="9">
        <v>42774</v>
      </c>
      <c r="B14" s="4"/>
      <c r="C14" s="4"/>
      <c r="D14" s="4"/>
      <c r="E14" s="4"/>
      <c r="F14" s="4"/>
      <c r="G14" s="5">
        <f t="shared" ref="G14:G36" si="3">F13-F14</f>
        <v>0</v>
      </c>
      <c r="H14" s="12" t="e">
        <f t="shared" ref="H14:H36" si="4">G14/F14</f>
        <v>#DIV/0!</v>
      </c>
      <c r="I14" s="4"/>
      <c r="J14" s="4"/>
      <c r="K14" s="4"/>
    </row>
    <row r="15" spans="1:16" x14ac:dyDescent="0.25">
      <c r="A15" s="9">
        <v>42774</v>
      </c>
      <c r="B15" s="4"/>
      <c r="C15" s="4"/>
      <c r="D15" s="4"/>
      <c r="E15" s="4"/>
      <c r="F15" s="4"/>
      <c r="G15" s="5">
        <f t="shared" si="3"/>
        <v>0</v>
      </c>
      <c r="H15" s="12" t="e">
        <f t="shared" si="4"/>
        <v>#DIV/0!</v>
      </c>
      <c r="I15" s="4"/>
      <c r="J15" s="4"/>
      <c r="K15" s="4"/>
    </row>
    <row r="16" spans="1:16" x14ac:dyDescent="0.25">
      <c r="A16" s="9">
        <v>42775</v>
      </c>
      <c r="B16" s="4"/>
      <c r="C16" s="4"/>
      <c r="D16" s="4"/>
      <c r="E16" s="4"/>
      <c r="F16" s="4"/>
      <c r="G16" s="5">
        <f t="shared" si="3"/>
        <v>0</v>
      </c>
      <c r="H16" s="12" t="e">
        <f t="shared" si="4"/>
        <v>#DIV/0!</v>
      </c>
      <c r="I16" s="4"/>
      <c r="J16" s="4"/>
      <c r="K16" s="4"/>
    </row>
    <row r="17" spans="1:16" x14ac:dyDescent="0.25">
      <c r="A17" s="9">
        <v>42780</v>
      </c>
      <c r="B17" s="4"/>
      <c r="C17" s="4"/>
      <c r="D17" s="4"/>
      <c r="E17" s="4"/>
      <c r="F17" s="4"/>
      <c r="G17" s="5">
        <f t="shared" si="3"/>
        <v>0</v>
      </c>
      <c r="H17" s="12" t="e">
        <f t="shared" si="4"/>
        <v>#DIV/0!</v>
      </c>
      <c r="I17" s="4"/>
      <c r="J17" s="4"/>
      <c r="K17" s="4"/>
    </row>
    <row r="18" spans="1:16" x14ac:dyDescent="0.25">
      <c r="A18" s="9">
        <v>42794</v>
      </c>
      <c r="B18" s="4"/>
      <c r="C18" s="4"/>
      <c r="D18" s="4"/>
      <c r="E18" s="4"/>
      <c r="F18" s="4"/>
      <c r="G18" s="5">
        <f t="shared" si="3"/>
        <v>0</v>
      </c>
      <c r="H18" s="12" t="e">
        <f t="shared" si="4"/>
        <v>#DIV/0!</v>
      </c>
      <c r="I18" s="4"/>
      <c r="J18" s="4"/>
      <c r="K18" s="4"/>
    </row>
    <row r="19" spans="1:16" x14ac:dyDescent="0.25">
      <c r="A19" s="9"/>
      <c r="B19" s="4"/>
      <c r="C19" s="4"/>
      <c r="D19" s="4"/>
      <c r="E19" s="4"/>
      <c r="F19" s="4"/>
      <c r="G19" s="5">
        <f t="shared" si="3"/>
        <v>0</v>
      </c>
      <c r="H19" s="12" t="e">
        <f t="shared" si="4"/>
        <v>#DIV/0!</v>
      </c>
      <c r="I19" s="4"/>
      <c r="J19" s="4"/>
      <c r="K19" s="4"/>
    </row>
    <row r="20" spans="1:16" x14ac:dyDescent="0.25">
      <c r="A20" s="9"/>
      <c r="B20" s="4"/>
      <c r="C20" s="4"/>
      <c r="D20" s="4"/>
      <c r="E20" s="4"/>
      <c r="F20" s="4"/>
      <c r="G20" s="5">
        <f t="shared" si="3"/>
        <v>0</v>
      </c>
      <c r="H20" s="12" t="e">
        <f t="shared" si="4"/>
        <v>#DIV/0!</v>
      </c>
      <c r="I20" s="4"/>
      <c r="J20" s="4"/>
      <c r="K20" s="4"/>
    </row>
    <row r="21" spans="1:16" x14ac:dyDescent="0.25">
      <c r="A21" s="9"/>
      <c r="B21" s="4"/>
      <c r="C21" s="4"/>
      <c r="D21" s="4"/>
      <c r="E21" s="4"/>
      <c r="F21" s="4"/>
      <c r="G21" s="5">
        <f t="shared" si="3"/>
        <v>0</v>
      </c>
      <c r="H21" s="12" t="e">
        <f t="shared" si="4"/>
        <v>#DIV/0!</v>
      </c>
      <c r="I21" s="4"/>
      <c r="J21" s="4"/>
      <c r="K21" s="4"/>
    </row>
    <row r="22" spans="1:16" x14ac:dyDescent="0.25">
      <c r="A22" s="9"/>
      <c r="B22" s="4"/>
      <c r="C22" s="4"/>
      <c r="D22" s="4"/>
      <c r="E22" s="4"/>
      <c r="F22" s="4"/>
      <c r="G22" s="5">
        <f t="shared" si="3"/>
        <v>0</v>
      </c>
      <c r="H22" s="12" t="e">
        <f t="shared" si="4"/>
        <v>#DIV/0!</v>
      </c>
      <c r="I22" s="4"/>
      <c r="J22" s="4"/>
      <c r="K22" s="4"/>
    </row>
    <row r="23" spans="1:16" x14ac:dyDescent="0.25">
      <c r="A23" s="9"/>
      <c r="B23" s="4"/>
      <c r="C23" s="4"/>
      <c r="D23" s="4"/>
      <c r="E23" s="4"/>
      <c r="F23" s="4"/>
      <c r="G23" s="5">
        <f t="shared" si="3"/>
        <v>0</v>
      </c>
      <c r="H23" s="12" t="e">
        <f t="shared" si="4"/>
        <v>#DIV/0!</v>
      </c>
      <c r="I23" s="4"/>
      <c r="J23" s="4"/>
      <c r="K23" s="4"/>
    </row>
    <row r="24" spans="1:16" x14ac:dyDescent="0.25">
      <c r="A24" s="9"/>
      <c r="B24" s="4"/>
      <c r="C24" s="4"/>
      <c r="D24" s="4"/>
      <c r="E24" s="4"/>
      <c r="F24" s="4"/>
      <c r="G24" s="5">
        <f t="shared" si="3"/>
        <v>0</v>
      </c>
      <c r="H24" s="12" t="e">
        <f t="shared" si="4"/>
        <v>#DIV/0!</v>
      </c>
      <c r="I24" s="4"/>
      <c r="J24" s="4"/>
      <c r="K24" s="4"/>
    </row>
    <row r="25" spans="1:16" x14ac:dyDescent="0.25">
      <c r="A25" s="9"/>
      <c r="B25" s="4"/>
      <c r="C25" s="4"/>
      <c r="D25" s="4"/>
      <c r="E25" s="4"/>
      <c r="F25" s="4"/>
      <c r="G25" s="5">
        <f t="shared" si="3"/>
        <v>0</v>
      </c>
      <c r="H25" s="12" t="e">
        <f t="shared" si="4"/>
        <v>#DIV/0!</v>
      </c>
      <c r="I25" s="4"/>
      <c r="J25" s="4"/>
      <c r="K25" s="4"/>
    </row>
    <row r="26" spans="1:16" x14ac:dyDescent="0.25">
      <c r="A26" s="9"/>
      <c r="B26" s="4"/>
      <c r="C26" s="4"/>
      <c r="D26" s="4"/>
      <c r="E26" s="4"/>
      <c r="F26" s="4"/>
      <c r="G26" s="5">
        <f t="shared" si="3"/>
        <v>0</v>
      </c>
      <c r="H26" s="12" t="e">
        <f t="shared" si="4"/>
        <v>#DIV/0!</v>
      </c>
      <c r="I26" s="4"/>
      <c r="J26" s="4"/>
      <c r="K26" s="4"/>
    </row>
    <row r="27" spans="1:16" x14ac:dyDescent="0.25">
      <c r="A27" s="9"/>
      <c r="B27" s="4"/>
      <c r="C27" s="4"/>
      <c r="D27" s="4"/>
      <c r="E27" s="4"/>
      <c r="F27" s="4"/>
      <c r="G27" s="5">
        <f t="shared" si="3"/>
        <v>0</v>
      </c>
      <c r="H27" s="12" t="e">
        <f t="shared" si="4"/>
        <v>#DIV/0!</v>
      </c>
      <c r="I27" s="4"/>
      <c r="J27" s="4"/>
      <c r="K27" s="4"/>
    </row>
    <row r="28" spans="1:16" x14ac:dyDescent="0.25">
      <c r="A28" s="9"/>
      <c r="B28" s="4"/>
      <c r="C28" s="4"/>
      <c r="D28" s="4"/>
      <c r="E28" s="4"/>
      <c r="F28" s="4"/>
      <c r="G28" s="5">
        <f t="shared" si="3"/>
        <v>0</v>
      </c>
      <c r="H28" s="12" t="e">
        <f t="shared" si="4"/>
        <v>#DIV/0!</v>
      </c>
      <c r="I28" s="4"/>
      <c r="J28" s="4"/>
      <c r="K28" s="4"/>
    </row>
    <row r="29" spans="1:16" x14ac:dyDescent="0.25">
      <c r="A29" s="9"/>
      <c r="B29" s="4"/>
      <c r="C29" s="4"/>
      <c r="D29" s="4"/>
      <c r="E29" s="4"/>
      <c r="F29" s="4"/>
      <c r="G29" s="5">
        <f t="shared" si="3"/>
        <v>0</v>
      </c>
      <c r="H29" s="12" t="e">
        <f t="shared" si="4"/>
        <v>#DIV/0!</v>
      </c>
      <c r="I29" s="4"/>
      <c r="J29" s="4"/>
      <c r="K29" s="4"/>
    </row>
    <row r="30" spans="1:16" x14ac:dyDescent="0.25">
      <c r="A30" s="9"/>
      <c r="B30" s="4"/>
      <c r="C30" s="4"/>
      <c r="D30" s="4"/>
      <c r="E30" s="4"/>
      <c r="F30" s="4"/>
      <c r="G30" s="5">
        <f t="shared" si="3"/>
        <v>0</v>
      </c>
      <c r="H30" s="12" t="e">
        <f t="shared" si="4"/>
        <v>#DIV/0!</v>
      </c>
      <c r="I30" s="12"/>
      <c r="J30" s="12"/>
      <c r="K30" s="4"/>
      <c r="P30">
        <f t="shared" si="2"/>
        <v>0</v>
      </c>
    </row>
    <row r="31" spans="1:16" x14ac:dyDescent="0.25">
      <c r="A31" s="9"/>
      <c r="B31" s="4"/>
      <c r="C31" s="4"/>
      <c r="D31" s="4"/>
      <c r="E31" s="4"/>
      <c r="F31" s="4"/>
      <c r="G31" s="5">
        <f t="shared" si="3"/>
        <v>0</v>
      </c>
      <c r="H31" s="12" t="e">
        <f t="shared" si="4"/>
        <v>#DIV/0!</v>
      </c>
      <c r="I31" s="12"/>
      <c r="J31" s="12"/>
      <c r="K31" s="4"/>
      <c r="P31">
        <f t="shared" si="2"/>
        <v>0</v>
      </c>
    </row>
    <row r="32" spans="1:16" x14ac:dyDescent="0.25">
      <c r="A32" s="4"/>
      <c r="B32" s="4"/>
      <c r="C32" s="4"/>
      <c r="D32" s="4"/>
      <c r="E32" s="4"/>
      <c r="F32" s="4"/>
      <c r="G32" s="5">
        <f t="shared" si="3"/>
        <v>0</v>
      </c>
      <c r="H32" s="12" t="e">
        <f t="shared" si="4"/>
        <v>#DIV/0!</v>
      </c>
      <c r="I32" s="12"/>
      <c r="J32" s="12"/>
      <c r="K32" s="4"/>
      <c r="P32">
        <f t="shared" si="2"/>
        <v>0</v>
      </c>
    </row>
    <row r="33" spans="1:16" x14ac:dyDescent="0.25">
      <c r="A33" s="4"/>
      <c r="B33" s="4"/>
      <c r="C33" s="4"/>
      <c r="D33" s="4"/>
      <c r="E33" s="4"/>
      <c r="F33" s="4"/>
      <c r="G33" s="5">
        <f t="shared" si="3"/>
        <v>0</v>
      </c>
      <c r="H33" s="12" t="e">
        <f t="shared" si="4"/>
        <v>#DIV/0!</v>
      </c>
      <c r="I33" s="12"/>
      <c r="J33" s="12"/>
      <c r="K33" s="4"/>
      <c r="P33">
        <f t="shared" si="2"/>
        <v>0</v>
      </c>
    </row>
    <row r="34" spans="1:16" x14ac:dyDescent="0.25">
      <c r="A34" s="4"/>
      <c r="B34" s="4"/>
      <c r="C34" s="4"/>
      <c r="D34" s="4"/>
      <c r="E34" s="4"/>
      <c r="F34" s="4"/>
      <c r="G34" s="5">
        <f t="shared" si="3"/>
        <v>0</v>
      </c>
      <c r="H34" s="12" t="e">
        <f t="shared" si="4"/>
        <v>#DIV/0!</v>
      </c>
      <c r="I34" s="12"/>
      <c r="J34" s="12"/>
      <c r="K34" s="4"/>
      <c r="P34">
        <f t="shared" si="2"/>
        <v>0</v>
      </c>
    </row>
    <row r="35" spans="1:16" x14ac:dyDescent="0.25">
      <c r="A35" s="4"/>
      <c r="B35" s="4"/>
      <c r="C35" s="4"/>
      <c r="D35" s="4"/>
      <c r="E35" s="4"/>
      <c r="F35" s="4"/>
      <c r="G35" s="5">
        <f t="shared" si="3"/>
        <v>0</v>
      </c>
      <c r="H35" s="12" t="e">
        <f t="shared" si="4"/>
        <v>#DIV/0!</v>
      </c>
      <c r="I35" s="12"/>
      <c r="J35" s="12"/>
      <c r="K35" s="4"/>
      <c r="P35">
        <f t="shared" si="2"/>
        <v>0</v>
      </c>
    </row>
    <row r="36" spans="1:16" x14ac:dyDescent="0.25">
      <c r="A36" s="4"/>
      <c r="B36" s="4"/>
      <c r="C36" s="4"/>
      <c r="D36" s="4"/>
      <c r="E36" s="4"/>
      <c r="F36" s="4"/>
      <c r="G36" s="5">
        <f t="shared" si="3"/>
        <v>0</v>
      </c>
      <c r="H36" s="12" t="e">
        <f t="shared" si="4"/>
        <v>#DIV/0!</v>
      </c>
      <c r="I36" s="12"/>
      <c r="J36" s="12"/>
      <c r="K36" s="4"/>
      <c r="P36">
        <f t="shared" si="2"/>
        <v>0</v>
      </c>
    </row>
    <row r="37" spans="1:1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P37">
        <f t="shared" si="2"/>
        <v>0</v>
      </c>
    </row>
    <row r="38" spans="1:16" x14ac:dyDescent="0.25">
      <c r="A38" s="10" t="s">
        <v>33</v>
      </c>
      <c r="B38" s="10">
        <f>MAX(B2:B37)-MIN(B2:B37)</f>
        <v>0</v>
      </c>
      <c r="C38" s="10">
        <f t="shared" ref="C38:G38" si="5">MAX(C2:C37)-MIN(C2:C37)</f>
        <v>0</v>
      </c>
      <c r="D38" s="10">
        <f t="shared" si="5"/>
        <v>0</v>
      </c>
      <c r="E38" s="10">
        <f t="shared" si="5"/>
        <v>0</v>
      </c>
      <c r="F38" s="10">
        <f t="shared" si="5"/>
        <v>0</v>
      </c>
      <c r="G38" s="10">
        <f t="shared" si="5"/>
        <v>0</v>
      </c>
      <c r="H38" s="4"/>
      <c r="I38" s="4"/>
      <c r="J38" s="4"/>
      <c r="K38" s="4"/>
      <c r="P38">
        <f t="shared" si="2"/>
        <v>0</v>
      </c>
    </row>
    <row r="39" spans="1:16" x14ac:dyDescent="0.25">
      <c r="P39">
        <f t="shared" si="2"/>
        <v>0</v>
      </c>
    </row>
    <row r="40" spans="1:16" x14ac:dyDescent="0.25">
      <c r="P40">
        <f t="shared" si="2"/>
        <v>0</v>
      </c>
    </row>
    <row r="41" spans="1:16" x14ac:dyDescent="0.25">
      <c r="P41">
        <f t="shared" si="2"/>
        <v>0</v>
      </c>
    </row>
    <row r="42" spans="1:16" x14ac:dyDescent="0.25">
      <c r="P42">
        <f t="shared" si="2"/>
        <v>0</v>
      </c>
    </row>
    <row r="43" spans="1:16" x14ac:dyDescent="0.25">
      <c r="P43">
        <f t="shared" si="2"/>
        <v>0</v>
      </c>
    </row>
    <row r="44" spans="1:16" x14ac:dyDescent="0.25">
      <c r="P44">
        <f t="shared" si="2"/>
        <v>0</v>
      </c>
    </row>
    <row r="45" spans="1:16" x14ac:dyDescent="0.25">
      <c r="P45">
        <f t="shared" si="2"/>
        <v>0</v>
      </c>
    </row>
    <row r="46" spans="1:16" x14ac:dyDescent="0.25">
      <c r="P46">
        <f t="shared" si="2"/>
        <v>0</v>
      </c>
    </row>
    <row r="47" spans="1:16" x14ac:dyDescent="0.25">
      <c r="P47">
        <f t="shared" si="2"/>
        <v>0</v>
      </c>
    </row>
    <row r="48" spans="1:16" x14ac:dyDescent="0.25">
      <c r="P48">
        <f t="shared" si="2"/>
        <v>0</v>
      </c>
    </row>
    <row r="49" spans="9:16" x14ac:dyDescent="0.25">
      <c r="P49">
        <f t="shared" si="2"/>
        <v>0</v>
      </c>
    </row>
    <row r="50" spans="9:16" x14ac:dyDescent="0.25">
      <c r="I50">
        <v>297</v>
      </c>
      <c r="J50">
        <v>233</v>
      </c>
      <c r="P50">
        <f t="shared" si="2"/>
        <v>0</v>
      </c>
    </row>
    <row r="51" spans="9:16" x14ac:dyDescent="0.25">
      <c r="P51">
        <f t="shared" si="2"/>
        <v>0</v>
      </c>
    </row>
    <row r="52" spans="9:16" x14ac:dyDescent="0.25">
      <c r="P52">
        <f t="shared" si="2"/>
        <v>0</v>
      </c>
    </row>
    <row r="53" spans="9:16" x14ac:dyDescent="0.25">
      <c r="P53">
        <f>SUM(L53:O53)</f>
        <v>0</v>
      </c>
    </row>
    <row r="54" spans="9:16" x14ac:dyDescent="0.25">
      <c r="P54">
        <f t="shared" si="2"/>
        <v>0</v>
      </c>
    </row>
    <row r="55" spans="9:16" x14ac:dyDescent="0.25">
      <c r="I55" s="4">
        <f t="shared" ref="I55:J55" si="6">MAX(I35:I54)-MIN(I35:I54)</f>
        <v>0</v>
      </c>
      <c r="J55" s="4">
        <f t="shared" si="6"/>
        <v>0</v>
      </c>
      <c r="P55">
        <f t="shared" si="2"/>
        <v>0</v>
      </c>
    </row>
    <row r="56" spans="9:16" x14ac:dyDescent="0.25">
      <c r="P56">
        <f t="shared" si="2"/>
        <v>0</v>
      </c>
    </row>
    <row r="57" spans="9:16" x14ac:dyDescent="0.25">
      <c r="P57">
        <f t="shared" si="2"/>
        <v>0</v>
      </c>
    </row>
    <row r="58" spans="9:16" x14ac:dyDescent="0.25">
      <c r="P58">
        <f t="shared" si="2"/>
        <v>0</v>
      </c>
    </row>
    <row r="59" spans="9:16" x14ac:dyDescent="0.25">
      <c r="P59">
        <f t="shared" si="2"/>
        <v>0</v>
      </c>
    </row>
    <row r="60" spans="9:16" x14ac:dyDescent="0.25">
      <c r="P60">
        <f t="shared" si="2"/>
        <v>0</v>
      </c>
    </row>
    <row r="61" spans="9:16" x14ac:dyDescent="0.25">
      <c r="P61">
        <f t="shared" si="2"/>
        <v>0</v>
      </c>
    </row>
    <row r="62" spans="9:16" x14ac:dyDescent="0.25">
      <c r="L62">
        <v>2</v>
      </c>
    </row>
  </sheetData>
  <conditionalFormatting sqref="G2:G36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showGridLines="0" workbookViewId="0">
      <selection activeCell="B2" sqref="B2:F22"/>
    </sheetView>
  </sheetViews>
  <sheetFormatPr defaultRowHeight="15" x14ac:dyDescent="0.25"/>
  <cols>
    <col min="1" max="1" width="23.28515625" bestFit="1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9">
        <v>42129</v>
      </c>
      <c r="B2" s="4"/>
      <c r="C2" s="4"/>
      <c r="D2" s="4"/>
      <c r="E2" s="4"/>
      <c r="F2" s="4"/>
      <c r="G2" s="5">
        <v>0</v>
      </c>
      <c r="H2" s="5">
        <v>0</v>
      </c>
      <c r="I2" s="5"/>
      <c r="J2" s="5"/>
      <c r="K2" s="5" t="s">
        <v>36</v>
      </c>
    </row>
    <row r="3" spans="1:16" x14ac:dyDescent="0.25">
      <c r="A3" s="9">
        <v>42130</v>
      </c>
      <c r="B3" s="4"/>
      <c r="C3" s="4"/>
      <c r="D3" s="4"/>
      <c r="E3" s="4"/>
      <c r="F3" s="4"/>
      <c r="G3" s="5">
        <f t="shared" ref="G3:G17" si="0">F2-F3</f>
        <v>0</v>
      </c>
      <c r="H3" s="12" t="e">
        <f t="shared" ref="H3:H17" si="1">G3/F3</f>
        <v>#DIV/0!</v>
      </c>
      <c r="I3" s="12"/>
      <c r="J3" s="12"/>
      <c r="K3" s="4"/>
    </row>
    <row r="4" spans="1:16" x14ac:dyDescent="0.25">
      <c r="A4" s="9">
        <v>42131</v>
      </c>
      <c r="B4" s="4"/>
      <c r="C4" s="4"/>
      <c r="D4" s="4"/>
      <c r="E4" s="4"/>
      <c r="F4" s="4"/>
      <c r="G4" s="5">
        <f t="shared" si="0"/>
        <v>0</v>
      </c>
      <c r="H4" s="12" t="e">
        <f t="shared" si="1"/>
        <v>#DIV/0!</v>
      </c>
      <c r="I4" s="12"/>
      <c r="J4" s="12"/>
      <c r="K4" s="4"/>
    </row>
    <row r="5" spans="1:16" x14ac:dyDescent="0.25">
      <c r="A5" s="9">
        <v>42142</v>
      </c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/>
      <c r="P5">
        <f>SUM(L5:N5)</f>
        <v>0</v>
      </c>
    </row>
    <row r="6" spans="1:16" x14ac:dyDescent="0.25">
      <c r="A6" s="9">
        <v>42149</v>
      </c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/>
      <c r="P6">
        <f>SUM(L6:N6)</f>
        <v>0</v>
      </c>
    </row>
    <row r="7" spans="1:16" x14ac:dyDescent="0.25">
      <c r="A7" s="9">
        <v>42166</v>
      </c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/>
      <c r="P7">
        <f t="shared" ref="P7:P74" si="2">SUM(L7:N7)</f>
        <v>0</v>
      </c>
    </row>
    <row r="8" spans="1:16" x14ac:dyDescent="0.25">
      <c r="A8" s="9">
        <v>42172</v>
      </c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12"/>
      <c r="J8" s="12"/>
      <c r="K8" s="4" t="s">
        <v>43</v>
      </c>
      <c r="P8">
        <f t="shared" si="2"/>
        <v>0</v>
      </c>
    </row>
    <row r="9" spans="1:16" x14ac:dyDescent="0.25">
      <c r="A9" s="9">
        <v>42172</v>
      </c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12"/>
      <c r="J9" s="12"/>
      <c r="K9" s="4" t="s">
        <v>44</v>
      </c>
      <c r="P9">
        <f t="shared" si="2"/>
        <v>0</v>
      </c>
    </row>
    <row r="10" spans="1:16" x14ac:dyDescent="0.25">
      <c r="A10" s="9">
        <v>42173</v>
      </c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12"/>
      <c r="J10" s="12"/>
      <c r="K10" s="4" t="s">
        <v>45</v>
      </c>
      <c r="P10">
        <f t="shared" si="2"/>
        <v>0</v>
      </c>
    </row>
    <row r="11" spans="1:16" x14ac:dyDescent="0.25">
      <c r="A11" s="9">
        <v>42186</v>
      </c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12"/>
      <c r="J11" s="12"/>
      <c r="K11" s="4" t="s">
        <v>45</v>
      </c>
      <c r="P11">
        <f t="shared" si="2"/>
        <v>0</v>
      </c>
    </row>
    <row r="12" spans="1:16" x14ac:dyDescent="0.25">
      <c r="A12" s="9">
        <v>42198</v>
      </c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12"/>
      <c r="J12" s="12"/>
      <c r="K12" s="4"/>
      <c r="P12">
        <f t="shared" si="2"/>
        <v>0</v>
      </c>
    </row>
    <row r="13" spans="1:16" x14ac:dyDescent="0.25">
      <c r="A13" s="9">
        <v>42303</v>
      </c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5">
        <v>7</v>
      </c>
      <c r="J13" s="5">
        <v>14</v>
      </c>
      <c r="K13" s="4"/>
      <c r="P13">
        <f t="shared" si="2"/>
        <v>0</v>
      </c>
    </row>
    <row r="14" spans="1:16" x14ac:dyDescent="0.25">
      <c r="A14" s="9">
        <v>42311</v>
      </c>
      <c r="B14" s="4"/>
      <c r="C14" s="4"/>
      <c r="D14" s="4"/>
      <c r="E14" s="4"/>
      <c r="F14" s="4"/>
      <c r="G14" s="5">
        <f t="shared" si="0"/>
        <v>0</v>
      </c>
      <c r="H14" s="12" t="e">
        <f t="shared" si="1"/>
        <v>#DIV/0!</v>
      </c>
      <c r="I14" s="5">
        <v>5</v>
      </c>
      <c r="J14" s="5">
        <v>12</v>
      </c>
      <c r="K14" s="4"/>
      <c r="L14">
        <v>1</v>
      </c>
      <c r="M14">
        <v>2</v>
      </c>
      <c r="P14">
        <f t="shared" si="2"/>
        <v>3</v>
      </c>
    </row>
    <row r="15" spans="1:16" x14ac:dyDescent="0.25">
      <c r="A15" s="9">
        <v>42397</v>
      </c>
      <c r="B15" s="4"/>
      <c r="C15" s="4"/>
      <c r="D15" s="4"/>
      <c r="E15" s="4"/>
      <c r="F15" s="4"/>
      <c r="G15" s="5">
        <f t="shared" si="0"/>
        <v>0</v>
      </c>
      <c r="H15" s="12" t="e">
        <f t="shared" si="1"/>
        <v>#DIV/0!</v>
      </c>
      <c r="I15" s="12"/>
      <c r="J15" s="12"/>
      <c r="K15" s="4"/>
      <c r="P15">
        <f t="shared" si="2"/>
        <v>0</v>
      </c>
    </row>
    <row r="16" spans="1:16" x14ac:dyDescent="0.25">
      <c r="A16" s="9">
        <v>42401</v>
      </c>
      <c r="B16" s="4"/>
      <c r="C16" s="4"/>
      <c r="D16" s="4"/>
      <c r="E16" s="4"/>
      <c r="F16" s="4"/>
      <c r="G16" s="5">
        <f t="shared" si="0"/>
        <v>0</v>
      </c>
      <c r="H16" s="12" t="e">
        <f t="shared" si="1"/>
        <v>#DIV/0!</v>
      </c>
      <c r="I16" s="12"/>
      <c r="J16" s="12"/>
      <c r="K16" s="4"/>
      <c r="P16">
        <f t="shared" si="2"/>
        <v>0</v>
      </c>
    </row>
    <row r="17" spans="1:16" x14ac:dyDescent="0.25">
      <c r="A17" s="9">
        <v>42403</v>
      </c>
      <c r="B17" s="4"/>
      <c r="C17" s="4"/>
      <c r="D17" s="4"/>
      <c r="E17" s="4"/>
      <c r="F17" s="4"/>
      <c r="G17" s="5">
        <f t="shared" si="0"/>
        <v>0</v>
      </c>
      <c r="H17" s="12" t="e">
        <f t="shared" si="1"/>
        <v>#DIV/0!</v>
      </c>
      <c r="I17" s="4">
        <v>4</v>
      </c>
      <c r="J17" s="4">
        <v>13</v>
      </c>
      <c r="K17" s="4"/>
      <c r="P17">
        <f t="shared" si="2"/>
        <v>0</v>
      </c>
    </row>
    <row r="18" spans="1:16" x14ac:dyDescent="0.25">
      <c r="A18" s="9">
        <v>42802</v>
      </c>
      <c r="B18" s="4"/>
      <c r="C18" s="4"/>
      <c r="D18" s="4"/>
      <c r="E18" s="4"/>
      <c r="F18" s="4"/>
      <c r="G18" s="5">
        <f t="shared" ref="G18" si="3">F17-F18</f>
        <v>0</v>
      </c>
      <c r="H18" s="12" t="e">
        <f t="shared" ref="H18" si="4">G18/F18</f>
        <v>#DIV/0!</v>
      </c>
      <c r="I18" s="4"/>
      <c r="J18" s="4"/>
      <c r="K18" s="4"/>
    </row>
    <row r="19" spans="1:16" x14ac:dyDescent="0.25">
      <c r="A19" s="9"/>
      <c r="B19" s="4"/>
      <c r="C19" s="4"/>
      <c r="D19" s="4"/>
      <c r="E19" s="4"/>
      <c r="F19" s="4"/>
      <c r="G19" s="5"/>
      <c r="H19" s="12"/>
      <c r="I19" s="4"/>
      <c r="J19" s="4"/>
      <c r="K19" s="4"/>
    </row>
    <row r="20" spans="1:16" x14ac:dyDescent="0.25">
      <c r="A20" s="9"/>
      <c r="B20" s="4"/>
      <c r="C20" s="4"/>
      <c r="D20" s="4"/>
      <c r="E20" s="4"/>
      <c r="F20" s="4"/>
      <c r="G20" s="5"/>
      <c r="H20" s="12"/>
      <c r="I20" s="4"/>
      <c r="J20" s="4"/>
      <c r="K20" s="4"/>
    </row>
    <row r="21" spans="1:16" x14ac:dyDescent="0.25">
      <c r="A21" s="9"/>
      <c r="B21" s="4"/>
      <c r="C21" s="4"/>
      <c r="D21" s="4"/>
      <c r="E21" s="4"/>
      <c r="F21" s="4"/>
      <c r="G21" s="5"/>
      <c r="H21" s="12"/>
      <c r="I21" s="4"/>
      <c r="J21" s="4"/>
      <c r="K21" s="4"/>
    </row>
    <row r="22" spans="1:16" x14ac:dyDescent="0.25">
      <c r="A22" s="9"/>
      <c r="B22" s="4"/>
      <c r="C22" s="4"/>
      <c r="D22" s="4"/>
      <c r="E22" s="4"/>
      <c r="F22" s="4"/>
      <c r="G22" s="5"/>
      <c r="H22" s="12"/>
      <c r="I22" s="4"/>
      <c r="J22" s="4"/>
      <c r="K22" s="4"/>
    </row>
    <row r="23" spans="1:16" x14ac:dyDescent="0.25">
      <c r="A23" s="9"/>
      <c r="B23" s="4"/>
      <c r="C23" s="4"/>
      <c r="D23" s="4"/>
      <c r="E23" s="4"/>
      <c r="F23" s="4"/>
      <c r="G23" s="5"/>
      <c r="H23" s="12"/>
      <c r="I23" s="4"/>
      <c r="J23" s="4"/>
      <c r="K23" s="4"/>
    </row>
    <row r="24" spans="1:16" x14ac:dyDescent="0.25">
      <c r="A24" s="9"/>
      <c r="B24" s="4"/>
      <c r="C24" s="4"/>
      <c r="D24" s="4"/>
      <c r="E24" s="4"/>
      <c r="F24" s="4"/>
      <c r="G24" s="5"/>
      <c r="H24" s="12"/>
      <c r="I24" s="4"/>
      <c r="J24" s="4"/>
      <c r="K24" s="4"/>
    </row>
    <row r="25" spans="1:16" x14ac:dyDescent="0.25">
      <c r="A25" s="9"/>
      <c r="B25" s="4"/>
      <c r="C25" s="4"/>
      <c r="D25" s="4"/>
      <c r="E25" s="4"/>
      <c r="F25" s="4"/>
      <c r="G25" s="5"/>
      <c r="H25" s="12"/>
      <c r="I25" s="4"/>
      <c r="J25" s="4"/>
      <c r="K25" s="4"/>
    </row>
    <row r="26" spans="1:16" x14ac:dyDescent="0.25">
      <c r="A26" s="9"/>
      <c r="B26" s="4"/>
      <c r="C26" s="4"/>
      <c r="D26" s="4"/>
      <c r="E26" s="4"/>
      <c r="F26" s="4"/>
      <c r="G26" s="5"/>
      <c r="H26" s="12"/>
      <c r="I26" s="4"/>
      <c r="J26" s="4"/>
      <c r="K26" s="4"/>
    </row>
    <row r="27" spans="1:16" x14ac:dyDescent="0.25">
      <c r="A27" s="9"/>
      <c r="B27" s="4"/>
      <c r="C27" s="4"/>
      <c r="D27" s="4"/>
      <c r="E27" s="4"/>
      <c r="F27" s="4"/>
      <c r="G27" s="5"/>
      <c r="H27" s="12"/>
      <c r="I27" s="4"/>
      <c r="J27" s="4"/>
      <c r="K27" s="4"/>
    </row>
    <row r="28" spans="1:16" x14ac:dyDescent="0.25">
      <c r="A28" s="9"/>
      <c r="B28" s="4"/>
      <c r="C28" s="4"/>
      <c r="D28" s="4"/>
      <c r="E28" s="4"/>
      <c r="F28" s="4"/>
      <c r="G28" s="5"/>
      <c r="H28" s="12"/>
      <c r="I28" s="4"/>
      <c r="J28" s="4"/>
      <c r="K28" s="4"/>
    </row>
    <row r="29" spans="1:16" x14ac:dyDescent="0.25">
      <c r="A29" s="9"/>
      <c r="B29" s="4"/>
      <c r="C29" s="4"/>
      <c r="D29" s="4"/>
      <c r="E29" s="4"/>
      <c r="F29" s="4"/>
      <c r="G29" s="5"/>
      <c r="H29" s="12"/>
      <c r="I29" s="4"/>
      <c r="J29" s="4"/>
      <c r="K29" s="4"/>
    </row>
    <row r="30" spans="1:16" x14ac:dyDescent="0.25">
      <c r="A30" s="9"/>
      <c r="B30" s="4"/>
      <c r="C30" s="4"/>
      <c r="D30" s="4"/>
      <c r="E30" s="4"/>
      <c r="F30" s="4"/>
      <c r="G30" s="5"/>
      <c r="H30" s="12"/>
      <c r="I30" s="4"/>
      <c r="J30" s="4"/>
      <c r="K30" s="4"/>
    </row>
    <row r="31" spans="1:16" x14ac:dyDescent="0.25">
      <c r="A31" s="9"/>
      <c r="B31" s="4"/>
      <c r="C31" s="4"/>
      <c r="D31" s="4"/>
      <c r="E31" s="4"/>
      <c r="F31" s="4"/>
      <c r="G31" s="5"/>
      <c r="H31" s="12"/>
      <c r="I31" s="4"/>
      <c r="J31" s="4"/>
      <c r="K31" s="4"/>
    </row>
    <row r="32" spans="1:16" x14ac:dyDescent="0.25">
      <c r="A32" s="9"/>
      <c r="B32" s="4"/>
      <c r="C32" s="4"/>
      <c r="D32" s="4"/>
      <c r="E32" s="4"/>
      <c r="F32" s="4"/>
      <c r="G32" s="5"/>
      <c r="H32" s="12"/>
      <c r="I32" s="4"/>
      <c r="J32" s="4"/>
      <c r="K32" s="4"/>
    </row>
    <row r="33" spans="1:16" x14ac:dyDescent="0.25">
      <c r="A33" s="9"/>
      <c r="B33" s="4"/>
      <c r="C33" s="4"/>
      <c r="D33" s="4"/>
      <c r="E33" s="4"/>
      <c r="F33" s="4"/>
      <c r="G33" s="5"/>
      <c r="H33" s="12"/>
      <c r="I33" s="4"/>
      <c r="J33" s="4"/>
      <c r="K33" s="4"/>
    </row>
    <row r="34" spans="1:16" x14ac:dyDescent="0.25">
      <c r="A34" s="9"/>
      <c r="B34" s="4"/>
      <c r="C34" s="4"/>
      <c r="D34" s="4"/>
      <c r="E34" s="4"/>
      <c r="F34" s="4"/>
      <c r="G34" s="5"/>
      <c r="H34" s="12"/>
      <c r="I34" s="4"/>
      <c r="J34" s="4"/>
      <c r="K34" s="4"/>
    </row>
    <row r="35" spans="1:16" x14ac:dyDescent="0.25">
      <c r="A35" s="9"/>
      <c r="B35" s="4"/>
      <c r="C35" s="4"/>
      <c r="D35" s="4"/>
      <c r="E35" s="4"/>
      <c r="F35" s="4"/>
      <c r="G35" s="5"/>
      <c r="H35" s="12"/>
      <c r="I35" s="4"/>
      <c r="J35" s="4"/>
      <c r="K35" s="4"/>
    </row>
    <row r="36" spans="1:16" x14ac:dyDescent="0.25">
      <c r="A36" s="9"/>
      <c r="B36" s="4"/>
      <c r="C36" s="4"/>
      <c r="D36" s="4"/>
      <c r="E36" s="4"/>
      <c r="F36" s="4"/>
      <c r="G36" s="5"/>
      <c r="H36" s="12"/>
      <c r="I36" s="4"/>
      <c r="J36" s="4"/>
      <c r="K36" s="4"/>
    </row>
    <row r="37" spans="1:16" x14ac:dyDescent="0.25">
      <c r="A37" s="9"/>
      <c r="B37" s="4"/>
      <c r="C37" s="4"/>
      <c r="D37" s="4"/>
      <c r="E37" s="4"/>
      <c r="F37" s="4"/>
      <c r="G37" s="5"/>
      <c r="H37" s="12"/>
      <c r="I37" s="4"/>
      <c r="J37" s="4"/>
      <c r="K37" s="4"/>
    </row>
    <row r="38" spans="1:16" x14ac:dyDescent="0.25">
      <c r="A38" s="9"/>
      <c r="B38" s="4"/>
      <c r="C38" s="4"/>
      <c r="D38" s="4"/>
      <c r="E38" s="4"/>
      <c r="F38" s="4"/>
      <c r="G38" s="5"/>
      <c r="H38" s="12"/>
      <c r="I38" s="4"/>
      <c r="J38" s="4"/>
      <c r="K38" s="4"/>
    </row>
    <row r="39" spans="1:16" x14ac:dyDescent="0.25">
      <c r="A39" s="9"/>
      <c r="B39" s="4"/>
      <c r="C39" s="4"/>
      <c r="D39" s="4"/>
      <c r="E39" s="4"/>
      <c r="F39" s="4"/>
      <c r="G39" s="5"/>
      <c r="H39" s="12"/>
      <c r="I39" s="4"/>
      <c r="J39" s="4"/>
      <c r="K39" s="4"/>
    </row>
    <row r="40" spans="1:16" x14ac:dyDescent="0.25">
      <c r="A40" s="9"/>
      <c r="B40" s="4"/>
      <c r="C40" s="4"/>
      <c r="D40" s="4"/>
      <c r="E40" s="4"/>
      <c r="F40" s="4"/>
      <c r="G40" s="5"/>
      <c r="H40" s="12"/>
      <c r="I40" s="4"/>
      <c r="J40" s="4"/>
      <c r="K40" s="4"/>
    </row>
    <row r="41" spans="1:16" x14ac:dyDescent="0.25">
      <c r="A41" s="9"/>
      <c r="B41" s="4"/>
      <c r="C41" s="4"/>
      <c r="D41" s="4"/>
      <c r="E41" s="4"/>
      <c r="F41" s="4"/>
      <c r="G41" s="5"/>
      <c r="H41" s="12"/>
      <c r="I41" s="4"/>
      <c r="J41" s="4"/>
      <c r="K41" s="4"/>
    </row>
    <row r="42" spans="1:16" x14ac:dyDescent="0.25">
      <c r="A42" s="9"/>
      <c r="B42" s="4"/>
      <c r="C42" s="4"/>
      <c r="D42" s="4"/>
      <c r="E42" s="4"/>
      <c r="F42" s="4"/>
      <c r="G42" s="5"/>
      <c r="H42" s="12"/>
      <c r="I42" s="4"/>
      <c r="J42" s="4"/>
      <c r="K42" s="4"/>
    </row>
    <row r="43" spans="1:16" x14ac:dyDescent="0.25">
      <c r="A43" s="9"/>
      <c r="B43" s="4"/>
      <c r="C43" s="4"/>
      <c r="D43" s="4"/>
      <c r="E43" s="4"/>
      <c r="F43" s="4"/>
      <c r="G43" s="5"/>
      <c r="H43" s="12"/>
      <c r="I43" s="4"/>
      <c r="J43" s="4"/>
      <c r="K43" s="4"/>
    </row>
    <row r="44" spans="1:16" x14ac:dyDescent="0.25">
      <c r="A44" s="9"/>
      <c r="B44" s="4"/>
      <c r="C44" s="4"/>
      <c r="D44" s="4"/>
      <c r="E44" s="4"/>
      <c r="F44" s="4"/>
      <c r="G44" s="5"/>
      <c r="H44" s="12"/>
      <c r="I44" s="4"/>
      <c r="J44" s="4"/>
      <c r="K44" s="4"/>
    </row>
    <row r="45" spans="1:16" x14ac:dyDescent="0.25">
      <c r="A45" s="9"/>
      <c r="B45" s="4"/>
      <c r="C45" s="4"/>
      <c r="D45" s="4"/>
      <c r="E45" s="4"/>
      <c r="F45" s="4"/>
      <c r="G45" s="5"/>
      <c r="H45" s="12"/>
      <c r="I45" s="4"/>
      <c r="J45" s="4"/>
      <c r="K45" s="4"/>
    </row>
    <row r="46" spans="1:16" x14ac:dyDescent="0.25">
      <c r="A46" s="9"/>
      <c r="B46" s="4"/>
      <c r="C46" s="4"/>
      <c r="D46" s="4"/>
      <c r="E46" s="4"/>
      <c r="F46" s="4"/>
      <c r="G46" s="5"/>
      <c r="H46" s="12"/>
      <c r="I46" s="4"/>
      <c r="J46" s="4"/>
      <c r="K46" s="4"/>
    </row>
    <row r="47" spans="1:16" x14ac:dyDescent="0.25">
      <c r="A47" s="4"/>
      <c r="B47" s="4"/>
      <c r="C47" s="4"/>
      <c r="D47" s="4"/>
      <c r="E47" s="4"/>
      <c r="F47" s="4"/>
      <c r="G47" s="5"/>
      <c r="H47" s="12"/>
      <c r="I47" s="12"/>
      <c r="J47" s="12"/>
      <c r="K47" s="4"/>
      <c r="P47">
        <f t="shared" si="2"/>
        <v>0</v>
      </c>
    </row>
    <row r="48" spans="1:16" x14ac:dyDescent="0.25">
      <c r="A48" s="4"/>
      <c r="B48" s="4"/>
      <c r="C48" s="4"/>
      <c r="D48" s="4"/>
      <c r="E48" s="4"/>
      <c r="F48" s="4"/>
      <c r="G48" s="5"/>
      <c r="H48" s="12"/>
      <c r="I48" s="12"/>
      <c r="J48" s="12"/>
      <c r="K48" s="4"/>
      <c r="P48">
        <f t="shared" si="2"/>
        <v>0</v>
      </c>
    </row>
    <row r="49" spans="1:16" x14ac:dyDescent="0.25">
      <c r="A49" s="4"/>
      <c r="B49" s="4"/>
      <c r="C49" s="4"/>
      <c r="D49" s="4"/>
      <c r="E49" s="4"/>
      <c r="F49" s="4"/>
      <c r="G49" s="5"/>
      <c r="H49" s="12"/>
      <c r="I49" s="12"/>
      <c r="J49" s="12"/>
      <c r="K49" s="4"/>
      <c r="P49">
        <f t="shared" si="2"/>
        <v>0</v>
      </c>
    </row>
    <row r="50" spans="1:1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P50">
        <f t="shared" si="2"/>
        <v>0</v>
      </c>
    </row>
    <row r="51" spans="1:16" x14ac:dyDescent="0.25">
      <c r="A51" s="10" t="s">
        <v>33</v>
      </c>
      <c r="B51" s="10">
        <f>MAX(B2:B50)-MIN(B2:B50)</f>
        <v>0</v>
      </c>
      <c r="C51" s="10">
        <f t="shared" ref="C51:G51" si="5">MAX(C2:C50)-MIN(C2:C50)</f>
        <v>0</v>
      </c>
      <c r="D51" s="10">
        <f t="shared" si="5"/>
        <v>0</v>
      </c>
      <c r="E51" s="10">
        <f t="shared" si="5"/>
        <v>0</v>
      </c>
      <c r="F51" s="10">
        <f t="shared" si="5"/>
        <v>0</v>
      </c>
      <c r="G51" s="10">
        <f t="shared" si="5"/>
        <v>0</v>
      </c>
      <c r="H51" s="4"/>
      <c r="I51" s="4">
        <f t="shared" ref="I51:J51" si="6">MAX(I2:I50)-MIN(I2:I50)</f>
        <v>3</v>
      </c>
      <c r="J51" s="4">
        <f t="shared" si="6"/>
        <v>2</v>
      </c>
      <c r="K51" s="4"/>
      <c r="P51">
        <f t="shared" si="2"/>
        <v>0</v>
      </c>
    </row>
    <row r="52" spans="1:16" x14ac:dyDescent="0.25">
      <c r="P52">
        <f t="shared" si="2"/>
        <v>0</v>
      </c>
    </row>
    <row r="53" spans="1:16" x14ac:dyDescent="0.25">
      <c r="P53">
        <f t="shared" si="2"/>
        <v>0</v>
      </c>
    </row>
    <row r="54" spans="1:16" x14ac:dyDescent="0.25">
      <c r="P54">
        <f t="shared" si="2"/>
        <v>0</v>
      </c>
    </row>
    <row r="55" spans="1:16" x14ac:dyDescent="0.25">
      <c r="P55">
        <f t="shared" si="2"/>
        <v>0</v>
      </c>
    </row>
    <row r="56" spans="1:16" x14ac:dyDescent="0.25">
      <c r="P56">
        <f t="shared" si="2"/>
        <v>0</v>
      </c>
    </row>
    <row r="57" spans="1:16" x14ac:dyDescent="0.25">
      <c r="P57">
        <f t="shared" si="2"/>
        <v>0</v>
      </c>
    </row>
    <row r="58" spans="1:16" x14ac:dyDescent="0.25">
      <c r="P58">
        <f t="shared" si="2"/>
        <v>0</v>
      </c>
    </row>
    <row r="59" spans="1:16" x14ac:dyDescent="0.25">
      <c r="P59">
        <f t="shared" si="2"/>
        <v>0</v>
      </c>
    </row>
    <row r="60" spans="1:16" x14ac:dyDescent="0.25">
      <c r="P60">
        <f t="shared" si="2"/>
        <v>0</v>
      </c>
    </row>
    <row r="61" spans="1:16" x14ac:dyDescent="0.25">
      <c r="P61">
        <f t="shared" si="2"/>
        <v>0</v>
      </c>
    </row>
    <row r="62" spans="1:16" x14ac:dyDescent="0.25">
      <c r="P62">
        <f t="shared" si="2"/>
        <v>0</v>
      </c>
    </row>
    <row r="63" spans="1:16" x14ac:dyDescent="0.25">
      <c r="I63">
        <v>297</v>
      </c>
      <c r="J63">
        <v>233</v>
      </c>
      <c r="P63">
        <f t="shared" si="2"/>
        <v>0</v>
      </c>
    </row>
    <row r="64" spans="1:16" x14ac:dyDescent="0.25">
      <c r="P64">
        <f t="shared" si="2"/>
        <v>0</v>
      </c>
    </row>
    <row r="65" spans="9:16" x14ac:dyDescent="0.25">
      <c r="P65">
        <f t="shared" si="2"/>
        <v>0</v>
      </c>
    </row>
    <row r="66" spans="9:16" x14ac:dyDescent="0.25">
      <c r="P66">
        <f>SUM(L66:O66)</f>
        <v>0</v>
      </c>
    </row>
    <row r="67" spans="9:16" x14ac:dyDescent="0.25">
      <c r="P67">
        <f t="shared" si="2"/>
        <v>0</v>
      </c>
    </row>
    <row r="68" spans="9:16" x14ac:dyDescent="0.25">
      <c r="I68" s="4">
        <f t="shared" ref="I68:J68" si="7">MAX(I48:I67)-MIN(I48:I67)</f>
        <v>294</v>
      </c>
      <c r="J68" s="4">
        <f t="shared" si="7"/>
        <v>231</v>
      </c>
      <c r="P68">
        <f t="shared" si="2"/>
        <v>0</v>
      </c>
    </row>
    <row r="69" spans="9:16" x14ac:dyDescent="0.25">
      <c r="P69">
        <f t="shared" si="2"/>
        <v>0</v>
      </c>
    </row>
    <row r="70" spans="9:16" x14ac:dyDescent="0.25">
      <c r="P70">
        <f t="shared" si="2"/>
        <v>0</v>
      </c>
    </row>
    <row r="71" spans="9:16" x14ac:dyDescent="0.25">
      <c r="P71">
        <f t="shared" si="2"/>
        <v>0</v>
      </c>
    </row>
    <row r="72" spans="9:16" x14ac:dyDescent="0.25">
      <c r="P72">
        <f t="shared" si="2"/>
        <v>0</v>
      </c>
    </row>
    <row r="73" spans="9:16" x14ac:dyDescent="0.25">
      <c r="P73">
        <f t="shared" si="2"/>
        <v>0</v>
      </c>
    </row>
    <row r="74" spans="9:16" x14ac:dyDescent="0.25">
      <c r="P74">
        <f t="shared" si="2"/>
        <v>0</v>
      </c>
    </row>
    <row r="75" spans="9:16" x14ac:dyDescent="0.25">
      <c r="L75">
        <v>2</v>
      </c>
    </row>
  </sheetData>
  <conditionalFormatting sqref="H1:H104857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workbookViewId="0">
      <selection activeCell="B2" sqref="B2:F30"/>
    </sheetView>
  </sheetViews>
  <sheetFormatPr defaultRowHeight="15" x14ac:dyDescent="0.25"/>
  <cols>
    <col min="1" max="1" width="23.28515625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9">
        <v>42171</v>
      </c>
      <c r="B2" s="4"/>
      <c r="C2" s="4"/>
      <c r="D2" s="4"/>
      <c r="E2" s="4"/>
      <c r="F2" s="4"/>
      <c r="G2" s="5">
        <v>0</v>
      </c>
      <c r="H2" s="5">
        <v>0</v>
      </c>
      <c r="I2" s="5"/>
      <c r="J2" s="5"/>
      <c r="K2" s="5" t="s">
        <v>47</v>
      </c>
    </row>
    <row r="3" spans="1:16" x14ac:dyDescent="0.25">
      <c r="A3" s="9">
        <v>42186</v>
      </c>
      <c r="B3" s="4"/>
      <c r="C3" s="4"/>
      <c r="D3" s="4"/>
      <c r="E3" s="4"/>
      <c r="F3" s="4"/>
      <c r="G3" s="5">
        <f t="shared" ref="G3:G16" si="0">F2-F3</f>
        <v>0</v>
      </c>
      <c r="H3" s="12" t="e">
        <f t="shared" ref="H3:H16" si="1">G3/F3</f>
        <v>#DIV/0!</v>
      </c>
      <c r="I3" s="12"/>
      <c r="J3" s="12"/>
      <c r="K3" s="4" t="s">
        <v>48</v>
      </c>
    </row>
    <row r="4" spans="1:16" x14ac:dyDescent="0.25">
      <c r="A4" s="9">
        <v>42187</v>
      </c>
      <c r="B4" s="4"/>
      <c r="C4" s="4"/>
      <c r="D4" s="4"/>
      <c r="E4" s="4"/>
      <c r="F4" s="4"/>
      <c r="G4" s="5">
        <f t="shared" si="0"/>
        <v>0</v>
      </c>
      <c r="H4" s="12" t="e">
        <f t="shared" si="1"/>
        <v>#DIV/0!</v>
      </c>
      <c r="I4" s="12"/>
      <c r="J4" s="12"/>
      <c r="K4" s="4" t="s">
        <v>48</v>
      </c>
    </row>
    <row r="5" spans="1:16" x14ac:dyDescent="0.25">
      <c r="A5" s="9">
        <v>42190</v>
      </c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 t="s">
        <v>48</v>
      </c>
      <c r="P5">
        <f>SUM(L5:N5)</f>
        <v>0</v>
      </c>
    </row>
    <row r="6" spans="1:16" x14ac:dyDescent="0.25">
      <c r="A6" s="9">
        <v>42191</v>
      </c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/>
      <c r="P6">
        <f>SUM(L6:N6)</f>
        <v>0</v>
      </c>
    </row>
    <row r="7" spans="1:16" x14ac:dyDescent="0.25">
      <c r="A7" s="9">
        <v>42248</v>
      </c>
      <c r="B7" s="4"/>
      <c r="C7" s="4"/>
      <c r="D7" s="4"/>
      <c r="E7" s="4"/>
      <c r="F7" s="4"/>
      <c r="G7" s="5">
        <f t="shared" si="0"/>
        <v>0</v>
      </c>
      <c r="H7" s="4" t="e">
        <f t="shared" si="1"/>
        <v>#DIV/0!</v>
      </c>
      <c r="I7" s="4">
        <v>135</v>
      </c>
      <c r="J7" s="4">
        <v>122</v>
      </c>
      <c r="K7" s="4" t="s">
        <v>68</v>
      </c>
      <c r="P7">
        <f t="shared" ref="P7:P57" si="2">SUM(L7:N7)</f>
        <v>0</v>
      </c>
    </row>
    <row r="8" spans="1:16" x14ac:dyDescent="0.25">
      <c r="A8" s="9">
        <v>42299</v>
      </c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4">
        <v>130</v>
      </c>
      <c r="J8" s="4">
        <v>130</v>
      </c>
      <c r="K8" s="4" t="s">
        <v>67</v>
      </c>
      <c r="P8">
        <f t="shared" si="2"/>
        <v>0</v>
      </c>
    </row>
    <row r="9" spans="1:16" x14ac:dyDescent="0.25">
      <c r="A9" s="9">
        <v>42299</v>
      </c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4">
        <v>124</v>
      </c>
      <c r="J9" s="4">
        <v>122</v>
      </c>
      <c r="K9" s="4"/>
      <c r="P9">
        <f t="shared" si="2"/>
        <v>0</v>
      </c>
    </row>
    <row r="10" spans="1:16" x14ac:dyDescent="0.25">
      <c r="A10" s="9">
        <v>42302</v>
      </c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4">
        <v>107</v>
      </c>
      <c r="J10" s="4">
        <v>104</v>
      </c>
      <c r="K10" s="4"/>
      <c r="P10">
        <f t="shared" si="2"/>
        <v>0</v>
      </c>
    </row>
    <row r="11" spans="1:16" x14ac:dyDescent="0.25">
      <c r="A11" s="9">
        <v>42303</v>
      </c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4">
        <v>76</v>
      </c>
      <c r="J11" s="4">
        <v>88</v>
      </c>
      <c r="K11" s="4"/>
      <c r="P11">
        <f t="shared" si="2"/>
        <v>0</v>
      </c>
    </row>
    <row r="12" spans="1:16" x14ac:dyDescent="0.25">
      <c r="A12" s="9">
        <v>42304</v>
      </c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4">
        <v>69</v>
      </c>
      <c r="J12" s="4">
        <v>83</v>
      </c>
      <c r="K12" s="4"/>
      <c r="P12">
        <f t="shared" si="2"/>
        <v>0</v>
      </c>
    </row>
    <row r="13" spans="1:16" x14ac:dyDescent="0.25">
      <c r="A13" s="9">
        <v>42306</v>
      </c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4">
        <v>45</v>
      </c>
      <c r="J13" s="4">
        <v>88</v>
      </c>
      <c r="K13" s="4"/>
      <c r="P13">
        <f t="shared" si="2"/>
        <v>0</v>
      </c>
    </row>
    <row r="14" spans="1:16" x14ac:dyDescent="0.25">
      <c r="A14" s="9">
        <v>42311</v>
      </c>
      <c r="B14" s="4"/>
      <c r="C14" s="4"/>
      <c r="D14" s="4"/>
      <c r="E14" s="4"/>
      <c r="F14" s="4"/>
      <c r="G14" s="5">
        <f t="shared" si="0"/>
        <v>0</v>
      </c>
      <c r="H14" s="12" t="e">
        <f t="shared" si="1"/>
        <v>#DIV/0!</v>
      </c>
      <c r="I14" s="4">
        <v>44</v>
      </c>
      <c r="J14" s="4">
        <v>78</v>
      </c>
      <c r="K14" s="4"/>
      <c r="M14">
        <v>12</v>
      </c>
      <c r="N14">
        <v>9</v>
      </c>
      <c r="O14">
        <v>1</v>
      </c>
      <c r="P14">
        <f t="shared" si="2"/>
        <v>21</v>
      </c>
    </row>
    <row r="15" spans="1:16" x14ac:dyDescent="0.25">
      <c r="A15" s="9">
        <v>42334</v>
      </c>
      <c r="B15" s="4"/>
      <c r="C15" s="4"/>
      <c r="D15" s="4"/>
      <c r="E15" s="4"/>
      <c r="F15" s="4"/>
      <c r="G15" s="5">
        <f t="shared" si="0"/>
        <v>0</v>
      </c>
      <c r="H15" s="12" t="e">
        <f t="shared" si="1"/>
        <v>#DIV/0!</v>
      </c>
      <c r="I15" s="4">
        <v>41</v>
      </c>
      <c r="J15" s="4">
        <v>77</v>
      </c>
      <c r="K15" s="4"/>
      <c r="P15">
        <f t="shared" si="2"/>
        <v>0</v>
      </c>
    </row>
    <row r="16" spans="1:16" x14ac:dyDescent="0.25">
      <c r="A16" s="9">
        <v>42397</v>
      </c>
      <c r="B16" s="4"/>
      <c r="C16" s="4"/>
      <c r="D16" s="4"/>
      <c r="E16" s="4"/>
      <c r="F16" s="4"/>
      <c r="G16" s="5">
        <f t="shared" si="0"/>
        <v>0</v>
      </c>
      <c r="H16" s="12" t="e">
        <f t="shared" si="1"/>
        <v>#DIV/0!</v>
      </c>
      <c r="I16" s="4"/>
      <c r="J16" s="4"/>
      <c r="K16" s="4"/>
      <c r="P16">
        <f t="shared" si="2"/>
        <v>0</v>
      </c>
    </row>
    <row r="17" spans="1:16" x14ac:dyDescent="0.25">
      <c r="A17" s="9">
        <v>42437</v>
      </c>
      <c r="B17" s="4"/>
      <c r="C17" s="4"/>
      <c r="D17" s="4"/>
      <c r="E17" s="4"/>
      <c r="F17" s="4"/>
      <c r="G17" s="5">
        <f t="shared" ref="G17:G32" si="3">F16-F17</f>
        <v>0</v>
      </c>
      <c r="H17" s="12" t="e">
        <f t="shared" ref="H17:H32" si="4">G17/F17</f>
        <v>#DIV/0!</v>
      </c>
      <c r="I17" s="4">
        <v>38</v>
      </c>
      <c r="J17" s="4">
        <v>78</v>
      </c>
      <c r="K17" s="4"/>
    </row>
    <row r="18" spans="1:16" x14ac:dyDescent="0.25">
      <c r="A18" s="9">
        <v>42443</v>
      </c>
      <c r="B18" s="4"/>
      <c r="C18" s="4"/>
      <c r="D18" s="4"/>
      <c r="E18" s="4"/>
      <c r="F18" s="4"/>
      <c r="G18" s="5">
        <f t="shared" si="3"/>
        <v>0</v>
      </c>
      <c r="H18" s="12" t="e">
        <f t="shared" si="4"/>
        <v>#DIV/0!</v>
      </c>
      <c r="I18" s="4">
        <v>35</v>
      </c>
      <c r="J18" s="4">
        <v>80</v>
      </c>
      <c r="K18" s="4"/>
    </row>
    <row r="19" spans="1:16" x14ac:dyDescent="0.25">
      <c r="A19" s="9">
        <v>42516</v>
      </c>
      <c r="B19" s="4"/>
      <c r="C19" s="4"/>
      <c r="D19" s="4"/>
      <c r="E19" s="4"/>
      <c r="F19" s="4"/>
      <c r="G19" s="5">
        <f t="shared" si="3"/>
        <v>0</v>
      </c>
      <c r="H19" s="12" t="e">
        <f t="shared" si="4"/>
        <v>#DIV/0!</v>
      </c>
      <c r="I19" s="4">
        <v>15</v>
      </c>
      <c r="J19" s="4">
        <v>71</v>
      </c>
      <c r="K19" s="4"/>
    </row>
    <row r="20" spans="1:16" x14ac:dyDescent="0.25">
      <c r="A20" s="9">
        <v>42752</v>
      </c>
      <c r="B20" s="4"/>
      <c r="C20" s="4"/>
      <c r="D20" s="4"/>
      <c r="E20" s="4"/>
      <c r="F20" s="4"/>
      <c r="G20" s="5">
        <f t="shared" si="3"/>
        <v>0</v>
      </c>
      <c r="H20" s="12" t="e">
        <f t="shared" si="4"/>
        <v>#DIV/0!</v>
      </c>
      <c r="I20" s="4"/>
      <c r="J20" s="4"/>
      <c r="K20" s="4"/>
    </row>
    <row r="21" spans="1:16" x14ac:dyDescent="0.25">
      <c r="A21" s="9">
        <v>42753</v>
      </c>
      <c r="B21" s="4"/>
      <c r="C21" s="4"/>
      <c r="D21" s="4"/>
      <c r="E21" s="4"/>
      <c r="F21" s="4"/>
      <c r="G21" s="5">
        <f t="shared" si="3"/>
        <v>0</v>
      </c>
      <c r="H21" s="12" t="e">
        <f t="shared" si="4"/>
        <v>#DIV/0!</v>
      </c>
      <c r="I21" s="4"/>
      <c r="J21" s="4"/>
      <c r="K21" s="4"/>
    </row>
    <row r="22" spans="1:16" x14ac:dyDescent="0.25">
      <c r="A22" s="9">
        <v>42757</v>
      </c>
      <c r="B22" s="4"/>
      <c r="C22" s="4"/>
      <c r="D22" s="4"/>
      <c r="E22" s="4"/>
      <c r="F22" s="4"/>
      <c r="G22" s="5">
        <f t="shared" si="3"/>
        <v>0</v>
      </c>
      <c r="H22" s="12" t="e">
        <f t="shared" si="4"/>
        <v>#DIV/0!</v>
      </c>
      <c r="I22" s="4"/>
      <c r="J22" s="4"/>
      <c r="K22" s="4"/>
    </row>
    <row r="23" spans="1:16" x14ac:dyDescent="0.25">
      <c r="A23" s="9">
        <v>42768</v>
      </c>
      <c r="B23" s="4"/>
      <c r="C23" s="4"/>
      <c r="D23" s="4"/>
      <c r="E23" s="4"/>
      <c r="F23" s="4"/>
      <c r="G23" s="5">
        <f t="shared" si="3"/>
        <v>0</v>
      </c>
      <c r="H23" s="12" t="e">
        <f t="shared" si="4"/>
        <v>#DIV/0!</v>
      </c>
      <c r="I23" s="4"/>
      <c r="J23" s="4"/>
      <c r="K23" s="4"/>
    </row>
    <row r="24" spans="1:16" x14ac:dyDescent="0.25">
      <c r="A24" s="9">
        <v>42780</v>
      </c>
      <c r="B24" s="4"/>
      <c r="C24" s="4"/>
      <c r="D24" s="4"/>
      <c r="E24" s="4"/>
      <c r="F24" s="4"/>
      <c r="G24" s="5">
        <f t="shared" si="3"/>
        <v>0</v>
      </c>
      <c r="H24" s="12" t="e">
        <f t="shared" si="4"/>
        <v>#DIV/0!</v>
      </c>
      <c r="I24" s="4"/>
      <c r="J24" s="4"/>
      <c r="K24" s="4"/>
    </row>
    <row r="25" spans="1:16" x14ac:dyDescent="0.25">
      <c r="A25" s="9"/>
      <c r="B25" s="4"/>
      <c r="C25" s="4"/>
      <c r="D25" s="4"/>
      <c r="E25" s="4"/>
      <c r="F25" s="4"/>
      <c r="G25" s="5">
        <f t="shared" si="3"/>
        <v>0</v>
      </c>
      <c r="H25" s="12" t="e">
        <f t="shared" si="4"/>
        <v>#DIV/0!</v>
      </c>
      <c r="I25" s="4"/>
      <c r="J25" s="4"/>
      <c r="K25" s="4"/>
    </row>
    <row r="26" spans="1:16" x14ac:dyDescent="0.25">
      <c r="A26" s="9"/>
      <c r="B26" s="4"/>
      <c r="C26" s="4"/>
      <c r="D26" s="4"/>
      <c r="E26" s="4"/>
      <c r="F26" s="4"/>
      <c r="G26" s="5">
        <f t="shared" si="3"/>
        <v>0</v>
      </c>
      <c r="H26" s="12" t="e">
        <f t="shared" si="4"/>
        <v>#DIV/0!</v>
      </c>
      <c r="I26" s="4"/>
      <c r="J26" s="4"/>
      <c r="K26" s="4"/>
    </row>
    <row r="27" spans="1:16" x14ac:dyDescent="0.25">
      <c r="A27" s="9"/>
      <c r="B27" s="4"/>
      <c r="C27" s="4"/>
      <c r="D27" s="4"/>
      <c r="E27" s="4"/>
      <c r="F27" s="4"/>
      <c r="G27" s="5">
        <f t="shared" si="3"/>
        <v>0</v>
      </c>
      <c r="H27" s="12" t="e">
        <f t="shared" si="4"/>
        <v>#DIV/0!</v>
      </c>
      <c r="I27" s="4"/>
      <c r="J27" s="4"/>
      <c r="K27" s="4"/>
    </row>
    <row r="28" spans="1:16" x14ac:dyDescent="0.25">
      <c r="A28" s="9"/>
      <c r="B28" s="4"/>
      <c r="C28" s="4"/>
      <c r="D28" s="4"/>
      <c r="E28" s="4"/>
      <c r="F28" s="4"/>
      <c r="G28" s="5">
        <f t="shared" si="3"/>
        <v>0</v>
      </c>
      <c r="H28" s="12" t="e">
        <f t="shared" si="4"/>
        <v>#DIV/0!</v>
      </c>
      <c r="I28" s="4"/>
      <c r="J28" s="4"/>
      <c r="K28" s="4"/>
    </row>
    <row r="29" spans="1:16" x14ac:dyDescent="0.25">
      <c r="A29" s="4"/>
      <c r="B29" s="4"/>
      <c r="C29" s="4"/>
      <c r="D29" s="4"/>
      <c r="E29" s="4"/>
      <c r="F29" s="4"/>
      <c r="G29" s="5">
        <f t="shared" si="3"/>
        <v>0</v>
      </c>
      <c r="H29" s="12" t="e">
        <f t="shared" si="4"/>
        <v>#DIV/0!</v>
      </c>
      <c r="I29" s="4"/>
      <c r="J29" s="4"/>
      <c r="K29" s="4"/>
      <c r="P29">
        <f t="shared" si="2"/>
        <v>0</v>
      </c>
    </row>
    <row r="30" spans="1:16" x14ac:dyDescent="0.25">
      <c r="A30" s="4"/>
      <c r="B30" s="4"/>
      <c r="C30" s="4"/>
      <c r="D30" s="4"/>
      <c r="E30" s="4"/>
      <c r="F30" s="4"/>
      <c r="G30" s="5">
        <f t="shared" si="3"/>
        <v>0</v>
      </c>
      <c r="H30" s="12" t="e">
        <f t="shared" si="4"/>
        <v>#DIV/0!</v>
      </c>
      <c r="I30" s="4"/>
      <c r="J30" s="4"/>
      <c r="K30" s="4"/>
      <c r="P30">
        <f t="shared" si="2"/>
        <v>0</v>
      </c>
    </row>
    <row r="31" spans="1:16" x14ac:dyDescent="0.25">
      <c r="A31" s="4"/>
      <c r="B31" s="4"/>
      <c r="C31" s="4"/>
      <c r="D31" s="4"/>
      <c r="E31" s="4"/>
      <c r="F31" s="4"/>
      <c r="G31" s="5">
        <f t="shared" si="3"/>
        <v>0</v>
      </c>
      <c r="H31" s="12" t="e">
        <f t="shared" si="4"/>
        <v>#DIV/0!</v>
      </c>
      <c r="I31" s="4"/>
      <c r="J31" s="4"/>
      <c r="K31" s="4"/>
      <c r="P31">
        <f t="shared" si="2"/>
        <v>0</v>
      </c>
    </row>
    <row r="32" spans="1:16" x14ac:dyDescent="0.25">
      <c r="A32" s="4"/>
      <c r="B32" s="4"/>
      <c r="C32" s="4"/>
      <c r="D32" s="4"/>
      <c r="E32" s="4"/>
      <c r="F32" s="4"/>
      <c r="G32" s="5">
        <f t="shared" si="3"/>
        <v>0</v>
      </c>
      <c r="H32" s="12" t="e">
        <f t="shared" si="4"/>
        <v>#DIV/0!</v>
      </c>
      <c r="I32" s="4"/>
      <c r="J32" s="4"/>
      <c r="K32" s="4"/>
      <c r="P32">
        <f t="shared" si="2"/>
        <v>0</v>
      </c>
    </row>
    <row r="33" spans="1:1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P33">
        <f t="shared" si="2"/>
        <v>0</v>
      </c>
    </row>
    <row r="34" spans="1:16" x14ac:dyDescent="0.25">
      <c r="A34" s="10" t="s">
        <v>33</v>
      </c>
      <c r="B34" s="10">
        <f>MAX(B2:B33)-MIN(B2:B33)</f>
        <v>0</v>
      </c>
      <c r="C34" s="10">
        <f t="shared" ref="C34:J34" si="5">MAX(C2:C33)-MIN(C2:C33)</f>
        <v>0</v>
      </c>
      <c r="D34" s="10">
        <f t="shared" si="5"/>
        <v>0</v>
      </c>
      <c r="E34" s="10">
        <f t="shared" si="5"/>
        <v>0</v>
      </c>
      <c r="F34" s="10">
        <f t="shared" si="5"/>
        <v>0</v>
      </c>
      <c r="G34" s="10">
        <f t="shared" si="5"/>
        <v>0</v>
      </c>
      <c r="H34" s="4"/>
      <c r="I34" s="4">
        <f t="shared" si="5"/>
        <v>120</v>
      </c>
      <c r="J34" s="4">
        <f t="shared" si="5"/>
        <v>59</v>
      </c>
      <c r="K34" s="4"/>
      <c r="P34">
        <f t="shared" si="2"/>
        <v>0</v>
      </c>
    </row>
    <row r="35" spans="1:16" x14ac:dyDescent="0.25">
      <c r="P35">
        <f t="shared" si="2"/>
        <v>0</v>
      </c>
    </row>
    <row r="36" spans="1:16" x14ac:dyDescent="0.25">
      <c r="P36">
        <f t="shared" si="2"/>
        <v>0</v>
      </c>
    </row>
    <row r="37" spans="1:16" x14ac:dyDescent="0.25">
      <c r="P37">
        <f t="shared" si="2"/>
        <v>0</v>
      </c>
    </row>
    <row r="38" spans="1:16" x14ac:dyDescent="0.25">
      <c r="P38">
        <f t="shared" si="2"/>
        <v>0</v>
      </c>
    </row>
    <row r="39" spans="1:16" x14ac:dyDescent="0.25">
      <c r="P39">
        <f t="shared" si="2"/>
        <v>0</v>
      </c>
    </row>
    <row r="40" spans="1:16" x14ac:dyDescent="0.25">
      <c r="P40">
        <f t="shared" si="2"/>
        <v>0</v>
      </c>
    </row>
    <row r="41" spans="1:16" x14ac:dyDescent="0.25">
      <c r="P41">
        <f t="shared" si="2"/>
        <v>0</v>
      </c>
    </row>
    <row r="42" spans="1:16" x14ac:dyDescent="0.25">
      <c r="P42">
        <f t="shared" si="2"/>
        <v>0</v>
      </c>
    </row>
    <row r="43" spans="1:16" x14ac:dyDescent="0.25">
      <c r="P43">
        <f t="shared" si="2"/>
        <v>0</v>
      </c>
    </row>
    <row r="44" spans="1:16" x14ac:dyDescent="0.25">
      <c r="P44">
        <f t="shared" si="2"/>
        <v>0</v>
      </c>
    </row>
    <row r="45" spans="1:16" x14ac:dyDescent="0.25">
      <c r="P45">
        <f t="shared" si="2"/>
        <v>0</v>
      </c>
    </row>
    <row r="46" spans="1:16" x14ac:dyDescent="0.25">
      <c r="P46">
        <f t="shared" si="2"/>
        <v>0</v>
      </c>
    </row>
    <row r="47" spans="1:16" x14ac:dyDescent="0.25">
      <c r="P47">
        <f t="shared" si="2"/>
        <v>0</v>
      </c>
    </row>
    <row r="48" spans="1:16" x14ac:dyDescent="0.25">
      <c r="P48">
        <f t="shared" si="2"/>
        <v>0</v>
      </c>
    </row>
    <row r="49" spans="9:16" x14ac:dyDescent="0.25">
      <c r="P49">
        <f>SUM(L49:O49)</f>
        <v>0</v>
      </c>
    </row>
    <row r="50" spans="9:16" x14ac:dyDescent="0.25">
      <c r="P50">
        <f t="shared" si="2"/>
        <v>0</v>
      </c>
    </row>
    <row r="51" spans="9:16" x14ac:dyDescent="0.25">
      <c r="I51" s="4">
        <f t="shared" ref="I51:J51" si="6">MAX(I31:I50)-MIN(I31:I50)</f>
        <v>0</v>
      </c>
      <c r="J51" s="4">
        <f t="shared" si="6"/>
        <v>0</v>
      </c>
      <c r="P51">
        <f t="shared" si="2"/>
        <v>0</v>
      </c>
    </row>
    <row r="52" spans="9:16" x14ac:dyDescent="0.25">
      <c r="P52">
        <f t="shared" si="2"/>
        <v>0</v>
      </c>
    </row>
    <row r="53" spans="9:16" x14ac:dyDescent="0.25">
      <c r="P53">
        <f t="shared" si="2"/>
        <v>0</v>
      </c>
    </row>
    <row r="54" spans="9:16" x14ac:dyDescent="0.25">
      <c r="P54">
        <f t="shared" si="2"/>
        <v>0</v>
      </c>
    </row>
    <row r="55" spans="9:16" x14ac:dyDescent="0.25">
      <c r="P55">
        <f t="shared" si="2"/>
        <v>0</v>
      </c>
    </row>
    <row r="56" spans="9:16" x14ac:dyDescent="0.25">
      <c r="P56">
        <f t="shared" si="2"/>
        <v>0</v>
      </c>
    </row>
    <row r="57" spans="9:16" x14ac:dyDescent="0.25">
      <c r="P57">
        <f t="shared" si="2"/>
        <v>0</v>
      </c>
    </row>
    <row r="58" spans="9:16" x14ac:dyDescent="0.25">
      <c r="L58">
        <v>2</v>
      </c>
    </row>
  </sheetData>
  <conditionalFormatting sqref="G1:G3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showGridLines="0" workbookViewId="0">
      <selection activeCell="B2" sqref="B2:F21"/>
    </sheetView>
  </sheetViews>
  <sheetFormatPr defaultRowHeight="15" x14ac:dyDescent="0.25"/>
  <cols>
    <col min="1" max="1" width="23.28515625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9">
        <v>42171</v>
      </c>
      <c r="B2" s="4"/>
      <c r="C2" s="4"/>
      <c r="D2" s="4"/>
      <c r="E2" s="4"/>
      <c r="F2" s="4"/>
      <c r="G2" s="5">
        <v>0</v>
      </c>
      <c r="H2" s="5">
        <v>0</v>
      </c>
      <c r="I2" s="5"/>
      <c r="J2" s="5"/>
      <c r="K2" s="5"/>
    </row>
    <row r="3" spans="1:16" x14ac:dyDescent="0.25">
      <c r="A3" s="9">
        <v>42236</v>
      </c>
      <c r="B3" s="4"/>
      <c r="C3" s="4"/>
      <c r="D3" s="4"/>
      <c r="E3" s="4"/>
      <c r="F3" s="4"/>
      <c r="G3" s="5">
        <f t="shared" ref="G3:G16" si="0">F2-F3</f>
        <v>0</v>
      </c>
      <c r="H3" s="12" t="e">
        <f t="shared" ref="H3:H16" si="1">G3/F3</f>
        <v>#DIV/0!</v>
      </c>
      <c r="I3" s="12"/>
      <c r="J3" s="12"/>
      <c r="K3" s="4"/>
    </row>
    <row r="4" spans="1:16" x14ac:dyDescent="0.25">
      <c r="A4" s="9">
        <v>42213</v>
      </c>
      <c r="B4" s="4"/>
      <c r="C4" s="4"/>
      <c r="D4" s="4"/>
      <c r="E4" s="4"/>
      <c r="F4" s="4"/>
      <c r="G4" s="5">
        <f t="shared" si="0"/>
        <v>0</v>
      </c>
      <c r="H4" s="12" t="e">
        <f t="shared" si="1"/>
        <v>#DIV/0!</v>
      </c>
      <c r="I4" s="12"/>
      <c r="J4" s="12"/>
      <c r="K4" s="4"/>
    </row>
    <row r="5" spans="1:16" x14ac:dyDescent="0.25">
      <c r="A5" s="9">
        <v>42219</v>
      </c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/>
      <c r="P5">
        <f>SUM(L5:N5)</f>
        <v>0</v>
      </c>
    </row>
    <row r="6" spans="1:16" x14ac:dyDescent="0.25">
      <c r="A6" s="9">
        <v>42221</v>
      </c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/>
      <c r="P6">
        <f>SUM(L6:N6)</f>
        <v>0</v>
      </c>
    </row>
    <row r="7" spans="1:16" x14ac:dyDescent="0.25">
      <c r="A7" s="9">
        <v>42227</v>
      </c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 t="s">
        <v>34</v>
      </c>
      <c r="P7">
        <f t="shared" ref="P7:P60" si="2">SUM(L7:N7)</f>
        <v>0</v>
      </c>
    </row>
    <row r="8" spans="1:16" x14ac:dyDescent="0.25">
      <c r="A8" s="9">
        <v>42227</v>
      </c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12"/>
      <c r="J8" s="12"/>
      <c r="K8" s="4" t="s">
        <v>46</v>
      </c>
      <c r="P8">
        <f t="shared" si="2"/>
        <v>0</v>
      </c>
    </row>
    <row r="9" spans="1:16" x14ac:dyDescent="0.25">
      <c r="A9" s="9">
        <v>42228</v>
      </c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12"/>
      <c r="J9" s="12"/>
      <c r="K9" s="4"/>
      <c r="P9">
        <f t="shared" si="2"/>
        <v>0</v>
      </c>
    </row>
    <row r="10" spans="1:16" x14ac:dyDescent="0.25">
      <c r="A10" s="9">
        <v>42229</v>
      </c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12"/>
      <c r="J10" s="12"/>
      <c r="K10" s="4"/>
      <c r="P10">
        <f t="shared" si="2"/>
        <v>0</v>
      </c>
    </row>
    <row r="11" spans="1:16" x14ac:dyDescent="0.25">
      <c r="A11" s="9">
        <v>42242</v>
      </c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12"/>
      <c r="J11" s="12"/>
      <c r="K11" s="4"/>
      <c r="P11">
        <f t="shared" si="2"/>
        <v>0</v>
      </c>
    </row>
    <row r="12" spans="1:16" x14ac:dyDescent="0.25">
      <c r="A12" s="9">
        <v>42292</v>
      </c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4">
        <v>134</v>
      </c>
      <c r="J12" s="4">
        <v>123</v>
      </c>
      <c r="K12" s="4"/>
      <c r="M12">
        <v>25</v>
      </c>
      <c r="N12">
        <v>27</v>
      </c>
      <c r="O12">
        <v>2</v>
      </c>
      <c r="P12">
        <f t="shared" si="2"/>
        <v>52</v>
      </c>
    </row>
    <row r="13" spans="1:16" x14ac:dyDescent="0.25">
      <c r="A13" s="9">
        <v>42333</v>
      </c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4">
        <v>132</v>
      </c>
      <c r="J13" s="4">
        <v>120</v>
      </c>
      <c r="K13" s="4"/>
      <c r="P13">
        <f t="shared" si="2"/>
        <v>0</v>
      </c>
    </row>
    <row r="14" spans="1:16" x14ac:dyDescent="0.25">
      <c r="A14" s="9">
        <v>42341</v>
      </c>
      <c r="B14" s="4"/>
      <c r="C14" s="4"/>
      <c r="D14" s="4"/>
      <c r="E14" s="4"/>
      <c r="F14" s="4"/>
      <c r="G14" s="5">
        <f t="shared" si="0"/>
        <v>0</v>
      </c>
      <c r="H14" s="12" t="e">
        <f t="shared" si="1"/>
        <v>#DIV/0!</v>
      </c>
      <c r="I14" s="4">
        <v>95</v>
      </c>
      <c r="J14" s="4">
        <v>87</v>
      </c>
      <c r="K14" s="4"/>
      <c r="P14">
        <f t="shared" si="2"/>
        <v>0</v>
      </c>
    </row>
    <row r="15" spans="1:16" x14ac:dyDescent="0.25">
      <c r="A15" s="9">
        <v>42342</v>
      </c>
      <c r="B15" s="4"/>
      <c r="C15" s="4"/>
      <c r="D15" s="4"/>
      <c r="E15" s="4"/>
      <c r="F15" s="4"/>
      <c r="G15" s="5">
        <f t="shared" si="0"/>
        <v>0</v>
      </c>
      <c r="H15" s="12" t="e">
        <f t="shared" si="1"/>
        <v>#DIV/0!</v>
      </c>
      <c r="I15" s="4">
        <v>86</v>
      </c>
      <c r="J15" s="4">
        <v>92</v>
      </c>
      <c r="K15" s="4"/>
      <c r="P15">
        <f t="shared" si="2"/>
        <v>0</v>
      </c>
    </row>
    <row r="16" spans="1:16" x14ac:dyDescent="0.25">
      <c r="A16" s="9">
        <v>42397</v>
      </c>
      <c r="B16" s="4"/>
      <c r="C16" s="4"/>
      <c r="D16" s="4"/>
      <c r="E16" s="4"/>
      <c r="F16" s="4"/>
      <c r="G16" s="5">
        <f t="shared" si="0"/>
        <v>0</v>
      </c>
      <c r="H16" s="12" t="e">
        <f t="shared" si="1"/>
        <v>#DIV/0!</v>
      </c>
      <c r="I16" s="4"/>
      <c r="J16" s="4"/>
      <c r="K16" s="4"/>
      <c r="P16">
        <f t="shared" si="2"/>
        <v>0</v>
      </c>
    </row>
    <row r="17" spans="1:16" x14ac:dyDescent="0.25">
      <c r="A17" s="9">
        <v>42516</v>
      </c>
      <c r="B17" s="4"/>
      <c r="C17" s="4"/>
      <c r="D17" s="4"/>
      <c r="E17" s="4"/>
      <c r="F17" s="4"/>
      <c r="G17" s="5">
        <f t="shared" ref="G17:G36" si="3">F16-F17</f>
        <v>0</v>
      </c>
      <c r="H17" s="12" t="e">
        <f t="shared" ref="H17:H36" si="4">G17/F17</f>
        <v>#DIV/0!</v>
      </c>
      <c r="I17" s="4">
        <v>74</v>
      </c>
      <c r="J17" s="4">
        <v>88</v>
      </c>
      <c r="K17" s="4"/>
    </row>
    <row r="18" spans="1:16" x14ac:dyDescent="0.25">
      <c r="A18" s="9">
        <v>42760</v>
      </c>
      <c r="B18" s="4"/>
      <c r="C18" s="4"/>
      <c r="D18" s="4"/>
      <c r="E18" s="4"/>
      <c r="F18" s="4"/>
      <c r="G18" s="5">
        <f t="shared" si="3"/>
        <v>0</v>
      </c>
      <c r="H18" s="12" t="e">
        <f t="shared" si="4"/>
        <v>#DIV/0!</v>
      </c>
      <c r="I18" s="4"/>
      <c r="J18" s="4"/>
      <c r="K18" s="4"/>
    </row>
    <row r="19" spans="1:16" x14ac:dyDescent="0.25">
      <c r="A19" s="9">
        <v>42766</v>
      </c>
      <c r="B19" s="4"/>
      <c r="C19" s="4"/>
      <c r="D19" s="4"/>
      <c r="E19" s="4"/>
      <c r="F19" s="4"/>
      <c r="G19" s="5">
        <f t="shared" si="3"/>
        <v>0</v>
      </c>
      <c r="H19" s="12" t="e">
        <f t="shared" si="4"/>
        <v>#DIV/0!</v>
      </c>
      <c r="I19" s="4"/>
      <c r="J19" s="4"/>
      <c r="K19" s="4"/>
    </row>
    <row r="20" spans="1:16" x14ac:dyDescent="0.25">
      <c r="A20" s="9">
        <v>42780</v>
      </c>
      <c r="B20" s="4"/>
      <c r="C20" s="4"/>
      <c r="D20" s="4"/>
      <c r="E20" s="4"/>
      <c r="F20" s="4"/>
      <c r="G20" s="5">
        <f t="shared" si="3"/>
        <v>0</v>
      </c>
      <c r="H20" s="12" t="e">
        <f t="shared" si="4"/>
        <v>#DIV/0!</v>
      </c>
      <c r="I20" s="4"/>
      <c r="J20" s="4"/>
      <c r="K20" s="4"/>
    </row>
    <row r="21" spans="1:16" x14ac:dyDescent="0.25">
      <c r="A21" s="9">
        <v>42781</v>
      </c>
      <c r="B21" s="4"/>
      <c r="C21" s="4"/>
      <c r="D21" s="4"/>
      <c r="E21" s="4"/>
      <c r="F21" s="4"/>
      <c r="G21" s="5">
        <f t="shared" si="3"/>
        <v>0</v>
      </c>
      <c r="H21" s="12" t="e">
        <f t="shared" si="4"/>
        <v>#DIV/0!</v>
      </c>
      <c r="I21" s="4"/>
      <c r="J21" s="4"/>
      <c r="K21" s="4"/>
    </row>
    <row r="22" spans="1:16" x14ac:dyDescent="0.25">
      <c r="A22" s="9"/>
      <c r="B22" s="4"/>
      <c r="C22" s="4"/>
      <c r="D22" s="4"/>
      <c r="E22" s="4"/>
      <c r="F22" s="4"/>
      <c r="G22" s="5">
        <f t="shared" si="3"/>
        <v>0</v>
      </c>
      <c r="H22" s="12" t="e">
        <f t="shared" si="4"/>
        <v>#DIV/0!</v>
      </c>
      <c r="I22" s="4"/>
      <c r="J22" s="4"/>
      <c r="K22" s="4"/>
    </row>
    <row r="23" spans="1:16" x14ac:dyDescent="0.25">
      <c r="A23" s="9"/>
      <c r="B23" s="4"/>
      <c r="C23" s="4"/>
      <c r="D23" s="4"/>
      <c r="E23" s="4"/>
      <c r="F23" s="4"/>
      <c r="G23" s="5">
        <f t="shared" si="3"/>
        <v>0</v>
      </c>
      <c r="H23" s="12" t="e">
        <f t="shared" si="4"/>
        <v>#DIV/0!</v>
      </c>
      <c r="I23" s="4"/>
      <c r="J23" s="4"/>
      <c r="K23" s="4"/>
    </row>
    <row r="24" spans="1:16" x14ac:dyDescent="0.25">
      <c r="A24" s="9"/>
      <c r="B24" s="4"/>
      <c r="C24" s="4"/>
      <c r="D24" s="4"/>
      <c r="E24" s="4"/>
      <c r="F24" s="4"/>
      <c r="G24" s="5">
        <f t="shared" si="3"/>
        <v>0</v>
      </c>
      <c r="H24" s="12" t="e">
        <f t="shared" si="4"/>
        <v>#DIV/0!</v>
      </c>
      <c r="I24" s="4"/>
      <c r="J24" s="4"/>
      <c r="K24" s="4"/>
    </row>
    <row r="25" spans="1:16" x14ac:dyDescent="0.25">
      <c r="A25" s="9"/>
      <c r="B25" s="4"/>
      <c r="C25" s="4"/>
      <c r="D25" s="4"/>
      <c r="E25" s="4"/>
      <c r="F25" s="4"/>
      <c r="G25" s="5">
        <f t="shared" si="3"/>
        <v>0</v>
      </c>
      <c r="H25" s="12" t="e">
        <f t="shared" si="4"/>
        <v>#DIV/0!</v>
      </c>
      <c r="I25" s="4"/>
      <c r="J25" s="4"/>
      <c r="K25" s="4"/>
    </row>
    <row r="26" spans="1:16" x14ac:dyDescent="0.25">
      <c r="A26" s="9"/>
      <c r="B26" s="4"/>
      <c r="C26" s="4"/>
      <c r="D26" s="4"/>
      <c r="E26" s="4"/>
      <c r="F26" s="4"/>
      <c r="G26" s="5">
        <f t="shared" si="3"/>
        <v>0</v>
      </c>
      <c r="H26" s="12" t="e">
        <f t="shared" si="4"/>
        <v>#DIV/0!</v>
      </c>
      <c r="I26" s="4"/>
      <c r="J26" s="4"/>
      <c r="K26" s="4"/>
    </row>
    <row r="27" spans="1:16" x14ac:dyDescent="0.25">
      <c r="A27" s="9"/>
      <c r="B27" s="4"/>
      <c r="C27" s="4"/>
      <c r="D27" s="4"/>
      <c r="E27" s="4"/>
      <c r="F27" s="4"/>
      <c r="G27" s="5">
        <f t="shared" si="3"/>
        <v>0</v>
      </c>
      <c r="H27" s="12" t="e">
        <f t="shared" si="4"/>
        <v>#DIV/0!</v>
      </c>
      <c r="I27" s="4"/>
      <c r="J27" s="4"/>
      <c r="K27" s="4"/>
    </row>
    <row r="28" spans="1:16" x14ac:dyDescent="0.25">
      <c r="A28" s="9"/>
      <c r="B28" s="4"/>
      <c r="C28" s="4"/>
      <c r="D28" s="4"/>
      <c r="E28" s="4"/>
      <c r="F28" s="4"/>
      <c r="G28" s="5">
        <f t="shared" si="3"/>
        <v>0</v>
      </c>
      <c r="H28" s="12" t="e">
        <f t="shared" si="4"/>
        <v>#DIV/0!</v>
      </c>
      <c r="I28" s="4"/>
      <c r="J28" s="4"/>
      <c r="K28" s="4"/>
    </row>
    <row r="29" spans="1:16" x14ac:dyDescent="0.25">
      <c r="A29" s="9"/>
      <c r="B29" s="4"/>
      <c r="C29" s="4"/>
      <c r="D29" s="4"/>
      <c r="E29" s="4"/>
      <c r="F29" s="4"/>
      <c r="G29" s="5">
        <f t="shared" si="3"/>
        <v>0</v>
      </c>
      <c r="H29" s="12" t="e">
        <f t="shared" si="4"/>
        <v>#DIV/0!</v>
      </c>
      <c r="I29" s="4"/>
      <c r="J29" s="4"/>
      <c r="K29" s="4"/>
    </row>
    <row r="30" spans="1:16" x14ac:dyDescent="0.25">
      <c r="A30" s="9"/>
      <c r="B30" s="4"/>
      <c r="C30" s="4"/>
      <c r="D30" s="4"/>
      <c r="E30" s="4"/>
      <c r="F30" s="4"/>
      <c r="G30" s="5">
        <f t="shared" si="3"/>
        <v>0</v>
      </c>
      <c r="H30" s="12" t="e">
        <f t="shared" si="4"/>
        <v>#DIV/0!</v>
      </c>
      <c r="I30" s="4"/>
      <c r="J30" s="4"/>
      <c r="K30" s="4"/>
    </row>
    <row r="31" spans="1:16" x14ac:dyDescent="0.25">
      <c r="A31" s="9"/>
      <c r="B31" s="4"/>
      <c r="C31" s="4"/>
      <c r="D31" s="4"/>
      <c r="E31" s="4"/>
      <c r="F31" s="4"/>
      <c r="G31" s="5">
        <f t="shared" si="3"/>
        <v>0</v>
      </c>
      <c r="H31" s="12" t="e">
        <f t="shared" si="4"/>
        <v>#DIV/0!</v>
      </c>
      <c r="I31" s="4"/>
      <c r="J31" s="4"/>
      <c r="K31" s="4"/>
    </row>
    <row r="32" spans="1:16" x14ac:dyDescent="0.25">
      <c r="A32" s="4"/>
      <c r="B32" s="4"/>
      <c r="C32" s="4"/>
      <c r="D32" s="4"/>
      <c r="E32" s="4"/>
      <c r="F32" s="4"/>
      <c r="G32" s="5">
        <f t="shared" si="3"/>
        <v>0</v>
      </c>
      <c r="H32" s="12" t="e">
        <f t="shared" si="4"/>
        <v>#DIV/0!</v>
      </c>
      <c r="I32" s="4"/>
      <c r="J32" s="4"/>
      <c r="K32" s="4"/>
      <c r="P32">
        <f t="shared" si="2"/>
        <v>0</v>
      </c>
    </row>
    <row r="33" spans="1:16" x14ac:dyDescent="0.25">
      <c r="A33" s="4"/>
      <c r="B33" s="4"/>
      <c r="C33" s="4"/>
      <c r="D33" s="4"/>
      <c r="E33" s="4"/>
      <c r="F33" s="4"/>
      <c r="G33" s="5">
        <f t="shared" si="3"/>
        <v>0</v>
      </c>
      <c r="H33" s="12" t="e">
        <f t="shared" si="4"/>
        <v>#DIV/0!</v>
      </c>
      <c r="I33" s="4"/>
      <c r="J33" s="4"/>
      <c r="K33" s="4"/>
      <c r="P33">
        <f t="shared" si="2"/>
        <v>0</v>
      </c>
    </row>
    <row r="34" spans="1:16" x14ac:dyDescent="0.25">
      <c r="A34" s="4"/>
      <c r="B34" s="4"/>
      <c r="C34" s="4"/>
      <c r="D34" s="4"/>
      <c r="E34" s="4"/>
      <c r="F34" s="4"/>
      <c r="G34" s="5">
        <f t="shared" si="3"/>
        <v>0</v>
      </c>
      <c r="H34" s="12" t="e">
        <f t="shared" si="4"/>
        <v>#DIV/0!</v>
      </c>
      <c r="I34" s="4"/>
      <c r="J34" s="4"/>
      <c r="K34" s="4"/>
      <c r="P34">
        <f t="shared" si="2"/>
        <v>0</v>
      </c>
    </row>
    <row r="35" spans="1:16" x14ac:dyDescent="0.25">
      <c r="A35" s="4"/>
      <c r="B35" s="4"/>
      <c r="C35" s="4"/>
      <c r="D35" s="4"/>
      <c r="E35" s="4"/>
      <c r="F35" s="4"/>
      <c r="G35" s="5">
        <f t="shared" si="3"/>
        <v>0</v>
      </c>
      <c r="H35" s="12" t="e">
        <f t="shared" si="4"/>
        <v>#DIV/0!</v>
      </c>
      <c r="I35" s="4"/>
      <c r="J35" s="4"/>
      <c r="K35" s="4"/>
      <c r="P35">
        <f t="shared" si="2"/>
        <v>0</v>
      </c>
    </row>
    <row r="36" spans="1:16" x14ac:dyDescent="0.25">
      <c r="A36" s="4"/>
      <c r="B36" s="4"/>
      <c r="C36" s="4"/>
      <c r="D36" s="4"/>
      <c r="E36" s="4"/>
      <c r="F36" s="4"/>
      <c r="G36" s="5">
        <f t="shared" si="3"/>
        <v>0</v>
      </c>
      <c r="H36" s="12" t="e">
        <f t="shared" si="4"/>
        <v>#DIV/0!</v>
      </c>
      <c r="I36" s="4"/>
      <c r="J36" s="4"/>
      <c r="K36" s="4"/>
      <c r="P36">
        <f t="shared" si="2"/>
        <v>0</v>
      </c>
    </row>
    <row r="37" spans="1:16" x14ac:dyDescent="0.25">
      <c r="A37" s="10" t="s">
        <v>33</v>
      </c>
      <c r="B37" s="10">
        <f>MAX(B2:B36)-MIN(B2:B36)</f>
        <v>0</v>
      </c>
      <c r="C37" s="10">
        <f t="shared" ref="C37:G37" si="5">MAX(C2:C36)-MIN(C2:C36)</f>
        <v>0</v>
      </c>
      <c r="D37" s="10">
        <f t="shared" si="5"/>
        <v>0</v>
      </c>
      <c r="E37" s="10">
        <f t="shared" si="5"/>
        <v>0</v>
      </c>
      <c r="F37" s="10">
        <f t="shared" si="5"/>
        <v>0</v>
      </c>
      <c r="G37" s="10">
        <f t="shared" si="5"/>
        <v>0</v>
      </c>
      <c r="H37" s="4"/>
      <c r="I37" s="5">
        <f>MAX(I2:I35)-MIN(I2:I35)</f>
        <v>60</v>
      </c>
      <c r="J37" s="5">
        <f>MAX(J2:J35)-MIN(J2:J35)</f>
        <v>36</v>
      </c>
      <c r="K37" s="4"/>
      <c r="P37">
        <f t="shared" si="2"/>
        <v>0</v>
      </c>
    </row>
    <row r="38" spans="1:16" x14ac:dyDescent="0.25">
      <c r="P38">
        <f t="shared" si="2"/>
        <v>0</v>
      </c>
    </row>
    <row r="39" spans="1:16" x14ac:dyDescent="0.25">
      <c r="P39">
        <f t="shared" si="2"/>
        <v>0</v>
      </c>
    </row>
    <row r="40" spans="1:16" x14ac:dyDescent="0.25">
      <c r="P40">
        <f t="shared" si="2"/>
        <v>0</v>
      </c>
    </row>
    <row r="41" spans="1:16" x14ac:dyDescent="0.25">
      <c r="P41">
        <f t="shared" si="2"/>
        <v>0</v>
      </c>
    </row>
    <row r="42" spans="1:16" x14ac:dyDescent="0.25">
      <c r="P42">
        <f t="shared" si="2"/>
        <v>0</v>
      </c>
    </row>
    <row r="43" spans="1:16" x14ac:dyDescent="0.25">
      <c r="P43">
        <f t="shared" si="2"/>
        <v>0</v>
      </c>
    </row>
    <row r="44" spans="1:16" x14ac:dyDescent="0.25">
      <c r="P44">
        <f t="shared" si="2"/>
        <v>0</v>
      </c>
    </row>
    <row r="45" spans="1:16" x14ac:dyDescent="0.25">
      <c r="P45">
        <f t="shared" si="2"/>
        <v>0</v>
      </c>
    </row>
    <row r="46" spans="1:16" x14ac:dyDescent="0.25">
      <c r="P46">
        <f t="shared" si="2"/>
        <v>0</v>
      </c>
    </row>
    <row r="47" spans="1:16" x14ac:dyDescent="0.25">
      <c r="P47">
        <f t="shared" si="2"/>
        <v>0</v>
      </c>
    </row>
    <row r="48" spans="1:16" x14ac:dyDescent="0.25">
      <c r="P48">
        <f t="shared" si="2"/>
        <v>0</v>
      </c>
    </row>
    <row r="49" spans="9:16" x14ac:dyDescent="0.25">
      <c r="I49">
        <v>297</v>
      </c>
      <c r="J49">
        <v>233</v>
      </c>
      <c r="P49">
        <f t="shared" si="2"/>
        <v>0</v>
      </c>
    </row>
    <row r="50" spans="9:16" x14ac:dyDescent="0.25">
      <c r="P50">
        <f t="shared" si="2"/>
        <v>0</v>
      </c>
    </row>
    <row r="51" spans="9:16" x14ac:dyDescent="0.25">
      <c r="P51">
        <f t="shared" si="2"/>
        <v>0</v>
      </c>
    </row>
    <row r="52" spans="9:16" x14ac:dyDescent="0.25">
      <c r="P52">
        <f>SUM(L52:O52)</f>
        <v>0</v>
      </c>
    </row>
    <row r="53" spans="9:16" x14ac:dyDescent="0.25">
      <c r="P53">
        <f t="shared" si="2"/>
        <v>0</v>
      </c>
    </row>
    <row r="54" spans="9:16" x14ac:dyDescent="0.25">
      <c r="I54" s="4">
        <f t="shared" ref="I54:J54" si="6">MAX(I34:I53)-MIN(I34:I53)</f>
        <v>237</v>
      </c>
      <c r="J54" s="4">
        <f t="shared" si="6"/>
        <v>197</v>
      </c>
      <c r="P54">
        <f t="shared" si="2"/>
        <v>0</v>
      </c>
    </row>
    <row r="55" spans="9:16" x14ac:dyDescent="0.25">
      <c r="P55">
        <f t="shared" si="2"/>
        <v>0</v>
      </c>
    </row>
    <row r="56" spans="9:16" x14ac:dyDescent="0.25">
      <c r="P56">
        <f t="shared" si="2"/>
        <v>0</v>
      </c>
    </row>
    <row r="57" spans="9:16" x14ac:dyDescent="0.25">
      <c r="P57">
        <f t="shared" si="2"/>
        <v>0</v>
      </c>
    </row>
    <row r="58" spans="9:16" x14ac:dyDescent="0.25">
      <c r="P58">
        <f t="shared" si="2"/>
        <v>0</v>
      </c>
    </row>
    <row r="59" spans="9:16" x14ac:dyDescent="0.25">
      <c r="P59">
        <f t="shared" si="2"/>
        <v>0</v>
      </c>
    </row>
    <row r="60" spans="9:16" x14ac:dyDescent="0.25">
      <c r="P60">
        <f t="shared" si="2"/>
        <v>0</v>
      </c>
    </row>
    <row r="61" spans="9:16" x14ac:dyDescent="0.25">
      <c r="L61">
        <v>2</v>
      </c>
    </row>
  </sheetData>
  <conditionalFormatting sqref="G2:G3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showGridLines="0" workbookViewId="0">
      <selection activeCell="B2" sqref="B2:F12"/>
    </sheetView>
  </sheetViews>
  <sheetFormatPr defaultRowHeight="15" x14ac:dyDescent="0.25"/>
  <cols>
    <col min="1" max="1" width="23.28515625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7" width="15.42578125" bestFit="1" customWidth="1"/>
  </cols>
  <sheetData>
    <row r="1" spans="1:17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  <c r="Q1" s="10" t="s">
        <v>72</v>
      </c>
    </row>
    <row r="2" spans="1:17" x14ac:dyDescent="0.25">
      <c r="A2" s="9">
        <v>42171</v>
      </c>
      <c r="B2" s="4"/>
      <c r="C2" s="4"/>
      <c r="D2" s="4"/>
      <c r="E2" s="4"/>
      <c r="F2" s="4"/>
      <c r="G2" s="5">
        <v>0</v>
      </c>
      <c r="H2" s="5">
        <v>0</v>
      </c>
      <c r="I2" s="5"/>
      <c r="J2" s="5"/>
      <c r="K2" s="5"/>
    </row>
    <row r="3" spans="1:17" x14ac:dyDescent="0.25">
      <c r="A3" s="9">
        <v>42192</v>
      </c>
      <c r="B3" s="4"/>
      <c r="C3" s="4"/>
      <c r="D3" s="4"/>
      <c r="E3" s="4"/>
      <c r="F3" s="4"/>
      <c r="G3" s="5">
        <f t="shared" ref="G3:G7" si="0">F2-F3</f>
        <v>0</v>
      </c>
      <c r="H3" s="12" t="e">
        <f t="shared" ref="H3:H7" si="1">G3/F3</f>
        <v>#DIV/0!</v>
      </c>
      <c r="I3" s="12"/>
      <c r="J3" s="12"/>
      <c r="K3" s="4"/>
    </row>
    <row r="4" spans="1:17" x14ac:dyDescent="0.25">
      <c r="A4" s="9">
        <v>42197</v>
      </c>
      <c r="B4" s="4"/>
      <c r="C4" s="4"/>
      <c r="D4" s="4"/>
      <c r="E4" s="4"/>
      <c r="F4" s="4"/>
      <c r="G4" s="5">
        <f t="shared" si="0"/>
        <v>0</v>
      </c>
      <c r="H4" s="12" t="e">
        <f t="shared" si="1"/>
        <v>#DIV/0!</v>
      </c>
      <c r="I4" s="12"/>
      <c r="J4" s="12"/>
      <c r="K4" s="4"/>
    </row>
    <row r="5" spans="1:17" x14ac:dyDescent="0.25">
      <c r="A5" s="9">
        <v>42198</v>
      </c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/>
      <c r="Q5">
        <f>SUM(M5:O5)</f>
        <v>0</v>
      </c>
    </row>
    <row r="6" spans="1:17" x14ac:dyDescent="0.25">
      <c r="A6" s="9">
        <v>42200</v>
      </c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/>
      <c r="L6">
        <v>4</v>
      </c>
      <c r="M6">
        <v>16</v>
      </c>
      <c r="N6">
        <v>1</v>
      </c>
      <c r="P6">
        <f>SUM(L6:N6)</f>
        <v>21</v>
      </c>
      <c r="Q6">
        <f>SUM(M6:O6)</f>
        <v>17</v>
      </c>
    </row>
    <row r="7" spans="1:17" x14ac:dyDescent="0.25">
      <c r="A7" s="9">
        <v>42211</v>
      </c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 t="s">
        <v>34</v>
      </c>
      <c r="P7">
        <f t="shared" ref="P7:Q45" si="2">SUM(L7:N7)</f>
        <v>0</v>
      </c>
      <c r="Q7">
        <f t="shared" si="2"/>
        <v>0</v>
      </c>
    </row>
    <row r="8" spans="1:17" x14ac:dyDescent="0.25">
      <c r="A8" s="9"/>
      <c r="B8" s="4"/>
      <c r="C8" s="4"/>
      <c r="D8" s="4"/>
      <c r="E8" s="4"/>
      <c r="F8" s="4"/>
      <c r="G8" s="5">
        <f t="shared" ref="G8:G21" si="3">F7-F8</f>
        <v>0</v>
      </c>
      <c r="H8" s="12" t="e">
        <f t="shared" ref="H8:H21" si="4">G8/F8</f>
        <v>#DIV/0!</v>
      </c>
      <c r="I8" s="12"/>
      <c r="J8" s="12"/>
      <c r="K8" s="4"/>
      <c r="P8">
        <f t="shared" si="2"/>
        <v>0</v>
      </c>
      <c r="Q8">
        <f t="shared" si="2"/>
        <v>0</v>
      </c>
    </row>
    <row r="9" spans="1:17" x14ac:dyDescent="0.25">
      <c r="A9" s="9"/>
      <c r="B9" s="4"/>
      <c r="C9" s="4"/>
      <c r="D9" s="4"/>
      <c r="E9" s="4"/>
      <c r="F9" s="4"/>
      <c r="G9" s="5">
        <f t="shared" si="3"/>
        <v>0</v>
      </c>
      <c r="H9" s="12" t="e">
        <f t="shared" si="4"/>
        <v>#DIV/0!</v>
      </c>
      <c r="I9" s="12"/>
      <c r="J9" s="12"/>
      <c r="K9" s="4"/>
      <c r="P9">
        <f t="shared" si="2"/>
        <v>0</v>
      </c>
      <c r="Q9">
        <f t="shared" si="2"/>
        <v>0</v>
      </c>
    </row>
    <row r="10" spans="1:17" x14ac:dyDescent="0.25">
      <c r="A10" s="9"/>
      <c r="B10" s="4"/>
      <c r="C10" s="4"/>
      <c r="D10" s="4"/>
      <c r="E10" s="4"/>
      <c r="F10" s="4"/>
      <c r="G10" s="5">
        <f t="shared" si="3"/>
        <v>0</v>
      </c>
      <c r="H10" s="12" t="e">
        <f t="shared" si="4"/>
        <v>#DIV/0!</v>
      </c>
      <c r="I10" s="12"/>
      <c r="J10" s="12"/>
      <c r="K10" s="4"/>
      <c r="P10">
        <f t="shared" si="2"/>
        <v>0</v>
      </c>
      <c r="Q10">
        <f t="shared" si="2"/>
        <v>0</v>
      </c>
    </row>
    <row r="11" spans="1:17" x14ac:dyDescent="0.25">
      <c r="A11" s="9"/>
      <c r="B11" s="4"/>
      <c r="C11" s="4"/>
      <c r="D11" s="4"/>
      <c r="E11" s="4"/>
      <c r="F11" s="4"/>
      <c r="G11" s="5">
        <f t="shared" si="3"/>
        <v>0</v>
      </c>
      <c r="H11" s="12" t="e">
        <f t="shared" si="4"/>
        <v>#DIV/0!</v>
      </c>
      <c r="I11" s="12"/>
      <c r="J11" s="12"/>
      <c r="K11" s="4"/>
      <c r="P11">
        <f t="shared" si="2"/>
        <v>0</v>
      </c>
      <c r="Q11">
        <f t="shared" si="2"/>
        <v>0</v>
      </c>
    </row>
    <row r="12" spans="1:17" x14ac:dyDescent="0.25">
      <c r="A12" s="9"/>
      <c r="B12" s="4"/>
      <c r="C12" s="4"/>
      <c r="D12" s="4"/>
      <c r="E12" s="4"/>
      <c r="F12" s="4"/>
      <c r="G12" s="5">
        <f t="shared" si="3"/>
        <v>0</v>
      </c>
      <c r="H12" s="12" t="e">
        <f t="shared" si="4"/>
        <v>#DIV/0!</v>
      </c>
      <c r="I12" s="12"/>
      <c r="J12" s="12"/>
      <c r="K12" s="4"/>
      <c r="P12">
        <f t="shared" si="2"/>
        <v>0</v>
      </c>
      <c r="Q12">
        <f t="shared" si="2"/>
        <v>0</v>
      </c>
    </row>
    <row r="13" spans="1:17" x14ac:dyDescent="0.25">
      <c r="A13" s="9"/>
      <c r="B13" s="4"/>
      <c r="C13" s="4"/>
      <c r="D13" s="4"/>
      <c r="E13" s="4"/>
      <c r="F13" s="4"/>
      <c r="G13" s="5">
        <f t="shared" si="3"/>
        <v>0</v>
      </c>
      <c r="H13" s="12" t="e">
        <f t="shared" si="4"/>
        <v>#DIV/0!</v>
      </c>
      <c r="I13" s="12"/>
      <c r="J13" s="12"/>
      <c r="K13" s="4"/>
      <c r="P13">
        <f t="shared" si="2"/>
        <v>0</v>
      </c>
      <c r="Q13">
        <f t="shared" si="2"/>
        <v>0</v>
      </c>
    </row>
    <row r="14" spans="1:17" x14ac:dyDescent="0.25">
      <c r="A14" s="9"/>
      <c r="B14" s="4"/>
      <c r="C14" s="4"/>
      <c r="D14" s="4"/>
      <c r="E14" s="4"/>
      <c r="F14" s="4"/>
      <c r="G14" s="5">
        <f t="shared" si="3"/>
        <v>0</v>
      </c>
      <c r="H14" s="12" t="e">
        <f t="shared" si="4"/>
        <v>#DIV/0!</v>
      </c>
      <c r="I14" s="12"/>
      <c r="J14" s="12"/>
      <c r="K14" s="4"/>
      <c r="P14">
        <f t="shared" si="2"/>
        <v>0</v>
      </c>
      <c r="Q14">
        <f t="shared" si="2"/>
        <v>0</v>
      </c>
    </row>
    <row r="15" spans="1:17" x14ac:dyDescent="0.25">
      <c r="A15" s="9"/>
      <c r="B15" s="4"/>
      <c r="C15" s="4"/>
      <c r="D15" s="4"/>
      <c r="E15" s="4"/>
      <c r="F15" s="4"/>
      <c r="G15" s="5">
        <f t="shared" si="3"/>
        <v>0</v>
      </c>
      <c r="H15" s="12" t="e">
        <f t="shared" si="4"/>
        <v>#DIV/0!</v>
      </c>
      <c r="I15" s="12"/>
      <c r="J15" s="12"/>
      <c r="K15" s="4"/>
      <c r="P15">
        <f t="shared" si="2"/>
        <v>0</v>
      </c>
      <c r="Q15">
        <f t="shared" si="2"/>
        <v>0</v>
      </c>
    </row>
    <row r="16" spans="1:17" x14ac:dyDescent="0.25">
      <c r="A16" s="4"/>
      <c r="B16" s="4"/>
      <c r="C16" s="4"/>
      <c r="D16" s="4"/>
      <c r="E16" s="4"/>
      <c r="F16" s="4"/>
      <c r="G16" s="5">
        <f t="shared" si="3"/>
        <v>0</v>
      </c>
      <c r="H16" s="12" t="e">
        <f t="shared" si="4"/>
        <v>#DIV/0!</v>
      </c>
      <c r="I16" s="12"/>
      <c r="J16" s="12"/>
      <c r="K16" s="4"/>
      <c r="P16">
        <f t="shared" si="2"/>
        <v>0</v>
      </c>
      <c r="Q16">
        <f t="shared" si="2"/>
        <v>0</v>
      </c>
    </row>
    <row r="17" spans="1:17" x14ac:dyDescent="0.25">
      <c r="A17" s="4"/>
      <c r="B17" s="4"/>
      <c r="C17" s="4"/>
      <c r="D17" s="4"/>
      <c r="E17" s="4"/>
      <c r="F17" s="4"/>
      <c r="G17" s="5">
        <f t="shared" si="3"/>
        <v>0</v>
      </c>
      <c r="H17" s="12" t="e">
        <f t="shared" si="4"/>
        <v>#DIV/0!</v>
      </c>
      <c r="I17" s="12"/>
      <c r="J17" s="12"/>
      <c r="K17" s="4"/>
      <c r="P17">
        <f t="shared" si="2"/>
        <v>0</v>
      </c>
      <c r="Q17">
        <f t="shared" si="2"/>
        <v>0</v>
      </c>
    </row>
    <row r="18" spans="1:17" x14ac:dyDescent="0.25">
      <c r="A18" s="4"/>
      <c r="B18" s="4"/>
      <c r="C18" s="4"/>
      <c r="D18" s="4"/>
      <c r="E18" s="4"/>
      <c r="F18" s="4"/>
      <c r="G18" s="5">
        <f t="shared" si="3"/>
        <v>0</v>
      </c>
      <c r="H18" s="12" t="e">
        <f t="shared" si="4"/>
        <v>#DIV/0!</v>
      </c>
      <c r="I18" s="12"/>
      <c r="J18" s="12"/>
      <c r="K18" s="4"/>
      <c r="P18">
        <f t="shared" si="2"/>
        <v>0</v>
      </c>
      <c r="Q18">
        <f t="shared" si="2"/>
        <v>0</v>
      </c>
    </row>
    <row r="19" spans="1:17" x14ac:dyDescent="0.25">
      <c r="A19" s="4"/>
      <c r="B19" s="4"/>
      <c r="C19" s="4"/>
      <c r="D19" s="4"/>
      <c r="E19" s="4"/>
      <c r="F19" s="4"/>
      <c r="G19" s="5">
        <f t="shared" si="3"/>
        <v>0</v>
      </c>
      <c r="H19" s="12" t="e">
        <f t="shared" si="4"/>
        <v>#DIV/0!</v>
      </c>
      <c r="I19" s="12"/>
      <c r="J19" s="12"/>
      <c r="K19" s="4"/>
      <c r="P19">
        <f t="shared" si="2"/>
        <v>0</v>
      </c>
      <c r="Q19">
        <f t="shared" si="2"/>
        <v>0</v>
      </c>
    </row>
    <row r="20" spans="1:17" x14ac:dyDescent="0.25">
      <c r="A20" s="4"/>
      <c r="B20" s="4"/>
      <c r="C20" s="4"/>
      <c r="D20" s="4"/>
      <c r="E20" s="4"/>
      <c r="F20" s="4"/>
      <c r="G20" s="5">
        <f t="shared" si="3"/>
        <v>0</v>
      </c>
      <c r="H20" s="12" t="e">
        <f t="shared" si="4"/>
        <v>#DIV/0!</v>
      </c>
      <c r="I20" s="12"/>
      <c r="J20" s="12"/>
      <c r="K20" s="4"/>
      <c r="P20">
        <f t="shared" si="2"/>
        <v>0</v>
      </c>
      <c r="Q20">
        <f t="shared" si="2"/>
        <v>0</v>
      </c>
    </row>
    <row r="21" spans="1:17" x14ac:dyDescent="0.25">
      <c r="A21" s="4"/>
      <c r="B21" s="4"/>
      <c r="C21" s="4"/>
      <c r="D21" s="4"/>
      <c r="E21" s="4"/>
      <c r="F21" s="4"/>
      <c r="G21" s="5">
        <f t="shared" si="3"/>
        <v>0</v>
      </c>
      <c r="H21" s="12" t="e">
        <f t="shared" si="4"/>
        <v>#DIV/0!</v>
      </c>
      <c r="I21" s="4"/>
      <c r="J21" s="4"/>
      <c r="K21" s="4"/>
      <c r="P21">
        <f t="shared" si="2"/>
        <v>0</v>
      </c>
      <c r="Q21">
        <f t="shared" si="2"/>
        <v>0</v>
      </c>
    </row>
    <row r="22" spans="1:17" x14ac:dyDescent="0.25">
      <c r="A22" s="10" t="s">
        <v>33</v>
      </c>
      <c r="B22" s="10">
        <f>MAX(B2:B21)-MIN(B2:B21)</f>
        <v>0</v>
      </c>
      <c r="C22" s="10">
        <f t="shared" ref="C22:G22" si="5">MAX(C2:C21)-MIN(C2:C21)</f>
        <v>0</v>
      </c>
      <c r="D22" s="10">
        <f t="shared" si="5"/>
        <v>0</v>
      </c>
      <c r="E22" s="10">
        <f t="shared" si="5"/>
        <v>0</v>
      </c>
      <c r="F22" s="10">
        <f t="shared" si="5"/>
        <v>0</v>
      </c>
      <c r="G22" s="10">
        <f t="shared" si="5"/>
        <v>0</v>
      </c>
      <c r="H22" s="4"/>
      <c r="I22" s="4"/>
      <c r="J22" s="4"/>
      <c r="K22" s="4"/>
      <c r="P22">
        <f t="shared" si="2"/>
        <v>0</v>
      </c>
      <c r="Q22">
        <f t="shared" si="2"/>
        <v>0</v>
      </c>
    </row>
    <row r="23" spans="1:17" x14ac:dyDescent="0.25">
      <c r="P23">
        <f t="shared" si="2"/>
        <v>0</v>
      </c>
      <c r="Q23">
        <f t="shared" si="2"/>
        <v>0</v>
      </c>
    </row>
    <row r="24" spans="1:17" x14ac:dyDescent="0.25">
      <c r="P24">
        <f t="shared" si="2"/>
        <v>0</v>
      </c>
      <c r="Q24">
        <f t="shared" si="2"/>
        <v>0</v>
      </c>
    </row>
    <row r="25" spans="1:17" x14ac:dyDescent="0.25">
      <c r="P25">
        <f t="shared" si="2"/>
        <v>0</v>
      </c>
      <c r="Q25">
        <f t="shared" si="2"/>
        <v>0</v>
      </c>
    </row>
    <row r="26" spans="1:17" x14ac:dyDescent="0.25">
      <c r="P26">
        <f t="shared" si="2"/>
        <v>0</v>
      </c>
      <c r="Q26">
        <f t="shared" si="2"/>
        <v>0</v>
      </c>
    </row>
    <row r="27" spans="1:17" x14ac:dyDescent="0.25">
      <c r="P27">
        <f t="shared" si="2"/>
        <v>0</v>
      </c>
      <c r="Q27">
        <f t="shared" si="2"/>
        <v>0</v>
      </c>
    </row>
    <row r="28" spans="1:17" x14ac:dyDescent="0.25">
      <c r="P28">
        <f t="shared" si="2"/>
        <v>0</v>
      </c>
      <c r="Q28">
        <f t="shared" si="2"/>
        <v>0</v>
      </c>
    </row>
    <row r="29" spans="1:17" x14ac:dyDescent="0.25">
      <c r="P29">
        <f t="shared" si="2"/>
        <v>0</v>
      </c>
      <c r="Q29">
        <f t="shared" si="2"/>
        <v>0</v>
      </c>
    </row>
    <row r="30" spans="1:17" x14ac:dyDescent="0.25">
      <c r="P30">
        <f t="shared" si="2"/>
        <v>0</v>
      </c>
      <c r="Q30">
        <f t="shared" si="2"/>
        <v>0</v>
      </c>
    </row>
    <row r="31" spans="1:17" x14ac:dyDescent="0.25">
      <c r="P31">
        <f t="shared" si="2"/>
        <v>0</v>
      </c>
      <c r="Q31">
        <f t="shared" si="2"/>
        <v>0</v>
      </c>
    </row>
    <row r="32" spans="1:17" x14ac:dyDescent="0.25">
      <c r="P32">
        <f t="shared" si="2"/>
        <v>0</v>
      </c>
      <c r="Q32">
        <f t="shared" si="2"/>
        <v>0</v>
      </c>
    </row>
    <row r="33" spans="9:17" x14ac:dyDescent="0.25">
      <c r="P33">
        <f t="shared" si="2"/>
        <v>0</v>
      </c>
      <c r="Q33">
        <f t="shared" si="2"/>
        <v>0</v>
      </c>
    </row>
    <row r="34" spans="9:17" x14ac:dyDescent="0.25">
      <c r="I34">
        <v>297</v>
      </c>
      <c r="J34">
        <v>233</v>
      </c>
      <c r="P34">
        <f t="shared" si="2"/>
        <v>0</v>
      </c>
      <c r="Q34">
        <f t="shared" si="2"/>
        <v>0</v>
      </c>
    </row>
    <row r="35" spans="9:17" x14ac:dyDescent="0.25">
      <c r="P35">
        <f t="shared" si="2"/>
        <v>0</v>
      </c>
      <c r="Q35">
        <f t="shared" si="2"/>
        <v>0</v>
      </c>
    </row>
    <row r="36" spans="9:17" x14ac:dyDescent="0.25">
      <c r="P36">
        <f t="shared" si="2"/>
        <v>0</v>
      </c>
      <c r="Q36">
        <f t="shared" si="2"/>
        <v>0</v>
      </c>
    </row>
    <row r="37" spans="9:17" x14ac:dyDescent="0.25">
      <c r="P37">
        <f t="shared" si="2"/>
        <v>0</v>
      </c>
      <c r="Q37">
        <f>SUM(M37:P37)</f>
        <v>0</v>
      </c>
    </row>
    <row r="38" spans="9:17" x14ac:dyDescent="0.25">
      <c r="P38">
        <f t="shared" si="2"/>
        <v>0</v>
      </c>
      <c r="Q38">
        <f t="shared" si="2"/>
        <v>0</v>
      </c>
    </row>
    <row r="39" spans="9:17" x14ac:dyDescent="0.25">
      <c r="I39" s="4">
        <f t="shared" ref="I39:J39" si="6">MAX(I19:I38)-MIN(I19:I38)</f>
        <v>0</v>
      </c>
      <c r="J39" s="4">
        <f t="shared" si="6"/>
        <v>0</v>
      </c>
      <c r="P39">
        <f t="shared" si="2"/>
        <v>0</v>
      </c>
      <c r="Q39">
        <f t="shared" si="2"/>
        <v>0</v>
      </c>
    </row>
    <row r="40" spans="9:17" x14ac:dyDescent="0.25">
      <c r="P40">
        <f t="shared" si="2"/>
        <v>0</v>
      </c>
      <c r="Q40">
        <f t="shared" si="2"/>
        <v>0</v>
      </c>
    </row>
    <row r="41" spans="9:17" x14ac:dyDescent="0.25">
      <c r="P41">
        <f t="shared" si="2"/>
        <v>0</v>
      </c>
      <c r="Q41">
        <f t="shared" si="2"/>
        <v>0</v>
      </c>
    </row>
    <row r="42" spans="9:17" x14ac:dyDescent="0.25">
      <c r="P42">
        <f t="shared" si="2"/>
        <v>0</v>
      </c>
      <c r="Q42">
        <f t="shared" si="2"/>
        <v>0</v>
      </c>
    </row>
    <row r="43" spans="9:17" x14ac:dyDescent="0.25">
      <c r="P43">
        <f t="shared" si="2"/>
        <v>0</v>
      </c>
      <c r="Q43">
        <f t="shared" si="2"/>
        <v>0</v>
      </c>
    </row>
    <row r="44" spans="9:17" x14ac:dyDescent="0.25">
      <c r="P44">
        <f t="shared" si="2"/>
        <v>0</v>
      </c>
      <c r="Q44">
        <f t="shared" si="2"/>
        <v>0</v>
      </c>
    </row>
    <row r="45" spans="9:17" x14ac:dyDescent="0.25">
      <c r="P45">
        <f t="shared" si="2"/>
        <v>0</v>
      </c>
      <c r="Q45">
        <f t="shared" si="2"/>
        <v>0</v>
      </c>
    </row>
    <row r="46" spans="9:17" x14ac:dyDescent="0.25">
      <c r="L46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/>
  </sheetViews>
  <sheetFormatPr defaultRowHeight="15" x14ac:dyDescent="0.25"/>
  <cols>
    <col min="1" max="4" width="200.7109375" customWidth="1"/>
  </cols>
  <sheetData>
    <row r="1" spans="1:23" x14ac:dyDescent="0.25">
      <c r="A1" s="35" t="s">
        <v>115</v>
      </c>
      <c r="B1" s="36" t="s">
        <v>115</v>
      </c>
      <c r="C1" s="37" t="s">
        <v>115</v>
      </c>
      <c r="D1" s="38" t="s">
        <v>115</v>
      </c>
      <c r="E1" s="35" t="s">
        <v>120</v>
      </c>
      <c r="F1" s="35" t="s">
        <v>120</v>
      </c>
      <c r="G1" s="35" t="s">
        <v>135</v>
      </c>
      <c r="H1" s="35" t="s">
        <v>135</v>
      </c>
      <c r="I1" s="35" t="s">
        <v>169</v>
      </c>
      <c r="J1" s="35" t="s">
        <v>169</v>
      </c>
      <c r="K1" s="35" t="s">
        <v>135</v>
      </c>
      <c r="L1" s="35" t="s">
        <v>171</v>
      </c>
      <c r="M1" s="35" t="s">
        <v>135</v>
      </c>
      <c r="N1" s="35" t="s">
        <v>180</v>
      </c>
      <c r="O1" s="35" t="s">
        <v>135</v>
      </c>
      <c r="P1" s="35" t="s">
        <v>169</v>
      </c>
      <c r="Q1" s="35" t="s">
        <v>135</v>
      </c>
      <c r="R1" s="35" t="s">
        <v>171</v>
      </c>
      <c r="S1" s="35" t="s">
        <v>135</v>
      </c>
      <c r="T1" s="35" t="s">
        <v>180</v>
      </c>
      <c r="U1" s="35" t="s">
        <v>132</v>
      </c>
      <c r="V1" s="35" t="s">
        <v>135</v>
      </c>
      <c r="W1" s="35" t="s">
        <v>169</v>
      </c>
    </row>
    <row r="2" spans="1:23" x14ac:dyDescent="0.25">
      <c r="A2" t="s">
        <v>116</v>
      </c>
      <c r="B2" t="s">
        <v>117</v>
      </c>
      <c r="C2" t="s">
        <v>118</v>
      </c>
      <c r="D2" t="s">
        <v>119</v>
      </c>
      <c r="E2" s="35" t="s">
        <v>121</v>
      </c>
      <c r="F2" s="35" t="s">
        <v>123</v>
      </c>
      <c r="G2" s="35" t="s">
        <v>136</v>
      </c>
      <c r="H2" s="35" t="s">
        <v>136</v>
      </c>
      <c r="I2" s="35" t="s">
        <v>170</v>
      </c>
      <c r="J2" s="35" t="s">
        <v>170</v>
      </c>
      <c r="K2" s="35" t="s">
        <v>136</v>
      </c>
      <c r="L2" s="35" t="s">
        <v>177</v>
      </c>
      <c r="M2" s="35" t="s">
        <v>136</v>
      </c>
      <c r="N2" s="35" t="s">
        <v>181</v>
      </c>
      <c r="O2" s="35" t="s">
        <v>136</v>
      </c>
      <c r="P2" s="35" t="s">
        <v>170</v>
      </c>
      <c r="Q2" s="35" t="s">
        <v>136</v>
      </c>
      <c r="R2" s="35" t="s">
        <v>177</v>
      </c>
      <c r="S2" s="35" t="s">
        <v>136</v>
      </c>
      <c r="T2" s="35" t="s">
        <v>189</v>
      </c>
      <c r="U2" s="35" t="s">
        <v>192</v>
      </c>
      <c r="V2" s="35" t="s">
        <v>136</v>
      </c>
      <c r="W2" s="35" t="s">
        <v>170</v>
      </c>
    </row>
    <row r="3" spans="1:23" x14ac:dyDescent="0.25">
      <c r="E3" t="s">
        <v>122</v>
      </c>
      <c r="F3" s="35" t="s">
        <v>124</v>
      </c>
      <c r="G3" s="35" t="s">
        <v>137</v>
      </c>
      <c r="H3" s="35" t="s">
        <v>137</v>
      </c>
      <c r="I3" s="35" t="s">
        <v>171</v>
      </c>
      <c r="J3" s="35" t="s">
        <v>171</v>
      </c>
      <c r="K3" s="35" t="s">
        <v>137</v>
      </c>
      <c r="L3" s="35" t="s">
        <v>134</v>
      </c>
      <c r="M3" s="35" t="s">
        <v>137</v>
      </c>
      <c r="N3" t="s">
        <v>182</v>
      </c>
      <c r="O3" s="35" t="s">
        <v>137</v>
      </c>
      <c r="P3" s="35" t="s">
        <v>171</v>
      </c>
      <c r="Q3" s="35" t="s">
        <v>137</v>
      </c>
      <c r="R3" s="35" t="s">
        <v>172</v>
      </c>
      <c r="S3" s="35" t="s">
        <v>137</v>
      </c>
      <c r="T3" s="35" t="s">
        <v>190</v>
      </c>
      <c r="U3" s="35" t="s">
        <v>193</v>
      </c>
      <c r="V3" s="35" t="s">
        <v>137</v>
      </c>
      <c r="W3" s="35" t="s">
        <v>171</v>
      </c>
    </row>
    <row r="4" spans="1:23" x14ac:dyDescent="0.25">
      <c r="F4" s="35" t="s">
        <v>125</v>
      </c>
      <c r="G4" s="35" t="s">
        <v>138</v>
      </c>
      <c r="H4" s="35" t="s">
        <v>138</v>
      </c>
      <c r="I4" s="35" t="s">
        <v>134</v>
      </c>
      <c r="J4" s="35" t="s">
        <v>134</v>
      </c>
      <c r="K4" s="35" t="s">
        <v>138</v>
      </c>
      <c r="L4" s="35" t="s">
        <v>172</v>
      </c>
      <c r="M4" s="35" t="s">
        <v>138</v>
      </c>
      <c r="O4" s="35" t="s">
        <v>138</v>
      </c>
      <c r="P4" s="35" t="s">
        <v>134</v>
      </c>
      <c r="Q4" s="35" t="s">
        <v>138</v>
      </c>
      <c r="R4" s="35" t="s">
        <v>186</v>
      </c>
      <c r="S4" s="35" t="s">
        <v>138</v>
      </c>
      <c r="T4" t="s">
        <v>191</v>
      </c>
      <c r="U4" s="35" t="s">
        <v>194</v>
      </c>
      <c r="V4" s="35" t="s">
        <v>138</v>
      </c>
      <c r="W4" s="35" t="s">
        <v>134</v>
      </c>
    </row>
    <row r="5" spans="1:23" x14ac:dyDescent="0.25">
      <c r="F5" s="35" t="s">
        <v>126</v>
      </c>
      <c r="G5" s="35" t="s">
        <v>139</v>
      </c>
      <c r="H5" s="35" t="s">
        <v>139</v>
      </c>
      <c r="I5" s="35" t="s">
        <v>172</v>
      </c>
      <c r="J5" s="35" t="s">
        <v>172</v>
      </c>
      <c r="K5" s="35" t="s">
        <v>139</v>
      </c>
      <c r="L5" t="s">
        <v>178</v>
      </c>
      <c r="M5" s="35" t="s">
        <v>139</v>
      </c>
      <c r="O5" s="35" t="s">
        <v>139</v>
      </c>
      <c r="P5" s="35" t="s">
        <v>172</v>
      </c>
      <c r="Q5" s="35" t="s">
        <v>139</v>
      </c>
      <c r="R5" t="s">
        <v>187</v>
      </c>
      <c r="S5" s="35" t="s">
        <v>139</v>
      </c>
      <c r="U5" s="35" t="s">
        <v>0</v>
      </c>
      <c r="V5" s="35" t="s">
        <v>139</v>
      </c>
      <c r="W5" s="35" t="s">
        <v>172</v>
      </c>
    </row>
    <row r="6" spans="1:23" x14ac:dyDescent="0.25">
      <c r="F6" s="35" t="s">
        <v>127</v>
      </c>
      <c r="G6" s="35" t="s">
        <v>133</v>
      </c>
      <c r="H6" s="35" t="s">
        <v>133</v>
      </c>
      <c r="I6" t="s">
        <v>173</v>
      </c>
      <c r="J6" t="s">
        <v>175</v>
      </c>
      <c r="K6" s="35" t="s">
        <v>133</v>
      </c>
      <c r="M6" s="35" t="s">
        <v>133</v>
      </c>
      <c r="O6" s="35" t="s">
        <v>133</v>
      </c>
      <c r="P6" t="s">
        <v>184</v>
      </c>
      <c r="Q6" s="35" t="s">
        <v>133</v>
      </c>
      <c r="S6" s="35" t="s">
        <v>133</v>
      </c>
      <c r="U6" s="35" t="s">
        <v>195</v>
      </c>
      <c r="V6" s="35" t="s">
        <v>133</v>
      </c>
      <c r="W6" s="35" t="s">
        <v>177</v>
      </c>
    </row>
    <row r="7" spans="1:23" x14ac:dyDescent="0.25">
      <c r="F7" s="35" t="s">
        <v>128</v>
      </c>
      <c r="G7" s="35" t="s">
        <v>140</v>
      </c>
      <c r="H7" s="35" t="s">
        <v>140</v>
      </c>
      <c r="K7" s="35" t="s">
        <v>140</v>
      </c>
      <c r="M7" s="35" t="s">
        <v>140</v>
      </c>
      <c r="O7" s="35" t="s">
        <v>140</v>
      </c>
      <c r="Q7" s="35" t="s">
        <v>140</v>
      </c>
      <c r="S7" s="35" t="s">
        <v>140</v>
      </c>
      <c r="U7" t="s">
        <v>196</v>
      </c>
      <c r="V7" s="35" t="s">
        <v>140</v>
      </c>
      <c r="W7" s="35" t="s">
        <v>180</v>
      </c>
    </row>
    <row r="8" spans="1:23" x14ac:dyDescent="0.25">
      <c r="F8" s="35" t="s">
        <v>129</v>
      </c>
      <c r="G8" s="35" t="s">
        <v>141</v>
      </c>
      <c r="H8" s="35" t="s">
        <v>141</v>
      </c>
      <c r="K8" s="35" t="s">
        <v>141</v>
      </c>
      <c r="M8" s="35" t="s">
        <v>141</v>
      </c>
      <c r="O8" s="35" t="s">
        <v>141</v>
      </c>
      <c r="Q8" s="35" t="s">
        <v>141</v>
      </c>
      <c r="S8" s="35" t="s">
        <v>141</v>
      </c>
      <c r="V8" s="35" t="s">
        <v>141</v>
      </c>
      <c r="W8" s="35" t="s">
        <v>181</v>
      </c>
    </row>
    <row r="9" spans="1:23" x14ac:dyDescent="0.25">
      <c r="F9" s="35" t="s">
        <v>130</v>
      </c>
      <c r="G9" s="35" t="s">
        <v>142</v>
      </c>
      <c r="H9" s="35" t="s">
        <v>142</v>
      </c>
      <c r="K9" s="35" t="s">
        <v>142</v>
      </c>
      <c r="M9" s="35" t="s">
        <v>142</v>
      </c>
      <c r="O9" s="35" t="s">
        <v>142</v>
      </c>
      <c r="Q9" s="35" t="s">
        <v>142</v>
      </c>
      <c r="S9" s="35" t="s">
        <v>142</v>
      </c>
      <c r="V9" s="35" t="s">
        <v>142</v>
      </c>
      <c r="W9" s="35" t="s">
        <v>186</v>
      </c>
    </row>
    <row r="10" spans="1:23" x14ac:dyDescent="0.25">
      <c r="F10" t="s">
        <v>131</v>
      </c>
      <c r="G10" s="35" t="s">
        <v>143</v>
      </c>
      <c r="H10" s="35" t="s">
        <v>143</v>
      </c>
      <c r="K10" s="35" t="s">
        <v>143</v>
      </c>
      <c r="M10" s="35" t="s">
        <v>143</v>
      </c>
      <c r="O10" s="35" t="s">
        <v>143</v>
      </c>
      <c r="Q10" s="35" t="s">
        <v>143</v>
      </c>
      <c r="S10" s="35" t="s">
        <v>143</v>
      </c>
      <c r="V10" s="35" t="s">
        <v>143</v>
      </c>
      <c r="W10" s="35" t="s">
        <v>189</v>
      </c>
    </row>
    <row r="11" spans="1:23" x14ac:dyDescent="0.25">
      <c r="G11" s="35" t="s">
        <v>144</v>
      </c>
      <c r="H11" s="35" t="s">
        <v>144</v>
      </c>
      <c r="K11" s="35" t="s">
        <v>144</v>
      </c>
      <c r="M11" s="35" t="s">
        <v>144</v>
      </c>
      <c r="O11" s="35" t="s">
        <v>144</v>
      </c>
      <c r="Q11" s="35" t="s">
        <v>144</v>
      </c>
      <c r="S11" s="35" t="s">
        <v>144</v>
      </c>
      <c r="V11" s="35" t="s">
        <v>144</v>
      </c>
      <c r="W11" s="35" t="s">
        <v>190</v>
      </c>
    </row>
    <row r="12" spans="1:23" x14ac:dyDescent="0.25">
      <c r="G12" s="35" t="s">
        <v>145</v>
      </c>
      <c r="H12" s="35" t="s">
        <v>145</v>
      </c>
      <c r="K12" s="35" t="s">
        <v>145</v>
      </c>
      <c r="M12" s="35" t="s">
        <v>145</v>
      </c>
      <c r="O12" s="35" t="s">
        <v>145</v>
      </c>
      <c r="Q12" s="35" t="s">
        <v>145</v>
      </c>
      <c r="S12" s="35" t="s">
        <v>145</v>
      </c>
      <c r="V12" s="35" t="s">
        <v>145</v>
      </c>
      <c r="W12" t="s">
        <v>198</v>
      </c>
    </row>
    <row r="13" spans="1:23" x14ac:dyDescent="0.25">
      <c r="G13" s="35" t="s">
        <v>146</v>
      </c>
      <c r="H13" s="35" t="s">
        <v>146</v>
      </c>
      <c r="K13" s="35" t="s">
        <v>146</v>
      </c>
      <c r="M13" s="35" t="s">
        <v>146</v>
      </c>
      <c r="O13" s="35" t="s">
        <v>146</v>
      </c>
      <c r="Q13" s="35" t="s">
        <v>146</v>
      </c>
      <c r="S13" s="35" t="s">
        <v>146</v>
      </c>
      <c r="V13" s="35" t="s">
        <v>146</v>
      </c>
    </row>
    <row r="14" spans="1:23" x14ac:dyDescent="0.25">
      <c r="G14" s="35" t="s">
        <v>147</v>
      </c>
      <c r="H14" s="35" t="s">
        <v>147</v>
      </c>
      <c r="K14" s="35" t="s">
        <v>147</v>
      </c>
      <c r="M14" s="35" t="s">
        <v>147</v>
      </c>
      <c r="O14" s="35" t="s">
        <v>147</v>
      </c>
      <c r="Q14" s="35" t="s">
        <v>147</v>
      </c>
      <c r="S14" s="35" t="s">
        <v>147</v>
      </c>
      <c r="V14" s="35" t="s">
        <v>147</v>
      </c>
    </row>
    <row r="15" spans="1:23" x14ac:dyDescent="0.25">
      <c r="G15" s="35" t="s">
        <v>148</v>
      </c>
      <c r="H15" s="35" t="s">
        <v>148</v>
      </c>
      <c r="K15" s="35" t="s">
        <v>148</v>
      </c>
      <c r="M15" s="35" t="s">
        <v>148</v>
      </c>
      <c r="O15" s="35" t="s">
        <v>148</v>
      </c>
      <c r="Q15" s="35" t="s">
        <v>148</v>
      </c>
      <c r="S15" s="35" t="s">
        <v>148</v>
      </c>
      <c r="V15" s="35" t="s">
        <v>148</v>
      </c>
    </row>
    <row r="16" spans="1:23" x14ac:dyDescent="0.25">
      <c r="G16" s="35" t="s">
        <v>149</v>
      </c>
      <c r="H16" s="35" t="s">
        <v>149</v>
      </c>
      <c r="K16" s="35" t="s">
        <v>149</v>
      </c>
      <c r="M16" s="35" t="s">
        <v>149</v>
      </c>
      <c r="O16" s="35" t="s">
        <v>149</v>
      </c>
      <c r="Q16" s="35" t="s">
        <v>149</v>
      </c>
      <c r="S16" s="35" t="s">
        <v>149</v>
      </c>
      <c r="V16" s="35" t="s">
        <v>149</v>
      </c>
    </row>
    <row r="17" spans="7:22" x14ac:dyDescent="0.25">
      <c r="G17" s="35" t="s">
        <v>150</v>
      </c>
      <c r="H17" s="35" t="s">
        <v>150</v>
      </c>
      <c r="K17" s="35" t="s">
        <v>150</v>
      </c>
      <c r="M17" s="35" t="s">
        <v>150</v>
      </c>
      <c r="O17" s="35" t="s">
        <v>150</v>
      </c>
      <c r="Q17" s="35" t="s">
        <v>150</v>
      </c>
      <c r="S17" s="35" t="s">
        <v>150</v>
      </c>
      <c r="V17" s="35" t="s">
        <v>150</v>
      </c>
    </row>
    <row r="18" spans="7:22" x14ac:dyDescent="0.25">
      <c r="G18" s="35" t="s">
        <v>151</v>
      </c>
      <c r="H18" s="35" t="s">
        <v>151</v>
      </c>
      <c r="K18" s="35" t="s">
        <v>151</v>
      </c>
      <c r="M18" s="35" t="s">
        <v>151</v>
      </c>
      <c r="O18" s="35" t="s">
        <v>151</v>
      </c>
      <c r="Q18" s="35" t="s">
        <v>151</v>
      </c>
      <c r="S18" s="35" t="s">
        <v>151</v>
      </c>
      <c r="V18" s="35" t="s">
        <v>151</v>
      </c>
    </row>
    <row r="19" spans="7:22" x14ac:dyDescent="0.25">
      <c r="G19" s="35" t="s">
        <v>152</v>
      </c>
      <c r="H19" s="35" t="s">
        <v>152</v>
      </c>
      <c r="K19" s="35" t="s">
        <v>152</v>
      </c>
      <c r="M19" s="35" t="s">
        <v>152</v>
      </c>
      <c r="O19" s="35" t="s">
        <v>152</v>
      </c>
      <c r="Q19" s="35" t="s">
        <v>152</v>
      </c>
      <c r="S19" s="35" t="s">
        <v>152</v>
      </c>
      <c r="V19" s="35" t="s">
        <v>152</v>
      </c>
    </row>
    <row r="20" spans="7:22" x14ac:dyDescent="0.25">
      <c r="G20" s="35" t="s">
        <v>153</v>
      </c>
      <c r="H20" s="35" t="s">
        <v>153</v>
      </c>
      <c r="K20" s="35" t="s">
        <v>153</v>
      </c>
      <c r="M20" s="35" t="s">
        <v>153</v>
      </c>
      <c r="O20" s="35" t="s">
        <v>153</v>
      </c>
      <c r="Q20" s="35" t="s">
        <v>153</v>
      </c>
      <c r="S20" s="35" t="s">
        <v>153</v>
      </c>
      <c r="V20" s="35" t="s">
        <v>153</v>
      </c>
    </row>
    <row r="21" spans="7:22" x14ac:dyDescent="0.25">
      <c r="G21" s="35" t="s">
        <v>154</v>
      </c>
      <c r="H21" s="35" t="s">
        <v>154</v>
      </c>
      <c r="K21" s="35" t="s">
        <v>154</v>
      </c>
      <c r="M21" s="35" t="s">
        <v>154</v>
      </c>
      <c r="O21" s="35" t="s">
        <v>154</v>
      </c>
      <c r="Q21" s="35" t="s">
        <v>154</v>
      </c>
      <c r="S21" s="35" t="s">
        <v>154</v>
      </c>
      <c r="V21" s="35" t="s">
        <v>154</v>
      </c>
    </row>
    <row r="22" spans="7:22" x14ac:dyDescent="0.25">
      <c r="G22" s="35" t="s">
        <v>155</v>
      </c>
      <c r="H22" s="35" t="s">
        <v>155</v>
      </c>
      <c r="K22" s="35" t="s">
        <v>155</v>
      </c>
      <c r="M22" s="35" t="s">
        <v>155</v>
      </c>
      <c r="O22" s="35" t="s">
        <v>155</v>
      </c>
      <c r="Q22" s="35" t="s">
        <v>155</v>
      </c>
      <c r="S22" s="35" t="s">
        <v>155</v>
      </c>
      <c r="V22" s="35" t="s">
        <v>155</v>
      </c>
    </row>
    <row r="23" spans="7:22" x14ac:dyDescent="0.25">
      <c r="G23" s="35" t="s">
        <v>156</v>
      </c>
      <c r="H23" s="35" t="s">
        <v>156</v>
      </c>
      <c r="K23" s="35" t="s">
        <v>156</v>
      </c>
      <c r="M23" s="35" t="s">
        <v>156</v>
      </c>
      <c r="O23" s="35" t="s">
        <v>156</v>
      </c>
      <c r="Q23" s="35" t="s">
        <v>156</v>
      </c>
      <c r="S23" s="35" t="s">
        <v>156</v>
      </c>
      <c r="V23" s="35" t="s">
        <v>156</v>
      </c>
    </row>
    <row r="24" spans="7:22" x14ac:dyDescent="0.25">
      <c r="G24" s="35" t="s">
        <v>157</v>
      </c>
      <c r="H24" s="35" t="s">
        <v>157</v>
      </c>
      <c r="K24" s="35" t="s">
        <v>157</v>
      </c>
      <c r="M24" s="35" t="s">
        <v>157</v>
      </c>
      <c r="O24" s="35" t="s">
        <v>157</v>
      </c>
      <c r="Q24" s="35" t="s">
        <v>157</v>
      </c>
      <c r="S24" s="35" t="s">
        <v>157</v>
      </c>
      <c r="V24" s="35" t="s">
        <v>157</v>
      </c>
    </row>
    <row r="25" spans="7:22" x14ac:dyDescent="0.25">
      <c r="G25" s="35" t="s">
        <v>158</v>
      </c>
      <c r="H25" s="35" t="s">
        <v>158</v>
      </c>
      <c r="K25" s="35" t="s">
        <v>158</v>
      </c>
      <c r="M25" s="35" t="s">
        <v>158</v>
      </c>
      <c r="O25" s="35" t="s">
        <v>158</v>
      </c>
      <c r="Q25" s="35" t="s">
        <v>158</v>
      </c>
      <c r="S25" s="35" t="s">
        <v>158</v>
      </c>
      <c r="V25" s="35" t="s">
        <v>158</v>
      </c>
    </row>
    <row r="26" spans="7:22" x14ac:dyDescent="0.25">
      <c r="G26" s="35" t="s">
        <v>159</v>
      </c>
      <c r="H26" s="35" t="s">
        <v>159</v>
      </c>
      <c r="K26" s="35" t="s">
        <v>159</v>
      </c>
      <c r="M26" s="35" t="s">
        <v>159</v>
      </c>
      <c r="O26" s="35" t="s">
        <v>159</v>
      </c>
      <c r="Q26" s="35" t="s">
        <v>159</v>
      </c>
      <c r="S26" s="35" t="s">
        <v>159</v>
      </c>
      <c r="V26" s="35" t="s">
        <v>159</v>
      </c>
    </row>
    <row r="27" spans="7:22" x14ac:dyDescent="0.25">
      <c r="G27" s="35" t="s">
        <v>160</v>
      </c>
      <c r="H27" s="35" t="s">
        <v>160</v>
      </c>
      <c r="K27" s="35" t="s">
        <v>160</v>
      </c>
      <c r="M27" s="35" t="s">
        <v>160</v>
      </c>
      <c r="O27" s="35" t="s">
        <v>160</v>
      </c>
      <c r="Q27" s="35" t="s">
        <v>160</v>
      </c>
      <c r="S27" s="35" t="s">
        <v>160</v>
      </c>
      <c r="V27" s="35" t="s">
        <v>160</v>
      </c>
    </row>
    <row r="28" spans="7:22" x14ac:dyDescent="0.25">
      <c r="G28" s="35" t="s">
        <v>161</v>
      </c>
      <c r="H28" s="35" t="s">
        <v>161</v>
      </c>
      <c r="K28" s="35" t="s">
        <v>161</v>
      </c>
      <c r="M28" s="35" t="s">
        <v>161</v>
      </c>
      <c r="O28" s="35" t="s">
        <v>161</v>
      </c>
      <c r="Q28" s="35" t="s">
        <v>161</v>
      </c>
      <c r="S28" s="35" t="s">
        <v>161</v>
      </c>
      <c r="V28" s="35" t="s">
        <v>161</v>
      </c>
    </row>
    <row r="29" spans="7:22" x14ac:dyDescent="0.25">
      <c r="G29" s="35" t="s">
        <v>162</v>
      </c>
      <c r="H29" s="35" t="s">
        <v>162</v>
      </c>
      <c r="K29" s="35" t="s">
        <v>162</v>
      </c>
      <c r="M29" s="35" t="s">
        <v>162</v>
      </c>
      <c r="O29" s="35" t="s">
        <v>162</v>
      </c>
      <c r="Q29" s="35" t="s">
        <v>162</v>
      </c>
      <c r="S29" s="35" t="s">
        <v>162</v>
      </c>
      <c r="V29" s="35" t="s">
        <v>162</v>
      </c>
    </row>
    <row r="30" spans="7:22" x14ac:dyDescent="0.25">
      <c r="G30" s="35" t="s">
        <v>163</v>
      </c>
      <c r="H30" s="35" t="s">
        <v>163</v>
      </c>
      <c r="K30" s="35" t="s">
        <v>163</v>
      </c>
      <c r="M30" s="35" t="s">
        <v>163</v>
      </c>
      <c r="O30" s="35" t="s">
        <v>163</v>
      </c>
      <c r="Q30" s="35" t="s">
        <v>163</v>
      </c>
      <c r="S30" s="35" t="s">
        <v>163</v>
      </c>
      <c r="V30" s="35" t="s">
        <v>163</v>
      </c>
    </row>
    <row r="31" spans="7:22" x14ac:dyDescent="0.25">
      <c r="G31" s="35" t="s">
        <v>164</v>
      </c>
      <c r="H31" s="35" t="s">
        <v>164</v>
      </c>
      <c r="K31" s="35" t="s">
        <v>164</v>
      </c>
      <c r="M31" s="35" t="s">
        <v>164</v>
      </c>
      <c r="O31" s="35" t="s">
        <v>164</v>
      </c>
      <c r="Q31" s="35" t="s">
        <v>164</v>
      </c>
      <c r="S31" s="35" t="s">
        <v>164</v>
      </c>
      <c r="V31" s="35" t="s">
        <v>164</v>
      </c>
    </row>
    <row r="32" spans="7:22" x14ac:dyDescent="0.25">
      <c r="G32" s="35" t="s">
        <v>165</v>
      </c>
      <c r="H32" s="35" t="s">
        <v>165</v>
      </c>
      <c r="K32" s="35" t="s">
        <v>165</v>
      </c>
      <c r="M32" s="35" t="s">
        <v>165</v>
      </c>
      <c r="O32" s="35" t="s">
        <v>165</v>
      </c>
      <c r="Q32" s="35" t="s">
        <v>165</v>
      </c>
      <c r="S32" s="35" t="s">
        <v>165</v>
      </c>
      <c r="V32" s="35" t="s">
        <v>165</v>
      </c>
    </row>
    <row r="33" spans="7:22" x14ac:dyDescent="0.25">
      <c r="G33" s="35" t="s">
        <v>166</v>
      </c>
      <c r="H33" s="35" t="s">
        <v>166</v>
      </c>
      <c r="K33" s="35" t="s">
        <v>166</v>
      </c>
      <c r="M33" s="35" t="s">
        <v>166</v>
      </c>
      <c r="O33" s="35" t="s">
        <v>166</v>
      </c>
      <c r="Q33" s="35" t="s">
        <v>166</v>
      </c>
      <c r="S33" s="35" t="s">
        <v>166</v>
      </c>
      <c r="V33" s="35" t="s">
        <v>166</v>
      </c>
    </row>
    <row r="34" spans="7:22" x14ac:dyDescent="0.25">
      <c r="G34" s="35" t="s">
        <v>167</v>
      </c>
      <c r="H34" s="35" t="s">
        <v>167</v>
      </c>
      <c r="K34" s="35" t="s">
        <v>167</v>
      </c>
      <c r="M34" s="35" t="s">
        <v>167</v>
      </c>
      <c r="O34" s="35" t="s">
        <v>167</v>
      </c>
      <c r="Q34" s="35" t="s">
        <v>167</v>
      </c>
      <c r="S34" s="35" t="s">
        <v>167</v>
      </c>
      <c r="V34" s="35" t="s">
        <v>167</v>
      </c>
    </row>
    <row r="35" spans="7:22" x14ac:dyDescent="0.25">
      <c r="G35" t="s">
        <v>174</v>
      </c>
      <c r="H35" t="s">
        <v>168</v>
      </c>
      <c r="K35" t="s">
        <v>176</v>
      </c>
      <c r="M35" t="s">
        <v>179</v>
      </c>
      <c r="O35" t="s">
        <v>183</v>
      </c>
      <c r="Q35" t="s">
        <v>185</v>
      </c>
      <c r="S35" t="s">
        <v>188</v>
      </c>
      <c r="V35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showGridLines="0" workbookViewId="0">
      <selection activeCell="B2" sqref="B2:F3"/>
    </sheetView>
  </sheetViews>
  <sheetFormatPr defaultRowHeight="15" x14ac:dyDescent="0.25"/>
  <cols>
    <col min="1" max="1" width="23.28515625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8" width="13.85546875" customWidth="1"/>
    <col min="9" max="9" width="13.7109375" bestFit="1" customWidth="1"/>
    <col min="10" max="10" width="14.85546875" bestFit="1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9">
        <v>42179</v>
      </c>
      <c r="B2" s="4"/>
      <c r="C2" s="4"/>
      <c r="D2" s="4"/>
      <c r="E2" s="4"/>
      <c r="F2" s="4"/>
      <c r="G2" s="5">
        <v>0</v>
      </c>
      <c r="H2" s="5">
        <v>0</v>
      </c>
      <c r="I2" s="4"/>
      <c r="J2" s="4"/>
      <c r="K2" s="5"/>
    </row>
    <row r="3" spans="1:16" x14ac:dyDescent="0.25">
      <c r="A3" s="9">
        <v>42183</v>
      </c>
      <c r="B3" s="4"/>
      <c r="C3" s="4"/>
      <c r="D3" s="4"/>
      <c r="E3" s="4"/>
      <c r="F3" s="4"/>
      <c r="G3" s="5">
        <f t="shared" ref="G3:G20" si="0">F2-F3</f>
        <v>0</v>
      </c>
      <c r="H3" s="12" t="e">
        <f t="shared" ref="H3:H20" si="1">G3/F3</f>
        <v>#DIV/0!</v>
      </c>
      <c r="I3" s="4"/>
      <c r="J3" s="4"/>
      <c r="K3" s="4"/>
    </row>
    <row r="4" spans="1:16" x14ac:dyDescent="0.25">
      <c r="A4" s="9">
        <v>42187</v>
      </c>
      <c r="B4" s="4"/>
      <c r="C4" s="4"/>
      <c r="D4" s="4"/>
      <c r="E4" s="4"/>
      <c r="F4" s="4"/>
      <c r="G4" s="5">
        <f t="shared" si="0"/>
        <v>0</v>
      </c>
      <c r="H4" s="12" t="e">
        <f t="shared" si="1"/>
        <v>#DIV/0!</v>
      </c>
      <c r="I4" s="4"/>
      <c r="J4" s="4"/>
      <c r="K4" s="4"/>
    </row>
    <row r="5" spans="1:16" x14ac:dyDescent="0.25">
      <c r="A5" s="9">
        <v>42239</v>
      </c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4"/>
      <c r="J5" s="4"/>
      <c r="K5" s="4"/>
      <c r="M5">
        <v>7</v>
      </c>
      <c r="P5">
        <f>SUM(L5:N5)</f>
        <v>7</v>
      </c>
    </row>
    <row r="6" spans="1:16" x14ac:dyDescent="0.25">
      <c r="A6" s="9">
        <v>42240</v>
      </c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4"/>
      <c r="J6" s="4"/>
      <c r="K6" s="4"/>
      <c r="P6">
        <f>SUM(L6:N6)</f>
        <v>0</v>
      </c>
    </row>
    <row r="7" spans="1:16" x14ac:dyDescent="0.25">
      <c r="A7" s="9">
        <v>42396</v>
      </c>
      <c r="B7" s="4"/>
      <c r="C7" s="4"/>
      <c r="D7" s="4"/>
      <c r="E7" s="4"/>
      <c r="F7" s="4"/>
      <c r="G7" s="5">
        <f>F6-F7</f>
        <v>0</v>
      </c>
      <c r="H7" s="12" t="e">
        <f>G7/F7</f>
        <v>#DIV/0!</v>
      </c>
      <c r="I7" s="4"/>
      <c r="J7" s="4"/>
      <c r="K7" s="4"/>
      <c r="P7">
        <f t="shared" ref="P7:P45" si="2">SUM(L7:N7)</f>
        <v>0</v>
      </c>
    </row>
    <row r="8" spans="1:16" x14ac:dyDescent="0.25">
      <c r="A8" s="9">
        <v>42400</v>
      </c>
      <c r="B8" s="4"/>
      <c r="C8" s="4"/>
      <c r="D8" s="4"/>
      <c r="E8" s="4"/>
      <c r="F8" s="4"/>
      <c r="G8" s="5">
        <f>F7-F8</f>
        <v>0</v>
      </c>
      <c r="H8" s="12" t="e">
        <f>G8/F8</f>
        <v>#DIV/0!</v>
      </c>
      <c r="I8" s="4"/>
      <c r="J8" s="4"/>
      <c r="K8" s="4"/>
      <c r="P8">
        <f t="shared" si="2"/>
        <v>0</v>
      </c>
    </row>
    <row r="9" spans="1:16" x14ac:dyDescent="0.25">
      <c r="A9" s="9">
        <v>42401</v>
      </c>
      <c r="B9" s="4"/>
      <c r="C9" s="4"/>
      <c r="D9" s="4"/>
      <c r="E9" s="4"/>
      <c r="F9" s="4"/>
      <c r="G9" s="5">
        <f>F8-F9</f>
        <v>0</v>
      </c>
      <c r="H9" s="12" t="e">
        <f t="shared" si="1"/>
        <v>#DIV/0!</v>
      </c>
      <c r="I9" s="4">
        <v>4</v>
      </c>
      <c r="J9" s="4">
        <v>15</v>
      </c>
      <c r="K9" s="4"/>
      <c r="P9">
        <f t="shared" si="2"/>
        <v>0</v>
      </c>
    </row>
    <row r="10" spans="1:16" x14ac:dyDescent="0.25">
      <c r="A10" s="9">
        <v>42437</v>
      </c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4">
        <v>2</v>
      </c>
      <c r="J10" s="4">
        <v>9</v>
      </c>
      <c r="K10" s="4"/>
      <c r="P10">
        <f t="shared" si="2"/>
        <v>0</v>
      </c>
    </row>
    <row r="11" spans="1:16" x14ac:dyDescent="0.25">
      <c r="A11" s="25">
        <v>42463</v>
      </c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4">
        <v>1</v>
      </c>
      <c r="J11" s="4">
        <v>10</v>
      </c>
      <c r="K11" s="4"/>
      <c r="P11">
        <f t="shared" si="2"/>
        <v>0</v>
      </c>
    </row>
    <row r="12" spans="1:16" x14ac:dyDescent="0.25">
      <c r="A12" s="9">
        <v>42464</v>
      </c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4">
        <v>1</v>
      </c>
      <c r="J12" s="4">
        <v>10</v>
      </c>
      <c r="K12" s="4"/>
      <c r="P12">
        <f t="shared" si="2"/>
        <v>0</v>
      </c>
    </row>
    <row r="13" spans="1:16" x14ac:dyDescent="0.25">
      <c r="A13" s="9">
        <v>42465</v>
      </c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4"/>
      <c r="J13" s="4"/>
      <c r="K13" s="4"/>
      <c r="P13">
        <f t="shared" si="2"/>
        <v>0</v>
      </c>
    </row>
    <row r="14" spans="1:16" x14ac:dyDescent="0.25">
      <c r="A14" s="9">
        <v>42467</v>
      </c>
      <c r="B14" s="4"/>
      <c r="C14" s="4"/>
      <c r="D14" s="4"/>
      <c r="E14" s="4"/>
      <c r="F14" s="4"/>
      <c r="G14" s="5">
        <f t="shared" si="0"/>
        <v>0</v>
      </c>
      <c r="H14" s="12" t="e">
        <f t="shared" si="1"/>
        <v>#DIV/0!</v>
      </c>
      <c r="I14" s="4"/>
      <c r="J14" s="4"/>
      <c r="K14" s="4"/>
      <c r="P14">
        <f t="shared" si="2"/>
        <v>0</v>
      </c>
    </row>
    <row r="15" spans="1:16" x14ac:dyDescent="0.25">
      <c r="A15" s="9">
        <v>42471</v>
      </c>
      <c r="B15" s="4"/>
      <c r="C15" s="4"/>
      <c r="D15" s="4"/>
      <c r="E15" s="4"/>
      <c r="F15" s="4"/>
      <c r="G15" s="5">
        <f t="shared" si="0"/>
        <v>0</v>
      </c>
      <c r="H15" s="12" t="e">
        <f t="shared" si="1"/>
        <v>#DIV/0!</v>
      </c>
      <c r="I15" s="4"/>
      <c r="J15" s="4"/>
      <c r="K15" s="4"/>
      <c r="P15">
        <f t="shared" si="2"/>
        <v>0</v>
      </c>
    </row>
    <row r="16" spans="1:16" x14ac:dyDescent="0.25">
      <c r="A16" s="9">
        <v>42473</v>
      </c>
      <c r="B16" s="4"/>
      <c r="C16" s="4"/>
      <c r="D16" s="4"/>
      <c r="E16" s="4"/>
      <c r="F16" s="4"/>
      <c r="G16" s="5">
        <f t="shared" si="0"/>
        <v>0</v>
      </c>
      <c r="H16" s="12" t="e">
        <f t="shared" si="1"/>
        <v>#DIV/0!</v>
      </c>
      <c r="I16" s="4"/>
      <c r="J16" s="4"/>
      <c r="K16" s="4"/>
      <c r="P16">
        <f t="shared" si="2"/>
        <v>0</v>
      </c>
    </row>
    <row r="17" spans="1:16" x14ac:dyDescent="0.25">
      <c r="A17" s="4"/>
      <c r="B17" s="4"/>
      <c r="C17" s="4"/>
      <c r="D17" s="4"/>
      <c r="E17" s="4"/>
      <c r="F17" s="4"/>
      <c r="G17" s="5">
        <f t="shared" si="0"/>
        <v>0</v>
      </c>
      <c r="H17" s="12" t="e">
        <f t="shared" si="1"/>
        <v>#DIV/0!</v>
      </c>
      <c r="I17" s="4"/>
      <c r="J17" s="4"/>
      <c r="K17" s="4"/>
      <c r="P17">
        <f t="shared" si="2"/>
        <v>0</v>
      </c>
    </row>
    <row r="18" spans="1:16" x14ac:dyDescent="0.25">
      <c r="A18" s="4"/>
      <c r="B18" s="4"/>
      <c r="C18" s="4"/>
      <c r="D18" s="4"/>
      <c r="E18" s="4"/>
      <c r="F18" s="4"/>
      <c r="G18" s="5">
        <f t="shared" si="0"/>
        <v>0</v>
      </c>
      <c r="H18" s="12" t="e">
        <f t="shared" si="1"/>
        <v>#DIV/0!</v>
      </c>
      <c r="I18" s="4"/>
      <c r="J18" s="4"/>
      <c r="K18" s="4"/>
      <c r="P18">
        <f t="shared" si="2"/>
        <v>0</v>
      </c>
    </row>
    <row r="19" spans="1:16" x14ac:dyDescent="0.25">
      <c r="A19" s="4"/>
      <c r="B19" s="4"/>
      <c r="C19" s="4"/>
      <c r="D19" s="4"/>
      <c r="E19" s="4"/>
      <c r="F19" s="4"/>
      <c r="G19" s="5">
        <f t="shared" si="0"/>
        <v>0</v>
      </c>
      <c r="H19" s="12" t="e">
        <f t="shared" si="1"/>
        <v>#DIV/0!</v>
      </c>
      <c r="I19" s="4"/>
      <c r="J19" s="4"/>
      <c r="K19" s="4"/>
      <c r="P19">
        <f t="shared" si="2"/>
        <v>0</v>
      </c>
    </row>
    <row r="20" spans="1:16" x14ac:dyDescent="0.25">
      <c r="A20" s="4"/>
      <c r="B20" s="4"/>
      <c r="C20" s="4"/>
      <c r="D20" s="4"/>
      <c r="E20" s="4"/>
      <c r="F20" s="4"/>
      <c r="G20" s="5">
        <f t="shared" si="0"/>
        <v>0</v>
      </c>
      <c r="H20" s="12" t="e">
        <f t="shared" si="1"/>
        <v>#DIV/0!</v>
      </c>
      <c r="I20" s="4"/>
      <c r="J20" s="4"/>
      <c r="K20" s="4"/>
      <c r="P20">
        <f t="shared" si="2"/>
        <v>0</v>
      </c>
    </row>
    <row r="21" spans="1:1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P21">
        <f t="shared" si="2"/>
        <v>0</v>
      </c>
    </row>
    <row r="22" spans="1:16" x14ac:dyDescent="0.25">
      <c r="A22" s="10" t="s">
        <v>33</v>
      </c>
      <c r="B22" s="10">
        <f>MAX(B2:B21)-MIN(B2:B21)</f>
        <v>0</v>
      </c>
      <c r="C22" s="10">
        <f t="shared" ref="C22:G22" si="3">MAX(C2:C21)-MIN(C2:C21)</f>
        <v>0</v>
      </c>
      <c r="D22" s="10">
        <f t="shared" si="3"/>
        <v>0</v>
      </c>
      <c r="E22" s="10">
        <f t="shared" si="3"/>
        <v>0</v>
      </c>
      <c r="F22" s="10">
        <f t="shared" si="3"/>
        <v>0</v>
      </c>
      <c r="G22" s="10">
        <f t="shared" si="3"/>
        <v>0</v>
      </c>
      <c r="H22" s="4"/>
      <c r="I22" s="4"/>
      <c r="J22" s="4"/>
      <c r="K22" s="4"/>
      <c r="P22">
        <f t="shared" si="2"/>
        <v>0</v>
      </c>
    </row>
    <row r="23" spans="1:16" x14ac:dyDescent="0.25">
      <c r="P23">
        <f t="shared" si="2"/>
        <v>0</v>
      </c>
    </row>
    <row r="24" spans="1:16" x14ac:dyDescent="0.25">
      <c r="P24">
        <f t="shared" si="2"/>
        <v>0</v>
      </c>
    </row>
    <row r="25" spans="1:16" x14ac:dyDescent="0.25">
      <c r="P25">
        <f t="shared" si="2"/>
        <v>0</v>
      </c>
    </row>
    <row r="26" spans="1:16" x14ac:dyDescent="0.25">
      <c r="P26">
        <f t="shared" si="2"/>
        <v>0</v>
      </c>
    </row>
    <row r="27" spans="1:16" x14ac:dyDescent="0.25">
      <c r="P27">
        <f t="shared" si="2"/>
        <v>0</v>
      </c>
    </row>
    <row r="28" spans="1:16" x14ac:dyDescent="0.25">
      <c r="P28">
        <f t="shared" si="2"/>
        <v>0</v>
      </c>
    </row>
    <row r="29" spans="1:16" x14ac:dyDescent="0.25">
      <c r="P29">
        <f t="shared" si="2"/>
        <v>0</v>
      </c>
    </row>
    <row r="30" spans="1:16" x14ac:dyDescent="0.25">
      <c r="P30">
        <f t="shared" si="2"/>
        <v>0</v>
      </c>
    </row>
    <row r="31" spans="1:16" x14ac:dyDescent="0.25">
      <c r="P31">
        <f t="shared" si="2"/>
        <v>0</v>
      </c>
    </row>
    <row r="32" spans="1:16" x14ac:dyDescent="0.25">
      <c r="P32">
        <f t="shared" si="2"/>
        <v>0</v>
      </c>
    </row>
    <row r="33" spans="9:16" x14ac:dyDescent="0.25">
      <c r="P33">
        <f t="shared" si="2"/>
        <v>0</v>
      </c>
    </row>
    <row r="34" spans="9:16" x14ac:dyDescent="0.25">
      <c r="I34">
        <v>297</v>
      </c>
      <c r="J34">
        <v>233</v>
      </c>
      <c r="P34">
        <f t="shared" si="2"/>
        <v>0</v>
      </c>
    </row>
    <row r="35" spans="9:16" x14ac:dyDescent="0.25">
      <c r="P35">
        <f t="shared" si="2"/>
        <v>0</v>
      </c>
    </row>
    <row r="36" spans="9:16" x14ac:dyDescent="0.25">
      <c r="P36">
        <f t="shared" si="2"/>
        <v>0</v>
      </c>
    </row>
    <row r="37" spans="9:16" x14ac:dyDescent="0.25">
      <c r="P37">
        <f>SUM(L37:O37)</f>
        <v>0</v>
      </c>
    </row>
    <row r="38" spans="9:16" x14ac:dyDescent="0.25">
      <c r="P38">
        <f t="shared" si="2"/>
        <v>0</v>
      </c>
    </row>
    <row r="39" spans="9:16" x14ac:dyDescent="0.25">
      <c r="I39" s="4">
        <f t="shared" ref="I39:J39" si="4">MAX(I19:I38)-MIN(I19:I38)</f>
        <v>0</v>
      </c>
      <c r="J39" s="4">
        <f t="shared" si="4"/>
        <v>0</v>
      </c>
      <c r="P39">
        <f t="shared" si="2"/>
        <v>0</v>
      </c>
    </row>
    <row r="40" spans="9:16" x14ac:dyDescent="0.25">
      <c r="P40">
        <f t="shared" si="2"/>
        <v>0</v>
      </c>
    </row>
    <row r="41" spans="9:16" x14ac:dyDescent="0.25">
      <c r="P41">
        <f t="shared" si="2"/>
        <v>0</v>
      </c>
    </row>
    <row r="42" spans="9:16" x14ac:dyDescent="0.25">
      <c r="P42">
        <f t="shared" si="2"/>
        <v>0</v>
      </c>
    </row>
    <row r="43" spans="9:16" x14ac:dyDescent="0.25">
      <c r="P43">
        <f t="shared" si="2"/>
        <v>0</v>
      </c>
    </row>
    <row r="44" spans="9:16" x14ac:dyDescent="0.25">
      <c r="P44">
        <f t="shared" si="2"/>
        <v>0</v>
      </c>
    </row>
    <row r="45" spans="9:16" x14ac:dyDescent="0.25">
      <c r="P45">
        <f t="shared" si="2"/>
        <v>0</v>
      </c>
    </row>
    <row r="46" spans="9:16" x14ac:dyDescent="0.25">
      <c r="L46">
        <v>2</v>
      </c>
    </row>
  </sheetData>
  <conditionalFormatting sqref="G1:G1048576">
    <cfRule type="cellIs" dxfId="83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showGridLines="0" workbookViewId="0">
      <selection activeCell="B23" sqref="B23"/>
    </sheetView>
  </sheetViews>
  <sheetFormatPr defaultRowHeight="15" x14ac:dyDescent="0.25"/>
  <cols>
    <col min="1" max="1" width="23.28515625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42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17">
        <v>42170</v>
      </c>
      <c r="B2" s="4"/>
      <c r="C2" s="4"/>
      <c r="D2" s="4"/>
      <c r="E2" s="4"/>
      <c r="F2" s="4"/>
      <c r="G2" s="5">
        <v>0</v>
      </c>
      <c r="H2" s="5">
        <v>0</v>
      </c>
      <c r="I2" s="5"/>
      <c r="J2" s="5"/>
      <c r="K2" s="5"/>
    </row>
    <row r="3" spans="1:16" x14ac:dyDescent="0.25">
      <c r="A3" s="17">
        <v>42171</v>
      </c>
      <c r="B3" s="4"/>
      <c r="C3" s="4"/>
      <c r="D3" s="4"/>
      <c r="E3" s="4"/>
      <c r="F3" s="4"/>
      <c r="G3" s="5">
        <f t="shared" ref="G3:G11" si="0">F2-F3</f>
        <v>0</v>
      </c>
      <c r="H3" s="12" t="e">
        <f t="shared" ref="H3:H11" si="1">G3/F3</f>
        <v>#DIV/0!</v>
      </c>
      <c r="I3" s="12"/>
      <c r="J3" s="12"/>
      <c r="K3" s="4"/>
    </row>
    <row r="4" spans="1:16" x14ac:dyDescent="0.25">
      <c r="A4" s="17">
        <v>42172</v>
      </c>
      <c r="B4" s="4"/>
      <c r="C4" s="4"/>
      <c r="D4" s="4"/>
      <c r="E4" s="4"/>
      <c r="F4" s="4"/>
      <c r="G4" s="5">
        <f t="shared" si="0"/>
        <v>0</v>
      </c>
      <c r="H4" s="12" t="e">
        <f t="shared" si="1"/>
        <v>#DIV/0!</v>
      </c>
      <c r="I4" s="12"/>
      <c r="J4" s="12"/>
      <c r="K4" s="4"/>
    </row>
    <row r="5" spans="1:16" x14ac:dyDescent="0.25">
      <c r="A5" s="17">
        <v>42173</v>
      </c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/>
      <c r="P5">
        <f>SUM(L5:N5)</f>
        <v>0</v>
      </c>
    </row>
    <row r="6" spans="1:16" x14ac:dyDescent="0.25">
      <c r="A6" s="17">
        <v>42176</v>
      </c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/>
      <c r="P6">
        <f>SUM(L6:N6)</f>
        <v>0</v>
      </c>
    </row>
    <row r="7" spans="1:16" x14ac:dyDescent="0.25">
      <c r="A7" s="17">
        <v>42180</v>
      </c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 t="s">
        <v>34</v>
      </c>
      <c r="P7">
        <f t="shared" ref="P7:P53" si="2">SUM(L7:N7)</f>
        <v>0</v>
      </c>
    </row>
    <row r="8" spans="1:16" x14ac:dyDescent="0.25">
      <c r="A8" s="17">
        <v>42185</v>
      </c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12"/>
      <c r="J8" s="12"/>
      <c r="K8" s="4"/>
      <c r="P8">
        <f t="shared" si="2"/>
        <v>0</v>
      </c>
    </row>
    <row r="9" spans="1:16" x14ac:dyDescent="0.25">
      <c r="A9" s="17">
        <v>42221</v>
      </c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12"/>
      <c r="J9" s="12"/>
      <c r="K9" s="4" t="s">
        <v>35</v>
      </c>
      <c r="P9">
        <f t="shared" si="2"/>
        <v>0</v>
      </c>
    </row>
    <row r="10" spans="1:16" x14ac:dyDescent="0.25">
      <c r="A10" s="17">
        <v>42234</v>
      </c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12"/>
      <c r="J10" s="12"/>
      <c r="K10" s="4" t="s">
        <v>35</v>
      </c>
      <c r="P10">
        <f t="shared" si="2"/>
        <v>0</v>
      </c>
    </row>
    <row r="11" spans="1:16" x14ac:dyDescent="0.25">
      <c r="A11" s="17">
        <v>42236</v>
      </c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12"/>
      <c r="J11" s="12"/>
      <c r="K11" s="4" t="s">
        <v>35</v>
      </c>
      <c r="P11">
        <f t="shared" si="2"/>
        <v>0</v>
      </c>
    </row>
    <row r="12" spans="1:16" x14ac:dyDescent="0.25">
      <c r="A12" s="17">
        <v>42473</v>
      </c>
      <c r="B12" s="4"/>
      <c r="C12" s="4"/>
      <c r="D12" s="4"/>
      <c r="E12" s="4"/>
      <c r="F12" s="4"/>
      <c r="G12" s="5" t="e">
        <f>F11-#REF!</f>
        <v>#REF!</v>
      </c>
      <c r="H12" s="12" t="e">
        <f>G12/#REF!</f>
        <v>#REF!</v>
      </c>
      <c r="I12" s="12"/>
      <c r="J12" s="12"/>
      <c r="K12" s="4" t="s">
        <v>35</v>
      </c>
      <c r="M12">
        <v>5</v>
      </c>
      <c r="P12">
        <f t="shared" si="2"/>
        <v>5</v>
      </c>
    </row>
    <row r="13" spans="1:16" x14ac:dyDescent="0.25">
      <c r="A13" s="17"/>
      <c r="G13" s="5" t="e">
        <f>#REF!-F12</f>
        <v>#REF!</v>
      </c>
      <c r="H13" s="12" t="e">
        <f>G13/F12</f>
        <v>#REF!</v>
      </c>
      <c r="I13" s="12"/>
      <c r="J13" s="12"/>
      <c r="K13" s="4"/>
    </row>
    <row r="14" spans="1:16" x14ac:dyDescent="0.25">
      <c r="A14" s="17"/>
      <c r="B14" s="4"/>
      <c r="C14" s="4"/>
      <c r="D14" s="4"/>
      <c r="E14" s="4"/>
      <c r="F14" s="4"/>
      <c r="G14" s="5">
        <f>F12-F14</f>
        <v>0</v>
      </c>
      <c r="H14" s="12" t="e">
        <f t="shared" ref="H14:H28" si="3">G14/F14</f>
        <v>#DIV/0!</v>
      </c>
      <c r="I14" s="12"/>
      <c r="J14" s="12"/>
      <c r="K14" s="4"/>
    </row>
    <row r="15" spans="1:16" x14ac:dyDescent="0.25">
      <c r="A15" s="17"/>
      <c r="B15" s="4"/>
      <c r="C15" s="4"/>
      <c r="D15" s="4"/>
      <c r="E15" s="4"/>
      <c r="F15" s="4"/>
      <c r="G15" s="5">
        <f t="shared" ref="G15:G28" si="4">F14-F15</f>
        <v>0</v>
      </c>
      <c r="H15" s="12" t="e">
        <f t="shared" si="3"/>
        <v>#DIV/0!</v>
      </c>
      <c r="I15" s="12"/>
      <c r="J15" s="12"/>
      <c r="K15" s="4"/>
    </row>
    <row r="16" spans="1:16" x14ac:dyDescent="0.25">
      <c r="A16" s="17"/>
      <c r="B16" s="4"/>
      <c r="C16" s="4"/>
      <c r="D16" s="4"/>
      <c r="E16" s="4"/>
      <c r="F16" s="4"/>
      <c r="G16" s="5">
        <f t="shared" si="4"/>
        <v>0</v>
      </c>
      <c r="H16" s="12" t="e">
        <f t="shared" si="3"/>
        <v>#DIV/0!</v>
      </c>
      <c r="I16" s="12"/>
      <c r="J16" s="12"/>
      <c r="K16" s="4"/>
    </row>
    <row r="17" spans="1:16" x14ac:dyDescent="0.25">
      <c r="A17" s="17"/>
      <c r="B17" s="4"/>
      <c r="C17" s="4"/>
      <c r="D17" s="4"/>
      <c r="E17" s="4"/>
      <c r="F17" s="4"/>
      <c r="G17" s="5">
        <f t="shared" si="4"/>
        <v>0</v>
      </c>
      <c r="H17" s="12" t="e">
        <f t="shared" si="3"/>
        <v>#DIV/0!</v>
      </c>
      <c r="I17" s="12"/>
      <c r="J17" s="12"/>
      <c r="K17" s="4"/>
    </row>
    <row r="18" spans="1:16" x14ac:dyDescent="0.25">
      <c r="A18" s="17"/>
      <c r="B18" s="4"/>
      <c r="C18" s="4"/>
      <c r="D18" s="4"/>
      <c r="E18" s="4"/>
      <c r="F18" s="4"/>
      <c r="G18" s="5">
        <f t="shared" si="4"/>
        <v>0</v>
      </c>
      <c r="H18" s="12" t="e">
        <f t="shared" si="3"/>
        <v>#DIV/0!</v>
      </c>
      <c r="I18" s="12"/>
      <c r="J18" s="12"/>
      <c r="K18" s="4"/>
    </row>
    <row r="19" spans="1:16" x14ac:dyDescent="0.25">
      <c r="A19" s="17"/>
      <c r="B19" s="4"/>
      <c r="C19" s="4"/>
      <c r="D19" s="4"/>
      <c r="E19" s="4"/>
      <c r="F19" s="4"/>
      <c r="G19" s="5">
        <f t="shared" si="4"/>
        <v>0</v>
      </c>
      <c r="H19" s="12" t="e">
        <f t="shared" si="3"/>
        <v>#DIV/0!</v>
      </c>
      <c r="I19" s="12"/>
      <c r="J19" s="12"/>
      <c r="K19" s="4"/>
    </row>
    <row r="20" spans="1:16" x14ac:dyDescent="0.25">
      <c r="A20" s="17"/>
      <c r="B20" s="4"/>
      <c r="C20" s="4"/>
      <c r="D20" s="4"/>
      <c r="E20" s="4"/>
      <c r="F20" s="4"/>
      <c r="G20" s="5">
        <f t="shared" si="4"/>
        <v>0</v>
      </c>
      <c r="H20" s="12" t="e">
        <f t="shared" si="3"/>
        <v>#DIV/0!</v>
      </c>
      <c r="I20" s="12"/>
      <c r="J20" s="12"/>
      <c r="K20" s="4"/>
    </row>
    <row r="21" spans="1:16" x14ac:dyDescent="0.25">
      <c r="A21" s="17"/>
      <c r="B21" s="4"/>
      <c r="C21" s="4"/>
      <c r="D21" s="4"/>
      <c r="E21" s="4"/>
      <c r="F21" s="4"/>
      <c r="G21" s="5">
        <f t="shared" si="4"/>
        <v>0</v>
      </c>
      <c r="H21" s="12" t="e">
        <f t="shared" si="3"/>
        <v>#DIV/0!</v>
      </c>
      <c r="I21" s="12"/>
      <c r="J21" s="12"/>
      <c r="K21" s="4"/>
      <c r="P21">
        <f t="shared" si="2"/>
        <v>0</v>
      </c>
    </row>
    <row r="22" spans="1:16" x14ac:dyDescent="0.25">
      <c r="A22" s="17"/>
      <c r="B22" s="4"/>
      <c r="C22" s="4"/>
      <c r="D22" s="4"/>
      <c r="E22" s="4"/>
      <c r="F22" s="4"/>
      <c r="G22" s="5">
        <f t="shared" si="4"/>
        <v>0</v>
      </c>
      <c r="H22" s="12" t="e">
        <f t="shared" si="3"/>
        <v>#DIV/0!</v>
      </c>
      <c r="I22" s="12"/>
      <c r="J22" s="12"/>
      <c r="K22" s="4"/>
      <c r="P22">
        <f t="shared" si="2"/>
        <v>0</v>
      </c>
    </row>
    <row r="23" spans="1:16" x14ac:dyDescent="0.25">
      <c r="A23" s="17"/>
      <c r="B23" s="4"/>
      <c r="C23" s="4"/>
      <c r="D23" s="4"/>
      <c r="E23" s="4"/>
      <c r="F23" s="4"/>
      <c r="G23" s="5">
        <f t="shared" si="4"/>
        <v>0</v>
      </c>
      <c r="H23" s="12" t="e">
        <f t="shared" si="3"/>
        <v>#DIV/0!</v>
      </c>
      <c r="I23" s="12"/>
      <c r="J23" s="12"/>
      <c r="K23" s="4"/>
      <c r="P23">
        <f t="shared" si="2"/>
        <v>0</v>
      </c>
    </row>
    <row r="24" spans="1:16" x14ac:dyDescent="0.25">
      <c r="A24" s="18"/>
      <c r="B24" s="4"/>
      <c r="C24" s="4"/>
      <c r="D24" s="4"/>
      <c r="E24" s="4"/>
      <c r="F24" s="4"/>
      <c r="G24" s="5">
        <f t="shared" si="4"/>
        <v>0</v>
      </c>
      <c r="H24" s="12" t="e">
        <f t="shared" si="3"/>
        <v>#DIV/0!</v>
      </c>
      <c r="I24" s="12"/>
      <c r="J24" s="12"/>
      <c r="K24" s="4"/>
      <c r="P24">
        <f t="shared" si="2"/>
        <v>0</v>
      </c>
    </row>
    <row r="25" spans="1:16" x14ac:dyDescent="0.25">
      <c r="A25" s="18"/>
      <c r="B25" s="4"/>
      <c r="C25" s="4"/>
      <c r="D25" s="4"/>
      <c r="E25" s="4"/>
      <c r="F25" s="4"/>
      <c r="G25" s="5">
        <f t="shared" si="4"/>
        <v>0</v>
      </c>
      <c r="H25" s="12" t="e">
        <f t="shared" si="3"/>
        <v>#DIV/0!</v>
      </c>
      <c r="I25" s="12"/>
      <c r="J25" s="12"/>
      <c r="K25" s="4"/>
      <c r="P25">
        <f t="shared" si="2"/>
        <v>0</v>
      </c>
    </row>
    <row r="26" spans="1:16" x14ac:dyDescent="0.25">
      <c r="A26" s="18"/>
      <c r="B26" s="4"/>
      <c r="C26" s="4"/>
      <c r="D26" s="4"/>
      <c r="E26" s="4"/>
      <c r="F26" s="4"/>
      <c r="G26" s="5">
        <f t="shared" si="4"/>
        <v>0</v>
      </c>
      <c r="H26" s="12" t="e">
        <f t="shared" si="3"/>
        <v>#DIV/0!</v>
      </c>
      <c r="I26" s="12"/>
      <c r="J26" s="12"/>
      <c r="K26" s="4"/>
      <c r="P26">
        <f t="shared" si="2"/>
        <v>0</v>
      </c>
    </row>
    <row r="27" spans="1:16" x14ac:dyDescent="0.25">
      <c r="A27" s="18"/>
      <c r="B27" s="4"/>
      <c r="C27" s="4"/>
      <c r="D27" s="4"/>
      <c r="E27" s="4"/>
      <c r="F27" s="4"/>
      <c r="G27" s="5">
        <f t="shared" si="4"/>
        <v>0</v>
      </c>
      <c r="H27" s="12" t="e">
        <f t="shared" si="3"/>
        <v>#DIV/0!</v>
      </c>
      <c r="I27" s="12"/>
      <c r="J27" s="12"/>
      <c r="K27" s="4"/>
      <c r="P27">
        <f t="shared" si="2"/>
        <v>0</v>
      </c>
    </row>
    <row r="28" spans="1:16" x14ac:dyDescent="0.25">
      <c r="A28" s="18"/>
      <c r="B28" s="4"/>
      <c r="C28" s="4"/>
      <c r="D28" s="4"/>
      <c r="E28" s="4"/>
      <c r="F28" s="4"/>
      <c r="G28" s="5">
        <f t="shared" si="4"/>
        <v>0</v>
      </c>
      <c r="H28" s="12" t="e">
        <f t="shared" si="3"/>
        <v>#DIV/0!</v>
      </c>
      <c r="I28" s="12"/>
      <c r="J28" s="12"/>
      <c r="K28" s="4"/>
      <c r="P28">
        <f t="shared" si="2"/>
        <v>0</v>
      </c>
    </row>
    <row r="29" spans="1:16" x14ac:dyDescent="0.25">
      <c r="A29" s="18"/>
      <c r="B29" s="4"/>
      <c r="C29" s="4"/>
      <c r="D29" s="4"/>
      <c r="E29" s="4"/>
      <c r="F29" s="4"/>
      <c r="G29" s="4"/>
      <c r="H29" s="4"/>
      <c r="I29" s="4"/>
      <c r="J29" s="4"/>
      <c r="K29" s="4"/>
      <c r="P29">
        <f t="shared" si="2"/>
        <v>0</v>
      </c>
    </row>
    <row r="30" spans="1:16" x14ac:dyDescent="0.25">
      <c r="A30" s="10" t="s">
        <v>33</v>
      </c>
      <c r="B30" s="10">
        <f>MAX(B2:B29)-MIN(B2:B29)</f>
        <v>0</v>
      </c>
      <c r="C30" s="10">
        <f t="shared" ref="C30:F30" si="5">MAX(C2:C29)-MIN(C2:C29)</f>
        <v>0</v>
      </c>
      <c r="D30" s="10">
        <f t="shared" si="5"/>
        <v>0</v>
      </c>
      <c r="E30" s="10">
        <f t="shared" si="5"/>
        <v>0</v>
      </c>
      <c r="F30" s="10">
        <f t="shared" si="5"/>
        <v>0</v>
      </c>
      <c r="G30" s="10">
        <f>MAX(F2:F29)-MIN(F2:F29)</f>
        <v>0</v>
      </c>
      <c r="H30" s="4"/>
      <c r="I30" s="4"/>
      <c r="J30" s="4"/>
      <c r="K30" s="4"/>
      <c r="P30">
        <f t="shared" si="2"/>
        <v>0</v>
      </c>
    </row>
    <row r="31" spans="1:16" x14ac:dyDescent="0.25">
      <c r="P31">
        <f t="shared" si="2"/>
        <v>0</v>
      </c>
    </row>
    <row r="32" spans="1:16" x14ac:dyDescent="0.25">
      <c r="P32">
        <f t="shared" si="2"/>
        <v>0</v>
      </c>
    </row>
    <row r="33" spans="9:16" x14ac:dyDescent="0.25">
      <c r="P33">
        <f t="shared" si="2"/>
        <v>0</v>
      </c>
    </row>
    <row r="34" spans="9:16" x14ac:dyDescent="0.25">
      <c r="P34">
        <f t="shared" si="2"/>
        <v>0</v>
      </c>
    </row>
    <row r="35" spans="9:16" x14ac:dyDescent="0.25">
      <c r="P35">
        <f t="shared" si="2"/>
        <v>0</v>
      </c>
    </row>
    <row r="36" spans="9:16" x14ac:dyDescent="0.25">
      <c r="P36">
        <f t="shared" si="2"/>
        <v>0</v>
      </c>
    </row>
    <row r="37" spans="9:16" x14ac:dyDescent="0.25">
      <c r="P37">
        <f t="shared" si="2"/>
        <v>0</v>
      </c>
    </row>
    <row r="38" spans="9:16" x14ac:dyDescent="0.25">
      <c r="P38">
        <f t="shared" si="2"/>
        <v>0</v>
      </c>
    </row>
    <row r="39" spans="9:16" x14ac:dyDescent="0.25">
      <c r="P39">
        <f t="shared" si="2"/>
        <v>0</v>
      </c>
    </row>
    <row r="40" spans="9:16" x14ac:dyDescent="0.25">
      <c r="P40">
        <f t="shared" si="2"/>
        <v>0</v>
      </c>
    </row>
    <row r="41" spans="9:16" x14ac:dyDescent="0.25">
      <c r="P41">
        <f t="shared" si="2"/>
        <v>0</v>
      </c>
    </row>
    <row r="42" spans="9:16" x14ac:dyDescent="0.25">
      <c r="I42">
        <v>297</v>
      </c>
      <c r="J42">
        <v>233</v>
      </c>
      <c r="P42">
        <f t="shared" si="2"/>
        <v>0</v>
      </c>
    </row>
    <row r="43" spans="9:16" x14ac:dyDescent="0.25">
      <c r="P43">
        <f t="shared" si="2"/>
        <v>0</v>
      </c>
    </row>
    <row r="44" spans="9:16" x14ac:dyDescent="0.25">
      <c r="P44">
        <f t="shared" si="2"/>
        <v>0</v>
      </c>
    </row>
    <row r="45" spans="9:16" x14ac:dyDescent="0.25">
      <c r="P45">
        <f>SUM(L45:O45)</f>
        <v>0</v>
      </c>
    </row>
    <row r="46" spans="9:16" x14ac:dyDescent="0.25">
      <c r="P46">
        <f t="shared" si="2"/>
        <v>0</v>
      </c>
    </row>
    <row r="47" spans="9:16" x14ac:dyDescent="0.25">
      <c r="I47" s="4">
        <f t="shared" ref="I47:J47" si="6">MAX(I27:I46)-MIN(I27:I46)</f>
        <v>0</v>
      </c>
      <c r="J47" s="4">
        <f t="shared" si="6"/>
        <v>0</v>
      </c>
      <c r="P47">
        <f t="shared" si="2"/>
        <v>0</v>
      </c>
    </row>
    <row r="48" spans="9:16" x14ac:dyDescent="0.25">
      <c r="P48">
        <f t="shared" si="2"/>
        <v>0</v>
      </c>
    </row>
    <row r="49" spans="12:16" x14ac:dyDescent="0.25">
      <c r="P49">
        <f t="shared" si="2"/>
        <v>0</v>
      </c>
    </row>
    <row r="50" spans="12:16" x14ac:dyDescent="0.25">
      <c r="P50">
        <f t="shared" si="2"/>
        <v>0</v>
      </c>
    </row>
    <row r="51" spans="12:16" x14ac:dyDescent="0.25">
      <c r="P51">
        <f t="shared" si="2"/>
        <v>0</v>
      </c>
    </row>
    <row r="52" spans="12:16" x14ac:dyDescent="0.25">
      <c r="P52">
        <f t="shared" si="2"/>
        <v>0</v>
      </c>
    </row>
    <row r="53" spans="12:16" x14ac:dyDescent="0.25">
      <c r="P53">
        <f t="shared" si="2"/>
        <v>0</v>
      </c>
    </row>
    <row r="54" spans="12:16" x14ac:dyDescent="0.25">
      <c r="L54">
        <v>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workbookViewId="0">
      <selection activeCell="A2" sqref="A2:A16"/>
    </sheetView>
  </sheetViews>
  <sheetFormatPr defaultRowHeight="15" x14ac:dyDescent="0.25"/>
  <cols>
    <col min="1" max="1" width="23.28515625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17">
        <v>43221</v>
      </c>
      <c r="B2" s="4">
        <v>71</v>
      </c>
      <c r="C2" s="4">
        <v>13937</v>
      </c>
      <c r="D2" s="4">
        <v>5</v>
      </c>
      <c r="E2" s="4">
        <v>319</v>
      </c>
      <c r="F2" s="4">
        <v>40100</v>
      </c>
      <c r="G2" s="5">
        <v>0</v>
      </c>
      <c r="H2" s="5">
        <v>0</v>
      </c>
      <c r="I2" s="5"/>
      <c r="J2" s="5"/>
      <c r="K2" s="5" t="s">
        <v>36</v>
      </c>
    </row>
    <row r="3" spans="1:16" x14ac:dyDescent="0.25">
      <c r="A3" s="17">
        <v>43230</v>
      </c>
      <c r="B3" s="4">
        <v>71</v>
      </c>
      <c r="C3" s="4">
        <v>13040</v>
      </c>
      <c r="D3" s="4">
        <v>5</v>
      </c>
      <c r="E3" s="4">
        <v>320</v>
      </c>
      <c r="F3" s="4">
        <v>36332</v>
      </c>
      <c r="G3" s="5">
        <f t="shared" ref="G3:G26" si="0">F2-F3</f>
        <v>3768</v>
      </c>
      <c r="H3" s="12">
        <f t="shared" ref="H3:H26" si="1">G3/F3</f>
        <v>0.1037102278982715</v>
      </c>
      <c r="I3" s="12"/>
      <c r="J3" s="12"/>
      <c r="K3" s="4" t="s">
        <v>37</v>
      </c>
    </row>
    <row r="4" spans="1:16" x14ac:dyDescent="0.25">
      <c r="A4" s="17"/>
      <c r="B4" s="4"/>
      <c r="C4" s="4"/>
      <c r="D4" s="4"/>
      <c r="E4" s="4"/>
      <c r="F4" s="4"/>
      <c r="G4" s="5">
        <f t="shared" si="0"/>
        <v>36332</v>
      </c>
      <c r="H4" s="12" t="e">
        <f t="shared" si="1"/>
        <v>#DIV/0!</v>
      </c>
      <c r="I4" s="12"/>
      <c r="J4" s="12"/>
      <c r="K4" s="4" t="s">
        <v>49</v>
      </c>
    </row>
    <row r="5" spans="1:16" x14ac:dyDescent="0.25">
      <c r="A5" s="17"/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 t="s">
        <v>50</v>
      </c>
      <c r="P5">
        <f>SUM(L5:N5)</f>
        <v>0</v>
      </c>
    </row>
    <row r="6" spans="1:16" x14ac:dyDescent="0.25">
      <c r="A6" s="17"/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 t="s">
        <v>50</v>
      </c>
      <c r="P6">
        <f>SUM(L6:N6)</f>
        <v>0</v>
      </c>
    </row>
    <row r="7" spans="1:16" x14ac:dyDescent="0.25">
      <c r="A7" s="17"/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 t="s">
        <v>51</v>
      </c>
      <c r="P7">
        <f t="shared" ref="P7:P52" si="2">SUM(L7:N7)</f>
        <v>0</v>
      </c>
    </row>
    <row r="8" spans="1:16" x14ac:dyDescent="0.25">
      <c r="A8" s="17"/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12"/>
      <c r="J8" s="12"/>
      <c r="K8" s="4"/>
      <c r="P8">
        <f t="shared" si="2"/>
        <v>0</v>
      </c>
    </row>
    <row r="9" spans="1:16" x14ac:dyDescent="0.25">
      <c r="A9" s="17"/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12"/>
      <c r="J9" s="12"/>
      <c r="K9" s="4"/>
      <c r="P9">
        <f t="shared" si="2"/>
        <v>0</v>
      </c>
    </row>
    <row r="10" spans="1:16" x14ac:dyDescent="0.25">
      <c r="A10" s="17"/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12"/>
      <c r="J10" s="12"/>
      <c r="K10" s="4" t="s">
        <v>52</v>
      </c>
      <c r="P10">
        <f t="shared" si="2"/>
        <v>0</v>
      </c>
    </row>
    <row r="11" spans="1:16" x14ac:dyDescent="0.25">
      <c r="A11" s="17"/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12"/>
      <c r="J11" s="12"/>
      <c r="K11" s="4" t="s">
        <v>52</v>
      </c>
      <c r="P11">
        <f t="shared" si="2"/>
        <v>0</v>
      </c>
    </row>
    <row r="12" spans="1:16" x14ac:dyDescent="0.25">
      <c r="A12" s="17"/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12"/>
      <c r="J12" s="12"/>
      <c r="K12" s="4"/>
      <c r="P12">
        <f t="shared" si="2"/>
        <v>0</v>
      </c>
    </row>
    <row r="13" spans="1:16" x14ac:dyDescent="0.25">
      <c r="A13" s="17"/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12"/>
      <c r="J13" s="12"/>
      <c r="K13" s="4"/>
      <c r="P13">
        <f t="shared" si="2"/>
        <v>0</v>
      </c>
    </row>
    <row r="14" spans="1:16" x14ac:dyDescent="0.25">
      <c r="A14" s="17"/>
      <c r="B14" s="4"/>
      <c r="C14" s="4"/>
      <c r="D14" s="4"/>
      <c r="E14" s="4"/>
      <c r="F14" s="4"/>
      <c r="G14" s="5">
        <f t="shared" si="0"/>
        <v>0</v>
      </c>
      <c r="H14" s="12" t="e">
        <f t="shared" si="1"/>
        <v>#DIV/0!</v>
      </c>
      <c r="I14" s="12"/>
      <c r="J14" s="12"/>
      <c r="K14" s="4"/>
      <c r="P14">
        <f t="shared" si="2"/>
        <v>0</v>
      </c>
    </row>
    <row r="15" spans="1:16" x14ac:dyDescent="0.25">
      <c r="A15" s="17"/>
      <c r="B15" s="4"/>
      <c r="C15" s="4"/>
      <c r="D15" s="4"/>
      <c r="E15" s="4"/>
      <c r="F15" s="4"/>
      <c r="G15" s="5">
        <f t="shared" si="0"/>
        <v>0</v>
      </c>
      <c r="H15" s="12" t="e">
        <f t="shared" si="1"/>
        <v>#DIV/0!</v>
      </c>
      <c r="I15" s="12"/>
      <c r="J15" s="12"/>
      <c r="K15" s="4"/>
      <c r="P15">
        <f t="shared" si="2"/>
        <v>0</v>
      </c>
    </row>
    <row r="16" spans="1:16" x14ac:dyDescent="0.25">
      <c r="A16" s="17"/>
      <c r="B16" s="4"/>
      <c r="C16" s="4"/>
      <c r="D16" s="4"/>
      <c r="E16" s="4"/>
      <c r="F16" s="4"/>
      <c r="G16" s="5">
        <f t="shared" si="0"/>
        <v>0</v>
      </c>
      <c r="H16" s="12" t="e">
        <f t="shared" si="1"/>
        <v>#DIV/0!</v>
      </c>
      <c r="I16" s="12"/>
      <c r="J16" s="12"/>
      <c r="K16" s="4"/>
      <c r="P16">
        <f t="shared" si="2"/>
        <v>0</v>
      </c>
    </row>
    <row r="17" spans="1:16" x14ac:dyDescent="0.25">
      <c r="A17" s="9"/>
      <c r="B17" s="4"/>
      <c r="C17" s="4"/>
      <c r="D17" s="4"/>
      <c r="E17" s="4"/>
      <c r="F17" s="4"/>
      <c r="G17" s="5">
        <f t="shared" si="0"/>
        <v>0</v>
      </c>
      <c r="H17" s="12" t="e">
        <f t="shared" si="1"/>
        <v>#DIV/0!</v>
      </c>
      <c r="I17" s="12"/>
      <c r="J17" s="12"/>
      <c r="K17" s="4"/>
      <c r="P17">
        <f t="shared" si="2"/>
        <v>0</v>
      </c>
    </row>
    <row r="18" spans="1:16" x14ac:dyDescent="0.25">
      <c r="A18" s="9"/>
      <c r="B18" s="4"/>
      <c r="C18" s="4"/>
      <c r="D18" s="4"/>
      <c r="E18" s="4"/>
      <c r="F18" s="4"/>
      <c r="G18" s="5">
        <f t="shared" si="0"/>
        <v>0</v>
      </c>
      <c r="H18" s="12" t="e">
        <f t="shared" si="1"/>
        <v>#DIV/0!</v>
      </c>
      <c r="I18" s="12"/>
      <c r="J18" s="12"/>
      <c r="K18" s="4"/>
      <c r="P18">
        <f t="shared" si="2"/>
        <v>0</v>
      </c>
    </row>
    <row r="19" spans="1:16" x14ac:dyDescent="0.25">
      <c r="A19" s="9"/>
      <c r="B19" s="4"/>
      <c r="C19" s="4"/>
      <c r="D19" s="4"/>
      <c r="E19" s="4"/>
      <c r="F19" s="4"/>
      <c r="G19" s="5">
        <f t="shared" si="0"/>
        <v>0</v>
      </c>
      <c r="H19" s="12" t="e">
        <f t="shared" si="1"/>
        <v>#DIV/0!</v>
      </c>
      <c r="I19" s="12"/>
      <c r="J19" s="12"/>
      <c r="K19" s="4"/>
      <c r="P19">
        <f t="shared" si="2"/>
        <v>0</v>
      </c>
    </row>
    <row r="20" spans="1:16" x14ac:dyDescent="0.25">
      <c r="A20" s="9"/>
      <c r="B20" s="4"/>
      <c r="C20" s="4"/>
      <c r="D20" s="4"/>
      <c r="E20" s="4"/>
      <c r="F20" s="4"/>
      <c r="G20" s="5">
        <f t="shared" si="0"/>
        <v>0</v>
      </c>
      <c r="H20" s="12" t="e">
        <f t="shared" si="1"/>
        <v>#DIV/0!</v>
      </c>
      <c r="I20" s="12"/>
      <c r="J20" s="12"/>
      <c r="K20" s="4"/>
      <c r="P20">
        <f t="shared" si="2"/>
        <v>0</v>
      </c>
    </row>
    <row r="21" spans="1:16" x14ac:dyDescent="0.25">
      <c r="A21" s="9"/>
      <c r="B21" s="4"/>
      <c r="C21" s="4"/>
      <c r="D21" s="4"/>
      <c r="E21" s="4"/>
      <c r="F21" s="4"/>
      <c r="G21" s="5">
        <f t="shared" si="0"/>
        <v>0</v>
      </c>
      <c r="H21" s="12" t="e">
        <f t="shared" si="1"/>
        <v>#DIV/0!</v>
      </c>
      <c r="I21" s="4"/>
      <c r="J21" s="4"/>
      <c r="K21" s="4"/>
      <c r="P21">
        <f t="shared" si="2"/>
        <v>0</v>
      </c>
    </row>
    <row r="22" spans="1:16" x14ac:dyDescent="0.25">
      <c r="A22" s="9"/>
      <c r="B22" s="4"/>
      <c r="C22" s="4"/>
      <c r="D22" s="4"/>
      <c r="E22" s="4"/>
      <c r="F22" s="4"/>
      <c r="G22" s="5">
        <f t="shared" si="0"/>
        <v>0</v>
      </c>
      <c r="H22" s="12" t="e">
        <f t="shared" si="1"/>
        <v>#DIV/0!</v>
      </c>
      <c r="I22" s="4"/>
      <c r="J22" s="4"/>
      <c r="K22" s="4" t="s">
        <v>46</v>
      </c>
      <c r="P22">
        <f t="shared" si="2"/>
        <v>0</v>
      </c>
    </row>
    <row r="23" spans="1:16" x14ac:dyDescent="0.25">
      <c r="A23" s="9"/>
      <c r="B23" s="4"/>
      <c r="C23" s="4"/>
      <c r="D23" s="4"/>
      <c r="E23" s="4"/>
      <c r="F23" s="4"/>
      <c r="G23" s="5">
        <f t="shared" si="0"/>
        <v>0</v>
      </c>
      <c r="H23" s="12" t="e">
        <f t="shared" si="1"/>
        <v>#DIV/0!</v>
      </c>
      <c r="K23" s="4" t="s">
        <v>46</v>
      </c>
      <c r="P23">
        <f t="shared" si="2"/>
        <v>0</v>
      </c>
    </row>
    <row r="24" spans="1:16" x14ac:dyDescent="0.25">
      <c r="A24" s="9"/>
      <c r="B24" s="4"/>
      <c r="C24" s="4"/>
      <c r="D24" s="4"/>
      <c r="E24" s="4"/>
      <c r="F24" s="4"/>
      <c r="G24" s="5">
        <f t="shared" si="0"/>
        <v>0</v>
      </c>
      <c r="H24" s="12" t="e">
        <f t="shared" si="1"/>
        <v>#DIV/0!</v>
      </c>
      <c r="K24" s="4" t="s">
        <v>46</v>
      </c>
      <c r="P24">
        <f t="shared" si="2"/>
        <v>0</v>
      </c>
    </row>
    <row r="25" spans="1:16" x14ac:dyDescent="0.25">
      <c r="A25" s="9"/>
      <c r="B25" s="4"/>
      <c r="C25" s="4"/>
      <c r="D25" s="4"/>
      <c r="E25" s="4"/>
      <c r="F25" s="4"/>
      <c r="G25" s="5">
        <f t="shared" si="0"/>
        <v>0</v>
      </c>
      <c r="H25" s="12" t="e">
        <f t="shared" si="1"/>
        <v>#DIV/0!</v>
      </c>
      <c r="K25" s="4" t="s">
        <v>46</v>
      </c>
      <c r="P25">
        <f t="shared" si="2"/>
        <v>0</v>
      </c>
    </row>
    <row r="26" spans="1:16" x14ac:dyDescent="0.25">
      <c r="A26" s="9"/>
      <c r="B26" s="4"/>
      <c r="C26" s="4"/>
      <c r="D26" s="4"/>
      <c r="E26" s="4"/>
      <c r="F26" s="4"/>
      <c r="G26" s="5">
        <f t="shared" si="0"/>
        <v>0</v>
      </c>
      <c r="H26" s="12" t="e">
        <f t="shared" si="1"/>
        <v>#DIV/0!</v>
      </c>
      <c r="K26" s="4" t="s">
        <v>46</v>
      </c>
      <c r="P26">
        <f t="shared" si="2"/>
        <v>0</v>
      </c>
    </row>
    <row r="27" spans="1:16" x14ac:dyDescent="0.25">
      <c r="A27" s="9"/>
      <c r="B27" s="4"/>
      <c r="C27" s="4"/>
      <c r="D27" s="4"/>
      <c r="E27" s="4"/>
      <c r="F27" s="4"/>
      <c r="G27" s="5">
        <f t="shared" ref="G27:G28" si="3">F26-F27</f>
        <v>0</v>
      </c>
      <c r="H27" s="12" t="e">
        <f t="shared" ref="H27:H29" si="4">G27/F27</f>
        <v>#DIV/0!</v>
      </c>
      <c r="I27">
        <v>165</v>
      </c>
      <c r="J27">
        <v>96</v>
      </c>
      <c r="K27" s="4"/>
      <c r="P27">
        <f t="shared" si="2"/>
        <v>0</v>
      </c>
    </row>
    <row r="28" spans="1:16" x14ac:dyDescent="0.25">
      <c r="A28" s="9"/>
      <c r="B28" s="4"/>
      <c r="C28" s="4"/>
      <c r="D28" s="4"/>
      <c r="E28" s="4"/>
      <c r="F28" s="4"/>
      <c r="G28" s="5">
        <f t="shared" si="3"/>
        <v>0</v>
      </c>
      <c r="H28" s="12" t="e">
        <f t="shared" si="4"/>
        <v>#DIV/0!</v>
      </c>
      <c r="I28">
        <v>162</v>
      </c>
      <c r="J28">
        <v>94</v>
      </c>
      <c r="K28" s="4"/>
      <c r="P28">
        <f t="shared" si="2"/>
        <v>0</v>
      </c>
    </row>
    <row r="29" spans="1:16" x14ac:dyDescent="0.25">
      <c r="A29" s="9"/>
      <c r="B29" s="4"/>
      <c r="C29" s="4"/>
      <c r="D29" s="4"/>
      <c r="E29" s="4"/>
      <c r="F29" s="4"/>
      <c r="G29" s="5">
        <f t="shared" ref="G29:G34" si="5">F28-F29</f>
        <v>0</v>
      </c>
      <c r="H29" s="12" t="e">
        <f t="shared" si="4"/>
        <v>#DIV/0!</v>
      </c>
      <c r="I29">
        <v>161</v>
      </c>
      <c r="J29">
        <v>94</v>
      </c>
      <c r="K29" s="4"/>
      <c r="P29">
        <f t="shared" si="2"/>
        <v>0</v>
      </c>
    </row>
    <row r="30" spans="1:16" x14ac:dyDescent="0.25">
      <c r="A30" s="9"/>
      <c r="B30" s="4"/>
      <c r="C30" s="4"/>
      <c r="D30" s="4"/>
      <c r="E30" s="4"/>
      <c r="F30" s="4"/>
      <c r="G30" s="5">
        <f t="shared" si="5"/>
        <v>0</v>
      </c>
      <c r="H30" s="12" t="e">
        <f t="shared" ref="H30" si="6">G30/F30</f>
        <v>#DIV/0!</v>
      </c>
      <c r="I30">
        <v>176</v>
      </c>
      <c r="J30">
        <v>103</v>
      </c>
      <c r="K30" s="4"/>
      <c r="P30">
        <f t="shared" si="2"/>
        <v>0</v>
      </c>
    </row>
    <row r="31" spans="1:16" x14ac:dyDescent="0.25">
      <c r="A31" s="9"/>
      <c r="B31" s="4"/>
      <c r="C31" s="4"/>
      <c r="D31" s="4"/>
      <c r="E31" s="4"/>
      <c r="F31" s="4"/>
      <c r="G31" s="5">
        <f t="shared" si="5"/>
        <v>0</v>
      </c>
      <c r="H31" s="12" t="e">
        <f t="shared" ref="H31" si="7">G31/F31</f>
        <v>#DIV/0!</v>
      </c>
      <c r="I31">
        <v>178</v>
      </c>
      <c r="J31">
        <v>101</v>
      </c>
      <c r="K31" s="4"/>
      <c r="P31">
        <f t="shared" si="2"/>
        <v>0</v>
      </c>
    </row>
    <row r="32" spans="1:16" x14ac:dyDescent="0.25">
      <c r="A32" s="9"/>
      <c r="B32" s="4"/>
      <c r="C32" s="4"/>
      <c r="D32" s="4"/>
      <c r="E32" s="4"/>
      <c r="F32" s="4"/>
      <c r="G32" s="5">
        <f t="shared" si="5"/>
        <v>0</v>
      </c>
      <c r="H32" s="12" t="e">
        <f t="shared" ref="H32" si="8">G32/F32</f>
        <v>#DIV/0!</v>
      </c>
      <c r="I32">
        <v>180</v>
      </c>
      <c r="J32">
        <v>100</v>
      </c>
      <c r="K32" s="4"/>
      <c r="P32">
        <f t="shared" si="2"/>
        <v>0</v>
      </c>
    </row>
    <row r="33" spans="1:16" x14ac:dyDescent="0.25">
      <c r="A33" s="9"/>
      <c r="B33" s="4"/>
      <c r="C33" s="4"/>
      <c r="D33" s="4"/>
      <c r="E33" s="4"/>
      <c r="F33" s="4"/>
      <c r="G33" s="5">
        <f t="shared" si="5"/>
        <v>0</v>
      </c>
      <c r="H33" s="12" t="e">
        <f t="shared" ref="H33" si="9">G33/F33</f>
        <v>#DIV/0!</v>
      </c>
      <c r="I33">
        <v>178</v>
      </c>
      <c r="J33">
        <v>100</v>
      </c>
      <c r="K33" s="4"/>
      <c r="P33">
        <f t="shared" si="2"/>
        <v>0</v>
      </c>
    </row>
    <row r="34" spans="1:16" x14ac:dyDescent="0.25">
      <c r="A34" s="9"/>
      <c r="B34" s="4"/>
      <c r="C34" s="4"/>
      <c r="D34" s="4"/>
      <c r="E34" s="4"/>
      <c r="F34" s="4"/>
      <c r="G34" s="5">
        <f t="shared" si="5"/>
        <v>0</v>
      </c>
      <c r="H34" s="12" t="e">
        <f t="shared" ref="H34" si="10">G34/F34</f>
        <v>#DIV/0!</v>
      </c>
      <c r="I34">
        <v>183</v>
      </c>
      <c r="J34">
        <v>99</v>
      </c>
      <c r="K34" s="4" t="s">
        <v>66</v>
      </c>
      <c r="P34">
        <f t="shared" si="2"/>
        <v>0</v>
      </c>
    </row>
    <row r="35" spans="1:16" x14ac:dyDescent="0.25">
      <c r="A35" s="9"/>
      <c r="B35" s="4"/>
      <c r="C35" s="4"/>
      <c r="D35" s="4"/>
      <c r="E35" s="4"/>
      <c r="F35" s="4"/>
      <c r="G35" s="5">
        <f t="shared" ref="G35" si="11">F34-F35</f>
        <v>0</v>
      </c>
      <c r="H35" s="12" t="e">
        <f t="shared" ref="H35" si="12">G35/F35</f>
        <v>#DIV/0!</v>
      </c>
      <c r="I35">
        <v>176</v>
      </c>
      <c r="J35">
        <v>91</v>
      </c>
      <c r="K35" s="4"/>
      <c r="P35">
        <f t="shared" si="2"/>
        <v>0</v>
      </c>
    </row>
    <row r="36" spans="1:16" x14ac:dyDescent="0.25">
      <c r="A36" s="9"/>
      <c r="B36" s="4"/>
      <c r="C36" s="4"/>
      <c r="D36" s="4"/>
      <c r="E36" s="4"/>
      <c r="F36" s="4"/>
      <c r="G36" s="5">
        <f t="shared" ref="G36" si="13">F35-F36</f>
        <v>0</v>
      </c>
      <c r="H36" s="12" t="e">
        <f t="shared" ref="H36" si="14">G36/F36</f>
        <v>#DIV/0!</v>
      </c>
      <c r="I36">
        <v>176</v>
      </c>
      <c r="J36">
        <v>90</v>
      </c>
      <c r="K36" s="4"/>
      <c r="P36">
        <f t="shared" si="2"/>
        <v>0</v>
      </c>
    </row>
    <row r="37" spans="1:16" x14ac:dyDescent="0.25">
      <c r="A37" s="9"/>
      <c r="B37" s="4"/>
      <c r="C37" s="4"/>
      <c r="D37" s="4"/>
      <c r="E37" s="4"/>
      <c r="F37" s="4"/>
      <c r="G37" s="5">
        <f t="shared" ref="G37" si="15">F36-F37</f>
        <v>0</v>
      </c>
      <c r="H37" s="12" t="e">
        <f t="shared" ref="H37" si="16">G37/F37</f>
        <v>#DIV/0!</v>
      </c>
      <c r="I37">
        <v>176</v>
      </c>
      <c r="J37">
        <v>90</v>
      </c>
      <c r="K37" s="4" t="s">
        <v>70</v>
      </c>
      <c r="L37">
        <v>1</v>
      </c>
      <c r="M37">
        <v>24</v>
      </c>
      <c r="N37">
        <v>5</v>
      </c>
      <c r="O37">
        <v>6</v>
      </c>
      <c r="P37">
        <f>SUM(L37:O37)</f>
        <v>36</v>
      </c>
    </row>
    <row r="38" spans="1:16" x14ac:dyDescent="0.25">
      <c r="A38" s="9"/>
      <c r="B38" s="4"/>
      <c r="C38" s="4"/>
      <c r="D38" s="4"/>
      <c r="E38" s="4"/>
      <c r="F38" s="4"/>
      <c r="G38" s="5">
        <f t="shared" ref="G38" si="17">F37-F38</f>
        <v>0</v>
      </c>
      <c r="H38" s="12" t="e">
        <f t="shared" ref="H38" si="18">G38/F38</f>
        <v>#DIV/0!</v>
      </c>
      <c r="I38">
        <v>182</v>
      </c>
      <c r="J38">
        <v>91</v>
      </c>
      <c r="K38" s="4"/>
      <c r="P38">
        <f t="shared" si="2"/>
        <v>0</v>
      </c>
    </row>
    <row r="39" spans="1:16" x14ac:dyDescent="0.25">
      <c r="A39" s="9"/>
      <c r="B39" s="4"/>
      <c r="C39" s="4"/>
      <c r="D39" s="4"/>
      <c r="E39" s="4"/>
      <c r="F39" s="4"/>
      <c r="G39" s="5">
        <f t="shared" ref="G39" si="19">F38-F39</f>
        <v>0</v>
      </c>
      <c r="H39" s="12" t="e">
        <f t="shared" ref="H39" si="20">G39/F39</f>
        <v>#DIV/0!</v>
      </c>
      <c r="I39">
        <v>180</v>
      </c>
      <c r="J39">
        <v>85</v>
      </c>
      <c r="K39" s="4"/>
      <c r="P39">
        <f t="shared" si="2"/>
        <v>0</v>
      </c>
    </row>
    <row r="40" spans="1:16" x14ac:dyDescent="0.25">
      <c r="A40" s="9"/>
      <c r="B40" s="4"/>
      <c r="C40" s="4"/>
      <c r="D40" s="4"/>
      <c r="E40" s="4"/>
      <c r="F40" s="4"/>
      <c r="G40" s="5">
        <f t="shared" ref="G40" si="21">F39-F40</f>
        <v>0</v>
      </c>
      <c r="H40" s="12" t="e">
        <f t="shared" ref="H40" si="22">G40/F40</f>
        <v>#DIV/0!</v>
      </c>
      <c r="I40">
        <v>166</v>
      </c>
      <c r="J40">
        <v>77</v>
      </c>
      <c r="K40" s="4"/>
      <c r="P40">
        <f t="shared" si="2"/>
        <v>0</v>
      </c>
    </row>
    <row r="41" spans="1:16" x14ac:dyDescent="0.25">
      <c r="A41" s="9"/>
      <c r="B41" s="4"/>
      <c r="C41" s="4"/>
      <c r="D41" s="4"/>
      <c r="E41" s="4"/>
      <c r="F41" s="4"/>
      <c r="G41" s="5">
        <f t="shared" ref="G41:G57" si="23">F40-F41</f>
        <v>0</v>
      </c>
      <c r="H41" s="12" t="e">
        <f t="shared" ref="H41:H57" si="24">G41/F41</f>
        <v>#DIV/0!</v>
      </c>
      <c r="K41" s="4"/>
    </row>
    <row r="42" spans="1:16" x14ac:dyDescent="0.25">
      <c r="A42" s="9"/>
      <c r="B42" s="4"/>
      <c r="C42" s="4"/>
      <c r="D42" s="4"/>
      <c r="E42" s="4"/>
      <c r="F42" s="4"/>
      <c r="G42" s="5">
        <f t="shared" si="23"/>
        <v>0</v>
      </c>
      <c r="H42" s="12" t="e">
        <f t="shared" si="24"/>
        <v>#DIV/0!</v>
      </c>
      <c r="K42" s="4"/>
    </row>
    <row r="43" spans="1:16" x14ac:dyDescent="0.25">
      <c r="A43" s="9"/>
      <c r="B43" s="4"/>
      <c r="C43" s="4"/>
      <c r="D43" s="4"/>
      <c r="E43" s="4"/>
      <c r="F43" s="4"/>
      <c r="G43" s="5">
        <f t="shared" si="23"/>
        <v>0</v>
      </c>
      <c r="H43" s="12" t="e">
        <f t="shared" si="24"/>
        <v>#DIV/0!</v>
      </c>
      <c r="K43" s="4"/>
    </row>
    <row r="44" spans="1:16" x14ac:dyDescent="0.25">
      <c r="A44" s="9"/>
      <c r="B44" s="4"/>
      <c r="C44" s="4"/>
      <c r="D44" s="4"/>
      <c r="E44" s="4"/>
      <c r="F44" s="4"/>
      <c r="G44" s="5">
        <f t="shared" si="23"/>
        <v>0</v>
      </c>
      <c r="H44" s="12" t="e">
        <f t="shared" si="24"/>
        <v>#DIV/0!</v>
      </c>
      <c r="K44" s="4"/>
    </row>
    <row r="45" spans="1:16" x14ac:dyDescent="0.25">
      <c r="A45" s="9"/>
      <c r="B45" s="4"/>
      <c r="C45" s="4"/>
      <c r="D45" s="4"/>
      <c r="E45" s="4"/>
      <c r="F45" s="4"/>
      <c r="G45" s="5">
        <f t="shared" si="23"/>
        <v>0</v>
      </c>
      <c r="H45" s="12" t="e">
        <f t="shared" si="24"/>
        <v>#DIV/0!</v>
      </c>
      <c r="K45" s="4"/>
    </row>
    <row r="46" spans="1:16" x14ac:dyDescent="0.25">
      <c r="A46" s="9"/>
      <c r="B46" s="4"/>
      <c r="C46" s="4"/>
      <c r="D46" s="4"/>
      <c r="E46" s="4"/>
      <c r="F46" s="4"/>
      <c r="G46" s="5">
        <f t="shared" si="23"/>
        <v>0</v>
      </c>
      <c r="H46" s="12" t="e">
        <f t="shared" si="24"/>
        <v>#DIV/0!</v>
      </c>
      <c r="K46" s="4"/>
    </row>
    <row r="47" spans="1:16" x14ac:dyDescent="0.25">
      <c r="A47" s="9"/>
      <c r="B47" s="4"/>
      <c r="C47" s="4"/>
      <c r="D47" s="4"/>
      <c r="E47" s="4"/>
      <c r="F47" s="4"/>
      <c r="G47" s="5">
        <f t="shared" si="23"/>
        <v>0</v>
      </c>
      <c r="H47" s="12" t="e">
        <f t="shared" si="24"/>
        <v>#DIV/0!</v>
      </c>
      <c r="K47" s="4"/>
    </row>
    <row r="48" spans="1:16" x14ac:dyDescent="0.25">
      <c r="A48" s="9"/>
      <c r="B48" s="4"/>
      <c r="C48" s="4"/>
      <c r="D48" s="4"/>
      <c r="E48" s="4"/>
      <c r="F48" s="4"/>
      <c r="G48" s="5">
        <f t="shared" si="23"/>
        <v>0</v>
      </c>
      <c r="H48" s="12" t="e">
        <f t="shared" si="24"/>
        <v>#DIV/0!</v>
      </c>
      <c r="K48" s="4"/>
      <c r="P48">
        <f t="shared" si="2"/>
        <v>0</v>
      </c>
    </row>
    <row r="49" spans="1:16" x14ac:dyDescent="0.25">
      <c r="A49" s="9"/>
      <c r="B49" s="4"/>
      <c r="C49" s="4"/>
      <c r="D49" s="4"/>
      <c r="E49" s="4"/>
      <c r="F49" s="4"/>
      <c r="G49" s="5">
        <f t="shared" si="23"/>
        <v>0</v>
      </c>
      <c r="H49" s="12" t="e">
        <f t="shared" si="24"/>
        <v>#DIV/0!</v>
      </c>
      <c r="K49" s="4"/>
      <c r="P49">
        <f t="shared" si="2"/>
        <v>0</v>
      </c>
    </row>
    <row r="50" spans="1:16" x14ac:dyDescent="0.25">
      <c r="A50" s="9"/>
      <c r="B50" s="4"/>
      <c r="C50" s="4"/>
      <c r="D50" s="4"/>
      <c r="E50" s="4"/>
      <c r="F50" s="4"/>
      <c r="G50" s="5">
        <f t="shared" si="23"/>
        <v>0</v>
      </c>
      <c r="H50" s="12" t="e">
        <f t="shared" si="24"/>
        <v>#DIV/0!</v>
      </c>
      <c r="K50" s="4"/>
      <c r="P50">
        <f t="shared" si="2"/>
        <v>0</v>
      </c>
    </row>
    <row r="51" spans="1:16" x14ac:dyDescent="0.25">
      <c r="A51" s="9"/>
      <c r="B51" s="4"/>
      <c r="C51" s="4"/>
      <c r="D51" s="4"/>
      <c r="E51" s="4"/>
      <c r="F51" s="4"/>
      <c r="G51" s="5">
        <f t="shared" si="23"/>
        <v>0</v>
      </c>
      <c r="H51" s="12" t="e">
        <f t="shared" si="24"/>
        <v>#DIV/0!</v>
      </c>
      <c r="K51" s="4"/>
      <c r="P51">
        <f t="shared" si="2"/>
        <v>0</v>
      </c>
    </row>
    <row r="52" spans="1:16" x14ac:dyDescent="0.25">
      <c r="A52" s="9"/>
      <c r="B52" s="4"/>
      <c r="C52" s="4"/>
      <c r="D52" s="4"/>
      <c r="E52" s="4"/>
      <c r="F52" s="4"/>
      <c r="G52" s="5">
        <f t="shared" si="23"/>
        <v>0</v>
      </c>
      <c r="H52" s="12" t="e">
        <f t="shared" si="24"/>
        <v>#DIV/0!</v>
      </c>
      <c r="K52" s="4"/>
      <c r="P52">
        <f t="shared" si="2"/>
        <v>0</v>
      </c>
    </row>
    <row r="53" spans="1:16" x14ac:dyDescent="0.25">
      <c r="A53" s="9"/>
      <c r="B53" s="4"/>
      <c r="C53" s="4"/>
      <c r="D53" s="4"/>
      <c r="E53" s="4"/>
      <c r="F53" s="4"/>
      <c r="G53" s="5">
        <f t="shared" si="23"/>
        <v>0</v>
      </c>
      <c r="H53" s="12" t="e">
        <f t="shared" si="24"/>
        <v>#DIV/0!</v>
      </c>
      <c r="K53" s="4"/>
      <c r="L53">
        <v>2</v>
      </c>
    </row>
    <row r="54" spans="1:16" x14ac:dyDescent="0.25">
      <c r="A54" s="4"/>
      <c r="B54" s="4"/>
      <c r="C54" s="4"/>
      <c r="D54" s="4"/>
      <c r="E54" s="4"/>
      <c r="F54" s="4"/>
      <c r="G54" s="5">
        <f t="shared" si="23"/>
        <v>0</v>
      </c>
      <c r="H54" s="12" t="e">
        <f t="shared" si="24"/>
        <v>#DIV/0!</v>
      </c>
      <c r="K54" s="4"/>
    </row>
    <row r="55" spans="1:16" x14ac:dyDescent="0.25">
      <c r="A55" s="4"/>
      <c r="B55" s="4"/>
      <c r="C55" s="4"/>
      <c r="D55" s="4"/>
      <c r="E55" s="4"/>
      <c r="F55" s="4"/>
      <c r="G55" s="5">
        <f t="shared" si="23"/>
        <v>0</v>
      </c>
      <c r="H55" s="12" t="e">
        <f t="shared" si="24"/>
        <v>#DIV/0!</v>
      </c>
      <c r="K55" s="4"/>
    </row>
    <row r="56" spans="1:16" x14ac:dyDescent="0.25">
      <c r="A56" s="13" t="s">
        <v>53</v>
      </c>
      <c r="B56" s="4"/>
      <c r="C56" s="4"/>
      <c r="D56" s="4"/>
      <c r="E56" s="4"/>
      <c r="F56" s="4"/>
      <c r="G56" s="5">
        <f t="shared" si="23"/>
        <v>0</v>
      </c>
      <c r="H56" s="12" t="e">
        <f t="shared" si="24"/>
        <v>#DIV/0!</v>
      </c>
      <c r="K56" s="4"/>
    </row>
    <row r="57" spans="1:16" x14ac:dyDescent="0.25">
      <c r="A57" s="4"/>
      <c r="B57" s="4"/>
      <c r="C57" s="4"/>
      <c r="D57" s="4"/>
      <c r="E57" s="4"/>
      <c r="F57" s="4"/>
      <c r="G57" s="5">
        <f t="shared" si="23"/>
        <v>0</v>
      </c>
      <c r="H57" s="12" t="e">
        <f t="shared" si="24"/>
        <v>#DIV/0!</v>
      </c>
      <c r="K57" s="4"/>
    </row>
    <row r="58" spans="1:16" x14ac:dyDescent="0.25">
      <c r="A58" s="10" t="s">
        <v>33</v>
      </c>
      <c r="B58" s="10">
        <f t="shared" ref="B58:G58" si="25">MAX(B11:B57)-MIN(B11:B57)</f>
        <v>0</v>
      </c>
      <c r="C58" s="10">
        <f t="shared" si="25"/>
        <v>0</v>
      </c>
      <c r="D58" s="10">
        <f t="shared" si="25"/>
        <v>0</v>
      </c>
      <c r="E58" s="10">
        <f t="shared" si="25"/>
        <v>0</v>
      </c>
      <c r="F58" s="10">
        <f>MAX(F2:F57)-MIN(F2:F57)</f>
        <v>3768</v>
      </c>
      <c r="G58" s="10">
        <f t="shared" si="25"/>
        <v>0</v>
      </c>
      <c r="H58" s="10"/>
      <c r="I58" s="10">
        <f>MAX(I19:I57)-MIN(I19:I57)</f>
        <v>22</v>
      </c>
      <c r="J58" s="10">
        <f>MAX(J19:J57)-MIN(J19:J57)</f>
        <v>26</v>
      </c>
      <c r="K58" s="4"/>
    </row>
    <row r="66" spans="10:10" x14ac:dyDescent="0.25">
      <c r="J66" s="4"/>
    </row>
  </sheetData>
  <conditionalFormatting sqref="G2:H58">
    <cfRule type="cellIs" dxfId="82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showGridLines="0" workbookViewId="0">
      <selection activeCell="A3" sqref="A3"/>
    </sheetView>
  </sheetViews>
  <sheetFormatPr defaultRowHeight="15" x14ac:dyDescent="0.25"/>
  <cols>
    <col min="1" max="1" width="23.28515625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17">
        <v>43221</v>
      </c>
      <c r="B2" s="4">
        <v>72</v>
      </c>
      <c r="C2" s="4">
        <v>26320</v>
      </c>
      <c r="D2" s="4">
        <v>7</v>
      </c>
      <c r="E2" s="4">
        <v>915</v>
      </c>
      <c r="F2" s="4">
        <v>102722</v>
      </c>
      <c r="G2" s="5">
        <v>0</v>
      </c>
      <c r="H2" s="5">
        <v>0</v>
      </c>
      <c r="I2" s="5"/>
      <c r="J2" s="5"/>
      <c r="K2" s="5" t="s">
        <v>36</v>
      </c>
    </row>
    <row r="3" spans="1:16" x14ac:dyDescent="0.25">
      <c r="A3" s="17">
        <v>43230</v>
      </c>
      <c r="B3" s="4">
        <v>72</v>
      </c>
      <c r="C3" s="4">
        <v>25938</v>
      </c>
      <c r="D3" s="4">
        <v>7</v>
      </c>
      <c r="E3" s="4">
        <v>911</v>
      </c>
      <c r="F3" s="4">
        <v>99060</v>
      </c>
      <c r="G3" s="5">
        <f>F2-F3</f>
        <v>3662</v>
      </c>
      <c r="H3" s="12">
        <f>G3/F3</f>
        <v>3.6967494447809411E-2</v>
      </c>
      <c r="I3" s="12"/>
      <c r="J3" s="12"/>
      <c r="K3" s="4" t="s">
        <v>37</v>
      </c>
    </row>
    <row r="4" spans="1:16" x14ac:dyDescent="0.25">
      <c r="A4" s="17" t="s">
        <v>86</v>
      </c>
      <c r="B4" s="4">
        <v>72</v>
      </c>
      <c r="C4" s="4">
        <f>18822+5758</f>
        <v>24580</v>
      </c>
      <c r="D4" s="4">
        <v>7</v>
      </c>
      <c r="E4" s="4">
        <v>900</v>
      </c>
      <c r="F4" s="4">
        <v>88871</v>
      </c>
      <c r="G4" s="5">
        <f t="shared" ref="G4:G19" si="0">F3-F4</f>
        <v>10189</v>
      </c>
      <c r="H4" s="12">
        <f t="shared" ref="H4:H19" si="1">G4/F4</f>
        <v>0.11464932317628923</v>
      </c>
      <c r="I4" s="12"/>
      <c r="J4" s="12"/>
      <c r="K4" s="4" t="s">
        <v>38</v>
      </c>
    </row>
    <row r="5" spans="1:16" x14ac:dyDescent="0.25">
      <c r="A5" s="17" t="s">
        <v>87</v>
      </c>
      <c r="B5" s="23">
        <v>72</v>
      </c>
      <c r="C5">
        <v>23823</v>
      </c>
      <c r="D5" s="23">
        <v>7</v>
      </c>
      <c r="E5" s="23">
        <v>897</v>
      </c>
      <c r="F5" s="4">
        <f>12059+71736</f>
        <v>83795</v>
      </c>
      <c r="G5" s="5">
        <f>F4-F5</f>
        <v>5076</v>
      </c>
      <c r="H5" s="12">
        <f>G5/F5</f>
        <v>6.0576406706844083E-2</v>
      </c>
      <c r="I5" s="12"/>
      <c r="J5" s="12"/>
      <c r="K5" s="4" t="s">
        <v>39</v>
      </c>
      <c r="P5">
        <f>SUM(L5:N5)</f>
        <v>0</v>
      </c>
    </row>
    <row r="6" spans="1:16" x14ac:dyDescent="0.25">
      <c r="A6" s="19"/>
      <c r="B6" s="4"/>
      <c r="C6" s="4"/>
      <c r="D6" s="4"/>
      <c r="E6" s="4"/>
      <c r="F6" s="4"/>
      <c r="G6" s="5"/>
      <c r="H6" s="12" t="e">
        <f t="shared" si="1"/>
        <v>#DIV/0!</v>
      </c>
      <c r="I6" s="12"/>
      <c r="J6" s="12"/>
      <c r="K6" s="4" t="s">
        <v>40</v>
      </c>
      <c r="P6">
        <f>SUM(L6:N6)</f>
        <v>0</v>
      </c>
    </row>
    <row r="7" spans="1:16" x14ac:dyDescent="0.25">
      <c r="A7" s="17"/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 t="s">
        <v>41</v>
      </c>
      <c r="P7">
        <f t="shared" ref="P7:P64" si="2">SUM(L7:N7)</f>
        <v>0</v>
      </c>
    </row>
    <row r="8" spans="1:16" x14ac:dyDescent="0.25">
      <c r="A8" s="17"/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12"/>
      <c r="J8" s="12"/>
      <c r="K8" s="4"/>
      <c r="P8">
        <f t="shared" si="2"/>
        <v>0</v>
      </c>
    </row>
    <row r="9" spans="1:16" x14ac:dyDescent="0.25">
      <c r="A9" s="17"/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12"/>
      <c r="J9" s="12"/>
      <c r="K9" s="4" t="s">
        <v>42</v>
      </c>
      <c r="P9">
        <f t="shared" si="2"/>
        <v>0</v>
      </c>
    </row>
    <row r="10" spans="1:16" x14ac:dyDescent="0.25">
      <c r="A10" s="17"/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12"/>
      <c r="J10" s="12"/>
      <c r="K10" s="4"/>
      <c r="P10">
        <f t="shared" si="2"/>
        <v>0</v>
      </c>
    </row>
    <row r="11" spans="1:16" x14ac:dyDescent="0.25">
      <c r="A11" s="19"/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12"/>
      <c r="J11" s="12"/>
      <c r="K11" s="4"/>
      <c r="P11">
        <f t="shared" si="2"/>
        <v>0</v>
      </c>
    </row>
    <row r="12" spans="1:16" x14ac:dyDescent="0.25">
      <c r="A12" s="19"/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12"/>
      <c r="J12" s="12"/>
      <c r="K12" s="4"/>
      <c r="M12">
        <v>17</v>
      </c>
      <c r="P12">
        <f t="shared" si="2"/>
        <v>17</v>
      </c>
    </row>
    <row r="13" spans="1:16" ht="15.75" customHeight="1" x14ac:dyDescent="0.25">
      <c r="A13" s="17"/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4">
        <v>636</v>
      </c>
      <c r="J13" s="4">
        <v>378</v>
      </c>
      <c r="K13" s="20" t="s">
        <v>76</v>
      </c>
      <c r="P13">
        <f t="shared" si="2"/>
        <v>0</v>
      </c>
    </row>
    <row r="14" spans="1:16" x14ac:dyDescent="0.25">
      <c r="A14" s="17"/>
      <c r="B14" s="4"/>
      <c r="C14" s="4"/>
      <c r="D14" s="4"/>
      <c r="E14" s="4"/>
      <c r="F14" s="4"/>
      <c r="G14" s="5">
        <f t="shared" si="0"/>
        <v>0</v>
      </c>
      <c r="H14" s="12" t="e">
        <f t="shared" si="1"/>
        <v>#DIV/0!</v>
      </c>
      <c r="I14" s="4">
        <v>586</v>
      </c>
      <c r="J14" s="4">
        <v>305</v>
      </c>
      <c r="K14" s="4" t="s">
        <v>78</v>
      </c>
      <c r="P14">
        <f t="shared" si="2"/>
        <v>0</v>
      </c>
    </row>
    <row r="15" spans="1:16" x14ac:dyDescent="0.25">
      <c r="A15" s="17"/>
      <c r="B15" s="4"/>
      <c r="C15" s="4"/>
      <c r="D15" s="4"/>
      <c r="E15" s="4"/>
      <c r="F15" s="4"/>
      <c r="G15" s="5">
        <f t="shared" si="0"/>
        <v>0</v>
      </c>
      <c r="H15" s="12" t="e">
        <f t="shared" si="1"/>
        <v>#DIV/0!</v>
      </c>
      <c r="I15" s="4"/>
      <c r="J15" s="4"/>
      <c r="K15" s="4"/>
      <c r="P15">
        <f t="shared" si="2"/>
        <v>0</v>
      </c>
    </row>
    <row r="16" spans="1:16" x14ac:dyDescent="0.25">
      <c r="A16" s="17"/>
      <c r="B16" s="4"/>
      <c r="C16" s="4"/>
      <c r="D16" s="4"/>
      <c r="E16" s="4"/>
      <c r="F16" s="4"/>
      <c r="G16" s="5">
        <f t="shared" si="0"/>
        <v>0</v>
      </c>
      <c r="H16" s="12" t="e">
        <f t="shared" si="1"/>
        <v>#DIV/0!</v>
      </c>
      <c r="I16" s="4"/>
      <c r="J16" s="4"/>
      <c r="K16" s="4"/>
      <c r="P16">
        <f t="shared" si="2"/>
        <v>0</v>
      </c>
    </row>
    <row r="17" spans="1:16" x14ac:dyDescent="0.25">
      <c r="A17" s="17"/>
      <c r="B17" s="4"/>
      <c r="C17" s="4"/>
      <c r="D17" s="4"/>
      <c r="E17" s="4"/>
      <c r="F17" s="4"/>
      <c r="G17" s="5">
        <f t="shared" si="0"/>
        <v>0</v>
      </c>
      <c r="H17" s="12" t="e">
        <f t="shared" si="1"/>
        <v>#DIV/0!</v>
      </c>
      <c r="I17" s="4">
        <v>514</v>
      </c>
      <c r="J17" s="4">
        <v>312</v>
      </c>
      <c r="K17" s="4"/>
      <c r="P17">
        <f t="shared" si="2"/>
        <v>0</v>
      </c>
    </row>
    <row r="18" spans="1:16" x14ac:dyDescent="0.25">
      <c r="A18" s="17"/>
      <c r="B18" s="4"/>
      <c r="C18" s="4"/>
      <c r="D18" s="4"/>
      <c r="E18" s="4"/>
      <c r="F18" s="4"/>
      <c r="G18" s="5">
        <f t="shared" si="0"/>
        <v>0</v>
      </c>
      <c r="H18" s="12" t="e">
        <f t="shared" si="1"/>
        <v>#DIV/0!</v>
      </c>
      <c r="I18" s="4">
        <v>519</v>
      </c>
      <c r="J18" s="4">
        <v>320</v>
      </c>
      <c r="K18" s="4"/>
      <c r="P18">
        <f t="shared" si="2"/>
        <v>0</v>
      </c>
    </row>
    <row r="19" spans="1:16" x14ac:dyDescent="0.25">
      <c r="A19" s="17"/>
      <c r="B19" s="4"/>
      <c r="C19" s="4"/>
      <c r="D19" s="4"/>
      <c r="E19" s="4"/>
      <c r="F19" s="4"/>
      <c r="G19" s="5">
        <f t="shared" si="0"/>
        <v>0</v>
      </c>
      <c r="H19" s="12" t="e">
        <f t="shared" si="1"/>
        <v>#DIV/0!</v>
      </c>
      <c r="I19" s="4">
        <v>495</v>
      </c>
      <c r="J19" s="4">
        <v>308</v>
      </c>
      <c r="K19" s="4"/>
      <c r="P19">
        <f t="shared" si="2"/>
        <v>0</v>
      </c>
    </row>
    <row r="20" spans="1:16" x14ac:dyDescent="0.25">
      <c r="A20" s="17"/>
      <c r="B20" s="4"/>
      <c r="C20" s="4"/>
      <c r="D20" s="4"/>
      <c r="E20" s="4"/>
      <c r="F20" s="4"/>
      <c r="G20" s="5">
        <f t="shared" ref="G20" si="3">F19-F20</f>
        <v>0</v>
      </c>
      <c r="H20" s="12" t="e">
        <f t="shared" ref="H20" si="4">G20/F20</f>
        <v>#DIV/0!</v>
      </c>
      <c r="I20" s="4">
        <v>507</v>
      </c>
      <c r="J20" s="4">
        <v>310</v>
      </c>
      <c r="K20" s="4"/>
    </row>
    <row r="21" spans="1:16" x14ac:dyDescent="0.25">
      <c r="A21" s="17"/>
      <c r="B21" s="4"/>
      <c r="C21" s="4"/>
      <c r="D21" s="4"/>
      <c r="E21" s="4"/>
      <c r="F21" s="4"/>
      <c r="G21" s="5">
        <f t="shared" ref="G21" si="5">F20-F21</f>
        <v>0</v>
      </c>
      <c r="H21" s="12" t="e">
        <f t="shared" ref="H21" si="6">G21/F21</f>
        <v>#DIV/0!</v>
      </c>
      <c r="I21" s="4"/>
      <c r="J21" s="4"/>
      <c r="K21" s="4"/>
    </row>
    <row r="22" spans="1:16" x14ac:dyDescent="0.25">
      <c r="A22" s="17"/>
      <c r="B22" s="4"/>
      <c r="C22" s="4"/>
      <c r="D22" s="4"/>
      <c r="E22" s="4"/>
      <c r="F22" s="4"/>
      <c r="G22" s="5">
        <f t="shared" ref="G22" si="7">F21-F22</f>
        <v>0</v>
      </c>
      <c r="H22" s="12" t="e">
        <f t="shared" ref="H22" si="8">G22/F22</f>
        <v>#DIV/0!</v>
      </c>
      <c r="I22" s="4"/>
      <c r="J22" s="4"/>
      <c r="K22" s="4"/>
    </row>
    <row r="23" spans="1:16" x14ac:dyDescent="0.25">
      <c r="A23" s="17"/>
      <c r="B23" s="4"/>
      <c r="C23" s="4"/>
      <c r="D23" s="4"/>
      <c r="E23" s="4"/>
      <c r="F23" s="4"/>
      <c r="G23" s="5">
        <f t="shared" ref="G23" si="9">F22-F23</f>
        <v>0</v>
      </c>
      <c r="H23" s="12" t="e">
        <f t="shared" ref="H23" si="10">G23/F23</f>
        <v>#DIV/0!</v>
      </c>
      <c r="I23" s="4">
        <v>483</v>
      </c>
      <c r="J23" s="4">
        <v>322</v>
      </c>
      <c r="K23" s="4"/>
    </row>
    <row r="24" spans="1:16" x14ac:dyDescent="0.25">
      <c r="A24" s="17"/>
      <c r="B24" s="4"/>
      <c r="C24" s="4"/>
      <c r="D24" s="4"/>
      <c r="E24" s="4"/>
      <c r="F24" s="4"/>
      <c r="G24" s="5">
        <f t="shared" ref="G24" si="11">F23-F24</f>
        <v>0</v>
      </c>
      <c r="H24" s="12" t="e">
        <f t="shared" ref="H24" si="12">G24/F24</f>
        <v>#DIV/0!</v>
      </c>
      <c r="I24" s="4"/>
      <c r="J24" s="4"/>
      <c r="K24" s="4"/>
    </row>
    <row r="25" spans="1:16" x14ac:dyDescent="0.25">
      <c r="A25" s="17"/>
      <c r="B25" s="4"/>
      <c r="C25" s="4"/>
      <c r="D25" s="4"/>
      <c r="E25" s="4"/>
      <c r="F25" s="4"/>
      <c r="G25" s="5">
        <f t="shared" ref="G25" si="13">F24-F25</f>
        <v>0</v>
      </c>
      <c r="H25" s="12" t="e">
        <f t="shared" ref="H25" si="14">G25/F25</f>
        <v>#DIV/0!</v>
      </c>
      <c r="I25" s="4"/>
      <c r="J25" s="4"/>
      <c r="K25" s="4"/>
    </row>
    <row r="26" spans="1:16" x14ac:dyDescent="0.25">
      <c r="A26" s="17"/>
      <c r="B26" s="4"/>
      <c r="C26" s="4"/>
      <c r="D26" s="4"/>
      <c r="E26" s="4"/>
      <c r="F26" s="4"/>
      <c r="G26" s="5">
        <f t="shared" ref="G26" si="15">F25-F26</f>
        <v>0</v>
      </c>
      <c r="H26" s="12" t="e">
        <f t="shared" ref="H26" si="16">G26/F26</f>
        <v>#DIV/0!</v>
      </c>
      <c r="I26" s="4"/>
      <c r="J26" s="4"/>
      <c r="K26" s="4"/>
    </row>
    <row r="27" spans="1:16" x14ac:dyDescent="0.25">
      <c r="A27" s="17"/>
      <c r="B27" s="4"/>
      <c r="C27" s="4"/>
      <c r="D27" s="4"/>
      <c r="E27" s="4"/>
      <c r="F27" s="4"/>
      <c r="G27" s="5">
        <f t="shared" ref="G27:G39" si="17">F26-F27</f>
        <v>0</v>
      </c>
      <c r="H27" s="12" t="e">
        <f t="shared" ref="H27:H39" si="18">G27/F27</f>
        <v>#DIV/0!</v>
      </c>
      <c r="I27" s="4"/>
      <c r="J27" s="4"/>
      <c r="K27" s="4"/>
    </row>
    <row r="28" spans="1:16" x14ac:dyDescent="0.25">
      <c r="A28" s="17"/>
      <c r="B28" s="4"/>
      <c r="C28" s="4"/>
      <c r="D28" s="4"/>
      <c r="E28" s="4"/>
      <c r="F28" s="4"/>
      <c r="G28" s="5">
        <f t="shared" si="17"/>
        <v>0</v>
      </c>
      <c r="H28" s="12" t="e">
        <f t="shared" si="18"/>
        <v>#DIV/0!</v>
      </c>
      <c r="I28" s="4"/>
      <c r="J28" s="4"/>
      <c r="K28" s="4"/>
    </row>
    <row r="29" spans="1:16" x14ac:dyDescent="0.25">
      <c r="A29" s="17"/>
      <c r="B29" s="4"/>
      <c r="C29" s="4"/>
      <c r="D29" s="4"/>
      <c r="E29" s="4"/>
      <c r="F29" s="4"/>
      <c r="G29" s="5">
        <f t="shared" si="17"/>
        <v>0</v>
      </c>
      <c r="H29" s="12" t="e">
        <f t="shared" si="18"/>
        <v>#DIV/0!</v>
      </c>
      <c r="I29" s="4"/>
      <c r="J29" s="4"/>
      <c r="K29" s="4"/>
    </row>
    <row r="30" spans="1:16" x14ac:dyDescent="0.25">
      <c r="A30" s="17"/>
      <c r="B30" s="4"/>
      <c r="C30" s="4"/>
      <c r="D30" s="4"/>
      <c r="E30" s="4"/>
      <c r="F30" s="4"/>
      <c r="G30" s="5">
        <f t="shared" si="17"/>
        <v>0</v>
      </c>
      <c r="H30" s="12" t="e">
        <f t="shared" si="18"/>
        <v>#DIV/0!</v>
      </c>
      <c r="I30" s="4"/>
      <c r="J30" s="4"/>
      <c r="K30" s="4"/>
    </row>
    <row r="31" spans="1:16" x14ac:dyDescent="0.25">
      <c r="A31" s="17"/>
      <c r="B31" s="4"/>
      <c r="C31" s="4"/>
      <c r="D31" s="4"/>
      <c r="E31" s="4"/>
      <c r="F31" s="4"/>
      <c r="G31" s="5">
        <f t="shared" si="17"/>
        <v>0</v>
      </c>
      <c r="H31" s="12" t="e">
        <f t="shared" si="18"/>
        <v>#DIV/0!</v>
      </c>
      <c r="I31" s="4"/>
      <c r="J31" s="4"/>
      <c r="K31" s="4"/>
    </row>
    <row r="32" spans="1:16" x14ac:dyDescent="0.25">
      <c r="A32" s="17"/>
      <c r="B32" s="4"/>
      <c r="C32" s="4"/>
      <c r="D32" s="4"/>
      <c r="E32" s="4"/>
      <c r="F32" s="4"/>
      <c r="G32" s="5">
        <f t="shared" si="17"/>
        <v>0</v>
      </c>
      <c r="H32" s="12" t="e">
        <f t="shared" si="18"/>
        <v>#DIV/0!</v>
      </c>
      <c r="I32" s="4"/>
      <c r="J32" s="4"/>
      <c r="K32" s="4"/>
    </row>
    <row r="33" spans="1:16" x14ac:dyDescent="0.25">
      <c r="A33" s="17"/>
      <c r="B33" s="4"/>
      <c r="C33" s="4"/>
      <c r="D33" s="4"/>
      <c r="E33" s="4"/>
      <c r="F33" s="4"/>
      <c r="G33" s="5">
        <f t="shared" si="17"/>
        <v>0</v>
      </c>
      <c r="H33" s="12" t="e">
        <f t="shared" si="18"/>
        <v>#DIV/0!</v>
      </c>
      <c r="I33" s="4"/>
      <c r="J33" s="4"/>
      <c r="K33" s="4"/>
    </row>
    <row r="34" spans="1:16" x14ac:dyDescent="0.25">
      <c r="A34" s="17"/>
      <c r="B34" s="4"/>
      <c r="C34" s="4"/>
      <c r="D34" s="4"/>
      <c r="E34" s="4"/>
      <c r="F34" s="4"/>
      <c r="G34" s="5">
        <f t="shared" si="17"/>
        <v>0</v>
      </c>
      <c r="H34" s="12" t="e">
        <f t="shared" si="18"/>
        <v>#DIV/0!</v>
      </c>
      <c r="I34" s="4"/>
      <c r="J34" s="4"/>
      <c r="K34" s="4"/>
    </row>
    <row r="35" spans="1:16" x14ac:dyDescent="0.25">
      <c r="A35" s="17"/>
      <c r="B35" s="4"/>
      <c r="C35" s="4"/>
      <c r="D35" s="4"/>
      <c r="E35" s="4"/>
      <c r="F35" s="4"/>
      <c r="G35" s="5">
        <f t="shared" si="17"/>
        <v>0</v>
      </c>
      <c r="H35" s="12" t="e">
        <f t="shared" si="18"/>
        <v>#DIV/0!</v>
      </c>
      <c r="I35" s="4"/>
      <c r="J35" s="4"/>
      <c r="K35" s="4"/>
    </row>
    <row r="36" spans="1:16" x14ac:dyDescent="0.25">
      <c r="A36" s="17"/>
      <c r="B36" s="4"/>
      <c r="C36" s="4"/>
      <c r="D36" s="4"/>
      <c r="E36" s="4"/>
      <c r="F36" s="4"/>
      <c r="G36" s="5">
        <f t="shared" si="17"/>
        <v>0</v>
      </c>
      <c r="H36" s="12" t="e">
        <f t="shared" si="18"/>
        <v>#DIV/0!</v>
      </c>
      <c r="I36" s="4"/>
      <c r="J36" s="4"/>
      <c r="K36" s="4"/>
    </row>
    <row r="37" spans="1:16" x14ac:dyDescent="0.25">
      <c r="A37" s="17"/>
      <c r="B37" s="4"/>
      <c r="C37" s="4"/>
      <c r="D37" s="4"/>
      <c r="E37" s="4"/>
      <c r="F37" s="4"/>
      <c r="G37" s="5">
        <f t="shared" si="17"/>
        <v>0</v>
      </c>
      <c r="H37" s="12" t="e">
        <f t="shared" si="18"/>
        <v>#DIV/0!</v>
      </c>
      <c r="I37" s="4"/>
      <c r="J37" s="4"/>
      <c r="K37" s="4"/>
    </row>
    <row r="38" spans="1:16" x14ac:dyDescent="0.25">
      <c r="A38" s="17"/>
      <c r="B38" s="4"/>
      <c r="C38" s="4"/>
      <c r="D38" s="4"/>
      <c r="E38" s="4"/>
      <c r="F38" s="4"/>
      <c r="G38" s="5">
        <f t="shared" si="17"/>
        <v>0</v>
      </c>
      <c r="H38" s="12" t="e">
        <f t="shared" si="18"/>
        <v>#DIV/0!</v>
      </c>
      <c r="I38" s="4"/>
      <c r="J38" s="4"/>
      <c r="K38" s="4"/>
    </row>
    <row r="39" spans="1:16" x14ac:dyDescent="0.25">
      <c r="A39" s="18"/>
      <c r="B39" s="4"/>
      <c r="C39" s="4"/>
      <c r="D39" s="4"/>
      <c r="E39" s="4"/>
      <c r="F39" s="4"/>
      <c r="G39" s="5">
        <f t="shared" si="17"/>
        <v>0</v>
      </c>
      <c r="H39" s="12" t="e">
        <f t="shared" si="18"/>
        <v>#DIV/0!</v>
      </c>
      <c r="I39" s="4"/>
      <c r="J39" s="4"/>
      <c r="K39" s="4"/>
      <c r="P39">
        <f t="shared" si="2"/>
        <v>0</v>
      </c>
    </row>
    <row r="40" spans="1:16" x14ac:dyDescent="0.25">
      <c r="A40" s="18"/>
      <c r="B40" s="4"/>
      <c r="C40" s="4"/>
      <c r="D40" s="4"/>
      <c r="E40" s="4"/>
      <c r="F40" s="4"/>
      <c r="G40" s="4"/>
      <c r="H40" s="4"/>
      <c r="I40" s="4"/>
      <c r="J40" s="4"/>
      <c r="K40" s="4"/>
      <c r="P40">
        <f t="shared" si="2"/>
        <v>0</v>
      </c>
    </row>
    <row r="41" spans="1:16" x14ac:dyDescent="0.25">
      <c r="A41" s="10" t="s">
        <v>33</v>
      </c>
      <c r="B41" s="10">
        <f>MAX(B2:B40)-MIN(B2:B40)</f>
        <v>0</v>
      </c>
      <c r="C41" s="10">
        <f t="shared" ref="C41:G41" si="19">MAX(C2:C40)-MIN(C2:C40)</f>
        <v>2497</v>
      </c>
      <c r="D41" s="10">
        <f t="shared" si="19"/>
        <v>0</v>
      </c>
      <c r="E41" s="10">
        <f t="shared" si="19"/>
        <v>18</v>
      </c>
      <c r="F41" s="10">
        <f t="shared" si="19"/>
        <v>18927</v>
      </c>
      <c r="G41" s="10">
        <f t="shared" si="19"/>
        <v>10189</v>
      </c>
      <c r="H41" s="4"/>
      <c r="I41" s="4"/>
      <c r="J41" s="4"/>
      <c r="K41" s="4"/>
      <c r="P41">
        <f t="shared" si="2"/>
        <v>0</v>
      </c>
    </row>
    <row r="42" spans="1:16" x14ac:dyDescent="0.25">
      <c r="P42">
        <f t="shared" si="2"/>
        <v>0</v>
      </c>
    </row>
    <row r="43" spans="1:16" x14ac:dyDescent="0.25">
      <c r="P43">
        <f t="shared" si="2"/>
        <v>0</v>
      </c>
    </row>
    <row r="44" spans="1:16" x14ac:dyDescent="0.25">
      <c r="P44">
        <f t="shared" si="2"/>
        <v>0</v>
      </c>
    </row>
    <row r="45" spans="1:16" x14ac:dyDescent="0.25">
      <c r="P45">
        <f t="shared" si="2"/>
        <v>0</v>
      </c>
    </row>
    <row r="46" spans="1:16" x14ac:dyDescent="0.25">
      <c r="P46">
        <f t="shared" si="2"/>
        <v>0</v>
      </c>
    </row>
    <row r="47" spans="1:16" x14ac:dyDescent="0.25">
      <c r="P47">
        <f t="shared" si="2"/>
        <v>0</v>
      </c>
    </row>
    <row r="48" spans="1:16" x14ac:dyDescent="0.25">
      <c r="P48">
        <f t="shared" si="2"/>
        <v>0</v>
      </c>
    </row>
    <row r="49" spans="16:16" x14ac:dyDescent="0.25">
      <c r="P49">
        <f t="shared" si="2"/>
        <v>0</v>
      </c>
    </row>
    <row r="50" spans="16:16" x14ac:dyDescent="0.25">
      <c r="P50">
        <f t="shared" si="2"/>
        <v>0</v>
      </c>
    </row>
    <row r="51" spans="16:16" x14ac:dyDescent="0.25">
      <c r="P51">
        <f t="shared" si="2"/>
        <v>0</v>
      </c>
    </row>
    <row r="52" spans="16:16" x14ac:dyDescent="0.25">
      <c r="P52">
        <f t="shared" si="2"/>
        <v>0</v>
      </c>
    </row>
    <row r="53" spans="16:16" x14ac:dyDescent="0.25">
      <c r="P53">
        <f t="shared" si="2"/>
        <v>0</v>
      </c>
    </row>
    <row r="54" spans="16:16" x14ac:dyDescent="0.25">
      <c r="P54">
        <f t="shared" si="2"/>
        <v>0</v>
      </c>
    </row>
    <row r="55" spans="16:16" x14ac:dyDescent="0.25">
      <c r="P55">
        <f t="shared" si="2"/>
        <v>0</v>
      </c>
    </row>
    <row r="56" spans="16:16" x14ac:dyDescent="0.25">
      <c r="P56">
        <f>SUM(L56:O56)</f>
        <v>0</v>
      </c>
    </row>
    <row r="57" spans="16:16" x14ac:dyDescent="0.25">
      <c r="P57">
        <f t="shared" si="2"/>
        <v>0</v>
      </c>
    </row>
    <row r="58" spans="16:16" x14ac:dyDescent="0.25">
      <c r="P58">
        <f t="shared" si="2"/>
        <v>0</v>
      </c>
    </row>
    <row r="59" spans="16:16" x14ac:dyDescent="0.25">
      <c r="P59">
        <f t="shared" si="2"/>
        <v>0</v>
      </c>
    </row>
    <row r="60" spans="16:16" x14ac:dyDescent="0.25">
      <c r="P60">
        <f t="shared" si="2"/>
        <v>0</v>
      </c>
    </row>
    <row r="61" spans="16:16" x14ac:dyDescent="0.25">
      <c r="P61">
        <f t="shared" si="2"/>
        <v>0</v>
      </c>
    </row>
    <row r="62" spans="16:16" x14ac:dyDescent="0.25">
      <c r="P62">
        <f t="shared" si="2"/>
        <v>0</v>
      </c>
    </row>
    <row r="63" spans="16:16" x14ac:dyDescent="0.25">
      <c r="P63">
        <f t="shared" si="2"/>
        <v>0</v>
      </c>
    </row>
    <row r="64" spans="16:16" x14ac:dyDescent="0.25">
      <c r="P64">
        <f t="shared" si="2"/>
        <v>0</v>
      </c>
    </row>
    <row r="65" spans="12:12" x14ac:dyDescent="0.25">
      <c r="L65">
        <v>2</v>
      </c>
    </row>
  </sheetData>
  <conditionalFormatting sqref="G2:H39">
    <cfRule type="cellIs" dxfId="8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D13" sqref="D13"/>
    </sheetView>
  </sheetViews>
  <sheetFormatPr defaultRowHeight="15" x14ac:dyDescent="0.25"/>
  <cols>
    <col min="1" max="1" width="22.28515625" style="29" bestFit="1" customWidth="1"/>
    <col min="2" max="7" width="12.7109375" style="29" bestFit="1" customWidth="1"/>
    <col min="8" max="8" width="16.5703125" style="29" customWidth="1"/>
    <col min="9" max="9" width="18.7109375" style="29" bestFit="1" customWidth="1"/>
    <col min="10" max="10" width="18.7109375" style="29" customWidth="1"/>
    <col min="11" max="11" width="21.42578125" style="29" customWidth="1"/>
    <col min="12" max="16384" width="9.140625" style="29"/>
  </cols>
  <sheetData>
    <row r="1" spans="1:11" ht="30" x14ac:dyDescent="0.25">
      <c r="A1" s="27" t="s">
        <v>88</v>
      </c>
      <c r="B1" s="28" t="s">
        <v>89</v>
      </c>
      <c r="C1" s="28" t="s">
        <v>90</v>
      </c>
      <c r="D1" s="28" t="s">
        <v>91</v>
      </c>
      <c r="E1" s="28" t="s">
        <v>92</v>
      </c>
      <c r="F1" s="28" t="s">
        <v>93</v>
      </c>
      <c r="G1" s="28" t="s">
        <v>94</v>
      </c>
      <c r="H1" s="28" t="s">
        <v>95</v>
      </c>
      <c r="I1" s="28" t="s">
        <v>96</v>
      </c>
      <c r="J1" s="28" t="s">
        <v>97</v>
      </c>
      <c r="K1" s="28" t="s">
        <v>98</v>
      </c>
    </row>
    <row r="2" spans="1:11" x14ac:dyDescent="0.25">
      <c r="A2" s="30" t="s">
        <v>99</v>
      </c>
      <c r="B2" s="31">
        <v>0.95</v>
      </c>
      <c r="C2" s="31">
        <v>0.23</v>
      </c>
      <c r="D2" s="31"/>
      <c r="E2" s="31"/>
      <c r="F2" s="31"/>
      <c r="G2" s="31"/>
      <c r="H2" s="32">
        <v>223</v>
      </c>
      <c r="I2" s="32">
        <v>85</v>
      </c>
      <c r="J2" s="32">
        <f>H2-I2</f>
        <v>138</v>
      </c>
      <c r="K2" s="33"/>
    </row>
    <row r="3" spans="1:11" x14ac:dyDescent="0.25">
      <c r="A3" s="30" t="s">
        <v>111</v>
      </c>
      <c r="B3" s="31">
        <v>0.1</v>
      </c>
      <c r="C3" s="31">
        <v>0.1</v>
      </c>
      <c r="D3" s="31"/>
      <c r="E3" s="31"/>
      <c r="F3" s="31"/>
      <c r="G3" s="31"/>
      <c r="H3" s="32"/>
      <c r="I3" s="32"/>
      <c r="J3" s="32">
        <f t="shared" ref="J3:J17" si="0">H3-I3</f>
        <v>0</v>
      </c>
    </row>
    <row r="4" spans="1:11" x14ac:dyDescent="0.25">
      <c r="A4" s="30" t="s">
        <v>112</v>
      </c>
      <c r="B4" s="31">
        <v>0.43</v>
      </c>
      <c r="C4" s="31">
        <v>0.43</v>
      </c>
      <c r="D4" s="31"/>
      <c r="E4" s="31"/>
      <c r="F4" s="31"/>
      <c r="G4" s="31"/>
      <c r="H4" s="32"/>
      <c r="I4" s="32"/>
      <c r="J4" s="32">
        <f t="shared" si="0"/>
        <v>0</v>
      </c>
    </row>
    <row r="5" spans="1:11" x14ac:dyDescent="0.25">
      <c r="A5" s="30" t="s">
        <v>114</v>
      </c>
      <c r="B5" s="31">
        <v>0.14000000000000001</v>
      </c>
      <c r="C5" s="31">
        <v>0.14000000000000001</v>
      </c>
      <c r="D5" s="31"/>
      <c r="E5" s="31"/>
      <c r="F5" s="31"/>
      <c r="G5" s="31"/>
      <c r="H5" s="32">
        <v>245</v>
      </c>
      <c r="I5" s="32">
        <v>170</v>
      </c>
      <c r="J5" s="32">
        <f t="shared" si="0"/>
        <v>75</v>
      </c>
    </row>
    <row r="6" spans="1:11" x14ac:dyDescent="0.25">
      <c r="A6" s="30" t="s">
        <v>113</v>
      </c>
      <c r="B6" s="31">
        <v>0.14000000000000001</v>
      </c>
      <c r="C6" s="31">
        <v>0.14000000000000001</v>
      </c>
      <c r="D6" s="31"/>
      <c r="E6" s="31"/>
      <c r="F6" s="31"/>
      <c r="G6" s="31"/>
      <c r="H6" s="32">
        <v>245</v>
      </c>
      <c r="I6" s="32">
        <v>170</v>
      </c>
      <c r="J6" s="32">
        <f t="shared" ref="J6" si="1">H6-I6</f>
        <v>75</v>
      </c>
    </row>
    <row r="7" spans="1:11" x14ac:dyDescent="0.25">
      <c r="A7" s="30" t="s">
        <v>100</v>
      </c>
      <c r="B7" s="31">
        <v>0.78</v>
      </c>
      <c r="C7" s="31">
        <v>0.67</v>
      </c>
      <c r="D7" s="31">
        <v>0.66</v>
      </c>
      <c r="E7" s="31"/>
      <c r="F7" s="31"/>
      <c r="G7" s="31"/>
      <c r="H7" s="32">
        <v>245</v>
      </c>
      <c r="I7" s="32">
        <v>170</v>
      </c>
      <c r="J7" s="32">
        <f t="shared" si="0"/>
        <v>75</v>
      </c>
    </row>
    <row r="8" spans="1:11" x14ac:dyDescent="0.25">
      <c r="A8" s="30" t="s">
        <v>101</v>
      </c>
      <c r="B8" s="31">
        <v>0.44</v>
      </c>
      <c r="C8" s="31">
        <v>0.44</v>
      </c>
      <c r="D8" s="31"/>
      <c r="E8" s="31"/>
      <c r="F8" s="31"/>
      <c r="G8" s="31"/>
      <c r="H8" s="32">
        <v>257</v>
      </c>
      <c r="I8" s="32">
        <v>92</v>
      </c>
      <c r="J8" s="32">
        <f t="shared" si="0"/>
        <v>165</v>
      </c>
    </row>
    <row r="9" spans="1:11" x14ac:dyDescent="0.25">
      <c r="A9" s="30" t="s">
        <v>102</v>
      </c>
      <c r="B9" s="31">
        <v>0.69</v>
      </c>
      <c r="C9" s="31">
        <v>0.44</v>
      </c>
      <c r="D9" s="31"/>
      <c r="E9" s="31"/>
      <c r="F9" s="31"/>
      <c r="G9" s="31"/>
      <c r="H9" s="32">
        <v>213</v>
      </c>
      <c r="I9" s="32">
        <v>85</v>
      </c>
      <c r="J9" s="32">
        <f t="shared" si="0"/>
        <v>128</v>
      </c>
    </row>
    <row r="10" spans="1:11" x14ac:dyDescent="0.25">
      <c r="A10" s="30" t="s">
        <v>103</v>
      </c>
      <c r="B10" s="31">
        <v>0.67</v>
      </c>
      <c r="C10" s="31">
        <v>0.41</v>
      </c>
      <c r="D10" s="31"/>
      <c r="E10" s="31"/>
      <c r="F10" s="31"/>
      <c r="G10" s="31"/>
      <c r="H10" s="32"/>
      <c r="I10" s="32"/>
      <c r="J10" s="32">
        <f t="shared" si="0"/>
        <v>0</v>
      </c>
    </row>
    <row r="11" spans="1:11" x14ac:dyDescent="0.25">
      <c r="A11" s="30" t="s">
        <v>104</v>
      </c>
      <c r="B11" s="31">
        <v>0.44</v>
      </c>
      <c r="C11" s="31">
        <v>0.36</v>
      </c>
      <c r="D11" s="31"/>
      <c r="E11" s="31"/>
      <c r="F11" s="31"/>
      <c r="G11" s="31"/>
      <c r="H11" s="32">
        <v>207</v>
      </c>
      <c r="I11" s="32">
        <v>67</v>
      </c>
      <c r="J11" s="32">
        <f t="shared" si="0"/>
        <v>140</v>
      </c>
    </row>
    <row r="12" spans="1:11" x14ac:dyDescent="0.25">
      <c r="A12" s="30" t="s">
        <v>105</v>
      </c>
      <c r="B12" s="31">
        <v>0.41</v>
      </c>
      <c r="C12" s="31">
        <v>0.34</v>
      </c>
      <c r="D12" s="31"/>
      <c r="E12" s="31"/>
      <c r="F12" s="31"/>
      <c r="G12" s="31"/>
      <c r="H12" s="32">
        <v>200</v>
      </c>
      <c r="I12" s="32">
        <v>95</v>
      </c>
      <c r="J12" s="32">
        <f t="shared" si="0"/>
        <v>105</v>
      </c>
    </row>
    <row r="13" spans="1:11" x14ac:dyDescent="0.25">
      <c r="A13" s="30" t="s">
        <v>106</v>
      </c>
      <c r="B13" s="31">
        <v>0.39</v>
      </c>
      <c r="C13" s="31">
        <v>0.34</v>
      </c>
      <c r="D13" s="31"/>
      <c r="E13" s="31"/>
      <c r="F13" s="31"/>
      <c r="G13" s="31"/>
      <c r="H13" s="32">
        <v>220</v>
      </c>
      <c r="I13" s="32">
        <v>93</v>
      </c>
      <c r="J13" s="32">
        <f t="shared" si="0"/>
        <v>127</v>
      </c>
    </row>
    <row r="14" spans="1:11" x14ac:dyDescent="0.25">
      <c r="A14" s="30" t="s">
        <v>107</v>
      </c>
      <c r="B14" s="31">
        <v>0.37</v>
      </c>
      <c r="C14" s="31">
        <v>0.38</v>
      </c>
      <c r="D14" s="31"/>
      <c r="E14" s="31"/>
      <c r="F14" s="31"/>
      <c r="G14" s="31"/>
      <c r="H14" s="32">
        <v>2450</v>
      </c>
      <c r="I14" s="32">
        <v>120</v>
      </c>
      <c r="J14" s="32">
        <f t="shared" si="0"/>
        <v>2330</v>
      </c>
    </row>
    <row r="15" spans="1:11" x14ac:dyDescent="0.25">
      <c r="A15" s="30" t="s">
        <v>108</v>
      </c>
      <c r="B15" s="31">
        <v>0.34</v>
      </c>
      <c r="C15" s="31">
        <v>0.32</v>
      </c>
      <c r="D15" s="31"/>
      <c r="E15" s="31"/>
      <c r="F15" s="31"/>
      <c r="G15" s="31"/>
      <c r="H15" s="32">
        <v>4374</v>
      </c>
      <c r="I15" s="32"/>
      <c r="J15" s="32">
        <f t="shared" si="0"/>
        <v>4374</v>
      </c>
    </row>
    <row r="16" spans="1:11" x14ac:dyDescent="0.25">
      <c r="A16" s="30" t="s">
        <v>109</v>
      </c>
      <c r="B16" s="31">
        <v>0.17</v>
      </c>
      <c r="C16" s="31">
        <v>0.31</v>
      </c>
      <c r="D16" s="31"/>
      <c r="E16" s="31"/>
      <c r="F16" s="31"/>
      <c r="G16" s="31"/>
      <c r="H16" s="32">
        <v>142</v>
      </c>
      <c r="I16" s="32">
        <v>20</v>
      </c>
      <c r="J16" s="32">
        <f t="shared" si="0"/>
        <v>122</v>
      </c>
    </row>
    <row r="17" spans="1:10" x14ac:dyDescent="0.25">
      <c r="A17" s="30" t="s">
        <v>110</v>
      </c>
      <c r="B17" s="31">
        <v>0.15</v>
      </c>
      <c r="C17" s="31">
        <v>0.32</v>
      </c>
      <c r="D17" s="31"/>
      <c r="E17" s="31"/>
      <c r="F17" s="31"/>
      <c r="G17" s="31"/>
      <c r="H17" s="32">
        <v>6925</v>
      </c>
      <c r="I17" s="32"/>
      <c r="J17" s="32">
        <f t="shared" si="0"/>
        <v>6925</v>
      </c>
    </row>
    <row r="18" spans="1:10" x14ac:dyDescent="0.25">
      <c r="B18" s="34"/>
      <c r="C18" s="34"/>
      <c r="D18" s="34"/>
      <c r="E18" s="34"/>
      <c r="F18" s="34"/>
      <c r="G18" s="34"/>
    </row>
    <row r="19" spans="1:10" x14ac:dyDescent="0.25">
      <c r="B19" s="34">
        <f>SUM(B2:B17)</f>
        <v>6.61</v>
      </c>
      <c r="C19" s="34">
        <f>SUM(C2:C17)</f>
        <v>5.37</v>
      </c>
      <c r="D19" s="34">
        <f>SUM(D2:D17)</f>
        <v>0.66</v>
      </c>
      <c r="E19" s="34">
        <f>SUM(E2:E17)</f>
        <v>0</v>
      </c>
      <c r="F19" s="34">
        <f>SUM(F2:F17)</f>
        <v>0</v>
      </c>
      <c r="G19" s="34">
        <f>SUM(G2:G17)</f>
        <v>0</v>
      </c>
    </row>
    <row r="20" spans="1:10" x14ac:dyDescent="0.25">
      <c r="B20" s="34"/>
      <c r="C20" s="34"/>
      <c r="D20" s="34"/>
      <c r="E20" s="34"/>
      <c r="F20" s="34"/>
      <c r="G20" s="34"/>
    </row>
  </sheetData>
  <conditionalFormatting sqref="J2:J4 J7:J17">
    <cfRule type="cellIs" dxfId="80" priority="5" operator="lessThan">
      <formula>0</formula>
    </cfRule>
    <cfRule type="cellIs" dxfId="79" priority="6" operator="greaterThan">
      <formula>0</formula>
    </cfRule>
  </conditionalFormatting>
  <conditionalFormatting sqref="J6">
    <cfRule type="cellIs" dxfId="78" priority="3" operator="lessThan">
      <formula>0</formula>
    </cfRule>
    <cfRule type="cellIs" dxfId="77" priority="4" operator="greaterThan">
      <formula>0</formula>
    </cfRule>
  </conditionalFormatting>
  <conditionalFormatting sqref="J5">
    <cfRule type="cellIs" dxfId="76" priority="1" operator="lessThan">
      <formula>0</formula>
    </cfRule>
    <cfRule type="cellIs" dxfId="75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topLeftCell="A31" workbookViewId="0">
      <selection activeCell="B2" sqref="B2:F43"/>
    </sheetView>
  </sheetViews>
  <sheetFormatPr defaultRowHeight="15" x14ac:dyDescent="0.25"/>
  <cols>
    <col min="1" max="1" width="23.28515625" bestFit="1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9">
        <v>42001</v>
      </c>
      <c r="B2" s="4"/>
      <c r="C2" s="4"/>
      <c r="D2" s="4"/>
      <c r="E2" s="4"/>
      <c r="F2" s="4"/>
      <c r="G2" s="5">
        <v>0</v>
      </c>
      <c r="H2" s="5">
        <v>0</v>
      </c>
      <c r="I2" s="5"/>
      <c r="J2" s="5"/>
      <c r="K2" s="5" t="s">
        <v>36</v>
      </c>
    </row>
    <row r="3" spans="1:16" x14ac:dyDescent="0.25">
      <c r="A3" s="9">
        <v>42019</v>
      </c>
      <c r="B3" s="4"/>
      <c r="C3" s="4"/>
      <c r="D3" s="4"/>
      <c r="E3" s="4"/>
      <c r="F3" s="4"/>
      <c r="G3" s="5">
        <f t="shared" ref="G3:G17" si="0">F2-F3</f>
        <v>0</v>
      </c>
      <c r="H3" s="12" t="e">
        <f t="shared" ref="H3:H17" si="1">G3/F3</f>
        <v>#DIV/0!</v>
      </c>
      <c r="I3" s="12"/>
      <c r="J3" s="12"/>
      <c r="K3" s="4" t="s">
        <v>37</v>
      </c>
    </row>
    <row r="4" spans="1:16" x14ac:dyDescent="0.25">
      <c r="A4" s="9">
        <v>42183</v>
      </c>
      <c r="B4" s="4"/>
      <c r="C4" s="4"/>
      <c r="D4" s="4"/>
      <c r="E4" s="4"/>
      <c r="F4" s="4"/>
      <c r="G4" s="5">
        <f t="shared" si="0"/>
        <v>0</v>
      </c>
      <c r="H4" s="12" t="e">
        <f t="shared" si="1"/>
        <v>#DIV/0!</v>
      </c>
      <c r="I4" s="12"/>
      <c r="J4" s="12"/>
      <c r="K4" s="4"/>
    </row>
    <row r="5" spans="1:16" x14ac:dyDescent="0.25">
      <c r="A5" s="9">
        <v>42183</v>
      </c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 t="s">
        <v>54</v>
      </c>
      <c r="P5">
        <f>SUM(L5:N5)</f>
        <v>0</v>
      </c>
    </row>
    <row r="6" spans="1:16" x14ac:dyDescent="0.25">
      <c r="A6" s="9">
        <v>42195</v>
      </c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/>
      <c r="P6">
        <f>SUM(L6:N6)</f>
        <v>0</v>
      </c>
    </row>
    <row r="7" spans="1:16" x14ac:dyDescent="0.25">
      <c r="A7" s="9">
        <v>42205</v>
      </c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 t="s">
        <v>55</v>
      </c>
      <c r="P7">
        <f t="shared" ref="P7:P55" si="2">SUM(L7:N7)</f>
        <v>0</v>
      </c>
    </row>
    <row r="8" spans="1:16" x14ac:dyDescent="0.25">
      <c r="A8" s="9">
        <v>42207</v>
      </c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12"/>
      <c r="J8" s="12"/>
      <c r="K8" s="4" t="s">
        <v>55</v>
      </c>
      <c r="P8">
        <f t="shared" si="2"/>
        <v>0</v>
      </c>
    </row>
    <row r="9" spans="1:16" x14ac:dyDescent="0.25">
      <c r="A9" s="9">
        <v>42215</v>
      </c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12"/>
      <c r="J9" s="12"/>
      <c r="K9" s="4"/>
      <c r="P9">
        <f t="shared" si="2"/>
        <v>0</v>
      </c>
    </row>
    <row r="10" spans="1:16" x14ac:dyDescent="0.25">
      <c r="A10" s="9">
        <v>42219</v>
      </c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12"/>
      <c r="J10" s="12"/>
      <c r="K10" s="4"/>
      <c r="P10">
        <f t="shared" si="2"/>
        <v>0</v>
      </c>
    </row>
    <row r="11" spans="1:16" x14ac:dyDescent="0.25">
      <c r="A11" s="9">
        <v>42221</v>
      </c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12"/>
      <c r="J11" s="12"/>
      <c r="K11" s="4" t="s">
        <v>56</v>
      </c>
      <c r="P11">
        <f t="shared" si="2"/>
        <v>0</v>
      </c>
    </row>
    <row r="12" spans="1:16" x14ac:dyDescent="0.25">
      <c r="A12" s="9">
        <v>42227</v>
      </c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12"/>
      <c r="J12" s="12"/>
      <c r="K12" s="4"/>
      <c r="P12">
        <f t="shared" si="2"/>
        <v>0</v>
      </c>
    </row>
    <row r="13" spans="1:16" x14ac:dyDescent="0.25">
      <c r="A13" s="9">
        <v>42227</v>
      </c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12"/>
      <c r="J13" s="12"/>
      <c r="K13" s="4" t="s">
        <v>46</v>
      </c>
      <c r="P13">
        <f t="shared" si="2"/>
        <v>0</v>
      </c>
    </row>
    <row r="14" spans="1:16" x14ac:dyDescent="0.25">
      <c r="A14" s="9">
        <v>42229</v>
      </c>
      <c r="B14" s="4"/>
      <c r="C14" s="4"/>
      <c r="D14" s="4"/>
      <c r="E14" s="4"/>
      <c r="F14" s="4"/>
      <c r="G14" s="5">
        <f t="shared" si="0"/>
        <v>0</v>
      </c>
      <c r="H14" s="12" t="e">
        <f t="shared" si="1"/>
        <v>#DIV/0!</v>
      </c>
      <c r="I14" s="12"/>
      <c r="J14" s="12"/>
      <c r="K14" s="4" t="s">
        <v>46</v>
      </c>
      <c r="P14">
        <f t="shared" si="2"/>
        <v>0</v>
      </c>
    </row>
    <row r="15" spans="1:16" x14ac:dyDescent="0.25">
      <c r="A15" s="9">
        <v>42236</v>
      </c>
      <c r="B15" s="4"/>
      <c r="C15" s="4"/>
      <c r="D15" s="4"/>
      <c r="E15" s="4"/>
      <c r="F15" s="4"/>
      <c r="G15" s="5">
        <f t="shared" si="0"/>
        <v>0</v>
      </c>
      <c r="H15" s="12" t="e">
        <f t="shared" si="1"/>
        <v>#DIV/0!</v>
      </c>
      <c r="I15" s="12"/>
      <c r="J15" s="12"/>
      <c r="K15" s="4" t="s">
        <v>46</v>
      </c>
      <c r="P15">
        <f t="shared" si="2"/>
        <v>0</v>
      </c>
    </row>
    <row r="16" spans="1:16" x14ac:dyDescent="0.25">
      <c r="A16" s="9">
        <v>42241</v>
      </c>
      <c r="B16" s="4"/>
      <c r="C16" s="4"/>
      <c r="D16" s="4"/>
      <c r="E16" s="4"/>
      <c r="F16" s="4"/>
      <c r="G16" s="5">
        <f t="shared" si="0"/>
        <v>0</v>
      </c>
      <c r="H16" s="12" t="e">
        <f t="shared" si="1"/>
        <v>#DIV/0!</v>
      </c>
      <c r="I16" s="12"/>
      <c r="J16" s="12"/>
      <c r="K16" s="4" t="s">
        <v>46</v>
      </c>
      <c r="P16">
        <f t="shared" si="2"/>
        <v>0</v>
      </c>
    </row>
    <row r="17" spans="1:16" x14ac:dyDescent="0.25">
      <c r="A17" s="9">
        <v>42243</v>
      </c>
      <c r="B17" s="4"/>
      <c r="C17" s="4"/>
      <c r="D17" s="4"/>
      <c r="E17" s="4"/>
      <c r="F17" s="4"/>
      <c r="G17" s="5">
        <f t="shared" si="0"/>
        <v>0</v>
      </c>
      <c r="H17" s="12" t="e">
        <f t="shared" si="1"/>
        <v>#DIV/0!</v>
      </c>
      <c r="I17" s="12"/>
      <c r="J17" s="12"/>
      <c r="K17" s="4" t="s">
        <v>46</v>
      </c>
      <c r="P17">
        <f t="shared" si="2"/>
        <v>0</v>
      </c>
    </row>
    <row r="18" spans="1:16" x14ac:dyDescent="0.25">
      <c r="A18" s="9">
        <v>42289</v>
      </c>
      <c r="B18" s="4"/>
      <c r="C18" s="4"/>
      <c r="D18" s="4"/>
      <c r="E18" s="4"/>
      <c r="F18" s="4"/>
      <c r="G18" s="5">
        <f t="shared" ref="G18" si="3">F17-F18</f>
        <v>0</v>
      </c>
      <c r="H18" s="12" t="e">
        <f t="shared" ref="H18" si="4">G18/F18</f>
        <v>#DIV/0!</v>
      </c>
      <c r="I18" s="4">
        <v>260</v>
      </c>
      <c r="J18" s="4">
        <v>169</v>
      </c>
      <c r="K18" s="4" t="s">
        <v>65</v>
      </c>
      <c r="P18">
        <f t="shared" si="2"/>
        <v>0</v>
      </c>
    </row>
    <row r="19" spans="1:16" x14ac:dyDescent="0.25">
      <c r="A19" s="9">
        <v>42302</v>
      </c>
      <c r="B19" s="4"/>
      <c r="C19" s="4"/>
      <c r="D19" s="4"/>
      <c r="E19" s="4"/>
      <c r="F19" s="4"/>
      <c r="G19" s="5">
        <f t="shared" ref="G19" si="5">F18-F19</f>
        <v>0</v>
      </c>
      <c r="H19" s="12" t="e">
        <f t="shared" ref="H19" si="6">G19/F19</f>
        <v>#DIV/0!</v>
      </c>
      <c r="I19" s="4">
        <v>259</v>
      </c>
      <c r="J19" s="4">
        <v>170</v>
      </c>
      <c r="K19" s="4" t="s">
        <v>77</v>
      </c>
      <c r="M19">
        <v>36</v>
      </c>
      <c r="N19">
        <v>9</v>
      </c>
      <c r="O19">
        <v>4</v>
      </c>
      <c r="P19">
        <f t="shared" si="2"/>
        <v>45</v>
      </c>
    </row>
    <row r="20" spans="1:16" x14ac:dyDescent="0.25">
      <c r="A20" s="9">
        <v>42352</v>
      </c>
      <c r="B20" s="4"/>
      <c r="C20" s="4"/>
      <c r="D20" s="4"/>
      <c r="E20" s="4"/>
      <c r="F20" s="4"/>
      <c r="G20" s="5">
        <f t="shared" ref="G20" si="7">F19-F20</f>
        <v>0</v>
      </c>
      <c r="H20" s="12" t="e">
        <f t="shared" ref="H20" si="8">G20/F20</f>
        <v>#DIV/0!</v>
      </c>
      <c r="I20" s="4">
        <v>257</v>
      </c>
      <c r="J20" s="4">
        <v>169</v>
      </c>
      <c r="K20" s="4"/>
      <c r="P20">
        <f t="shared" si="2"/>
        <v>0</v>
      </c>
    </row>
    <row r="21" spans="1:16" x14ac:dyDescent="0.25">
      <c r="A21" s="9">
        <v>42359</v>
      </c>
      <c r="B21" s="4"/>
      <c r="C21" s="4"/>
      <c r="D21" s="4"/>
      <c r="E21" s="4"/>
      <c r="F21" s="4"/>
      <c r="G21" s="5">
        <f t="shared" ref="G21" si="9">F20-F21</f>
        <v>0</v>
      </c>
      <c r="H21" s="12" t="e">
        <f t="shared" ref="H21" si="10">G21/F21</f>
        <v>#DIV/0!</v>
      </c>
      <c r="I21" s="4">
        <v>256</v>
      </c>
      <c r="J21" s="4">
        <v>165</v>
      </c>
      <c r="K21" s="4"/>
      <c r="P21">
        <f t="shared" si="2"/>
        <v>0</v>
      </c>
    </row>
    <row r="22" spans="1:16" x14ac:dyDescent="0.25">
      <c r="A22" s="9">
        <v>42383</v>
      </c>
      <c r="B22" s="4"/>
      <c r="C22" s="4"/>
      <c r="D22" s="4"/>
      <c r="E22" s="4"/>
      <c r="F22" s="4"/>
      <c r="G22" s="5">
        <f t="shared" ref="G22" si="11">F21-F22</f>
        <v>0</v>
      </c>
      <c r="H22" s="12" t="e">
        <f t="shared" ref="H22" si="12">G22/F22</f>
        <v>#DIV/0!</v>
      </c>
      <c r="I22" s="12"/>
      <c r="J22" s="12"/>
      <c r="K22" s="4"/>
      <c r="P22">
        <f t="shared" si="2"/>
        <v>0</v>
      </c>
    </row>
    <row r="23" spans="1:16" x14ac:dyDescent="0.25">
      <c r="A23" s="9">
        <v>42386</v>
      </c>
      <c r="B23" s="4"/>
      <c r="C23" s="4"/>
      <c r="D23" s="4"/>
      <c r="E23" s="4"/>
      <c r="F23" s="4"/>
      <c r="G23" s="5">
        <f t="shared" ref="G23" si="13">F22-F23</f>
        <v>0</v>
      </c>
      <c r="H23" s="12" t="e">
        <f t="shared" ref="H23" si="14">G23/F23</f>
        <v>#DIV/0!</v>
      </c>
      <c r="I23" s="12"/>
      <c r="J23" s="12"/>
      <c r="K23" s="4"/>
      <c r="P23">
        <f t="shared" si="2"/>
        <v>0</v>
      </c>
    </row>
    <row r="24" spans="1:16" x14ac:dyDescent="0.25">
      <c r="A24" s="9">
        <v>42387</v>
      </c>
      <c r="B24" s="4"/>
      <c r="C24" s="4"/>
      <c r="D24" s="4"/>
      <c r="E24" s="4"/>
      <c r="F24" s="4"/>
      <c r="G24" s="5">
        <f t="shared" ref="G24" si="15">F23-F24</f>
        <v>0</v>
      </c>
      <c r="H24" s="12" t="e">
        <f t="shared" ref="H24" si="16">G24/F24</f>
        <v>#DIV/0!</v>
      </c>
      <c r="I24" s="4">
        <v>228</v>
      </c>
      <c r="J24" s="4">
        <v>159</v>
      </c>
      <c r="K24" s="4"/>
      <c r="P24">
        <f t="shared" si="2"/>
        <v>0</v>
      </c>
    </row>
    <row r="25" spans="1:16" x14ac:dyDescent="0.25">
      <c r="A25" s="9">
        <v>42388</v>
      </c>
      <c r="B25" s="4"/>
      <c r="C25" s="4"/>
      <c r="D25" s="4"/>
      <c r="E25" s="4"/>
      <c r="F25" s="4"/>
      <c r="G25" s="5">
        <f t="shared" ref="G25" si="17">F24-F25</f>
        <v>0</v>
      </c>
      <c r="H25" s="12" t="e">
        <f t="shared" ref="H25" si="18">G25/F25</f>
        <v>#DIV/0!</v>
      </c>
      <c r="I25" s="4">
        <v>229</v>
      </c>
      <c r="J25" s="4">
        <v>157</v>
      </c>
      <c r="K25" s="4"/>
      <c r="P25">
        <f t="shared" si="2"/>
        <v>0</v>
      </c>
    </row>
    <row r="26" spans="1:16" x14ac:dyDescent="0.25">
      <c r="A26" s="9">
        <v>42393</v>
      </c>
      <c r="B26" s="4"/>
      <c r="C26" s="4"/>
      <c r="D26" s="4"/>
      <c r="E26" s="4"/>
      <c r="F26" s="4"/>
      <c r="G26" s="5">
        <f t="shared" ref="G26" si="19">F25-F26</f>
        <v>0</v>
      </c>
      <c r="H26" s="12" t="e">
        <f t="shared" ref="H26" si="20">G26/F26</f>
        <v>#DIV/0!</v>
      </c>
      <c r="I26" s="4">
        <v>224</v>
      </c>
      <c r="J26" s="4">
        <v>151</v>
      </c>
      <c r="K26" s="4"/>
      <c r="P26">
        <f t="shared" si="2"/>
        <v>0</v>
      </c>
    </row>
    <row r="27" spans="1:16" x14ac:dyDescent="0.25">
      <c r="A27" s="9">
        <v>42397</v>
      </c>
      <c r="B27" s="4"/>
      <c r="C27" s="4"/>
      <c r="D27" s="4"/>
      <c r="E27" s="4"/>
      <c r="F27" s="4"/>
      <c r="G27" s="5">
        <f t="shared" ref="G27" si="21">F26-F27</f>
        <v>0</v>
      </c>
      <c r="H27" s="12" t="e">
        <f t="shared" ref="H27" si="22">G27/F27</f>
        <v>#DIV/0!</v>
      </c>
      <c r="I27" s="4"/>
      <c r="J27" s="4"/>
      <c r="K27" s="4"/>
      <c r="P27">
        <f t="shared" si="2"/>
        <v>0</v>
      </c>
    </row>
    <row r="28" spans="1:16" x14ac:dyDescent="0.25">
      <c r="A28" s="9">
        <v>42408</v>
      </c>
      <c r="B28" s="4"/>
      <c r="C28" s="4"/>
      <c r="D28" s="4"/>
      <c r="E28" s="4"/>
      <c r="F28" s="4"/>
      <c r="G28" s="5">
        <f t="shared" ref="G28:G47" si="23">F27-F28</f>
        <v>0</v>
      </c>
      <c r="H28" s="12" t="e">
        <f t="shared" ref="H28:H47" si="24">G28/F28</f>
        <v>#DIV/0!</v>
      </c>
      <c r="I28" s="4">
        <v>219</v>
      </c>
      <c r="J28" s="4">
        <v>150</v>
      </c>
      <c r="K28" s="4"/>
    </row>
    <row r="29" spans="1:16" x14ac:dyDescent="0.25">
      <c r="A29" s="9">
        <v>42409</v>
      </c>
      <c r="B29" s="4"/>
      <c r="C29" s="4"/>
      <c r="D29" s="4"/>
      <c r="E29" s="4"/>
      <c r="F29" s="4"/>
      <c r="G29" s="5">
        <f t="shared" si="23"/>
        <v>0</v>
      </c>
      <c r="H29" s="12" t="e">
        <f t="shared" si="24"/>
        <v>#DIV/0!</v>
      </c>
      <c r="I29" s="4">
        <v>203</v>
      </c>
      <c r="J29" s="4">
        <v>143</v>
      </c>
      <c r="K29" s="4"/>
    </row>
    <row r="30" spans="1:16" x14ac:dyDescent="0.25">
      <c r="A30" s="9">
        <v>42421</v>
      </c>
      <c r="B30" s="4"/>
      <c r="C30" s="4"/>
      <c r="D30" s="4"/>
      <c r="E30" s="4"/>
      <c r="F30" s="4"/>
      <c r="G30" s="5">
        <f t="shared" si="23"/>
        <v>0</v>
      </c>
      <c r="H30" s="12" t="e">
        <f t="shared" si="24"/>
        <v>#DIV/0!</v>
      </c>
      <c r="I30" s="4">
        <v>203</v>
      </c>
      <c r="J30" s="4">
        <v>143</v>
      </c>
      <c r="K30" s="4"/>
    </row>
    <row r="31" spans="1:16" x14ac:dyDescent="0.25">
      <c r="A31" s="9">
        <v>42752</v>
      </c>
      <c r="B31" s="4"/>
      <c r="C31" s="4"/>
      <c r="D31" s="4"/>
      <c r="E31" s="4"/>
      <c r="F31" s="4"/>
      <c r="G31" s="5">
        <f t="shared" si="23"/>
        <v>0</v>
      </c>
      <c r="H31" s="12" t="e">
        <f t="shared" si="24"/>
        <v>#DIV/0!</v>
      </c>
      <c r="I31" s="4"/>
      <c r="J31" s="4"/>
      <c r="K31" s="4"/>
    </row>
    <row r="32" spans="1:16" x14ac:dyDescent="0.25">
      <c r="A32" s="9">
        <v>42760</v>
      </c>
      <c r="B32" s="4"/>
      <c r="C32" s="4"/>
      <c r="D32" s="4"/>
      <c r="E32" s="4"/>
      <c r="F32" s="4"/>
      <c r="G32" s="5">
        <f t="shared" si="23"/>
        <v>0</v>
      </c>
      <c r="H32" s="12" t="e">
        <f t="shared" si="24"/>
        <v>#DIV/0!</v>
      </c>
      <c r="I32" s="4"/>
      <c r="J32" s="4"/>
      <c r="K32" s="4"/>
    </row>
    <row r="33" spans="1:16" x14ac:dyDescent="0.25">
      <c r="A33" s="9"/>
      <c r="B33" s="4"/>
      <c r="C33" s="4"/>
      <c r="D33" s="4"/>
      <c r="E33" s="4"/>
      <c r="F33" s="4"/>
      <c r="G33" s="5">
        <f t="shared" si="23"/>
        <v>0</v>
      </c>
      <c r="H33" s="12" t="e">
        <f t="shared" si="24"/>
        <v>#DIV/0!</v>
      </c>
      <c r="I33" s="4"/>
      <c r="J33" s="4"/>
      <c r="K33" s="4"/>
    </row>
    <row r="34" spans="1:16" x14ac:dyDescent="0.25">
      <c r="A34" s="9"/>
      <c r="B34" s="4"/>
      <c r="C34" s="4"/>
      <c r="D34" s="4"/>
      <c r="E34" s="4"/>
      <c r="F34" s="4"/>
      <c r="G34" s="5">
        <f t="shared" si="23"/>
        <v>0</v>
      </c>
      <c r="H34" s="12" t="e">
        <f t="shared" si="24"/>
        <v>#DIV/0!</v>
      </c>
      <c r="I34" s="4"/>
      <c r="J34" s="4"/>
      <c r="K34" s="4"/>
    </row>
    <row r="35" spans="1:16" x14ac:dyDescent="0.25">
      <c r="A35" s="9"/>
      <c r="B35" s="4"/>
      <c r="C35" s="4"/>
      <c r="D35" s="4"/>
      <c r="E35" s="4"/>
      <c r="F35" s="4"/>
      <c r="G35" s="5">
        <f t="shared" si="23"/>
        <v>0</v>
      </c>
      <c r="H35" s="12" t="e">
        <f t="shared" si="24"/>
        <v>#DIV/0!</v>
      </c>
      <c r="I35" s="4"/>
      <c r="J35" s="4"/>
      <c r="K35" s="4"/>
    </row>
    <row r="36" spans="1:16" x14ac:dyDescent="0.25">
      <c r="A36" s="9"/>
      <c r="B36" s="4"/>
      <c r="C36" s="4"/>
      <c r="D36" s="4"/>
      <c r="E36" s="4"/>
      <c r="F36" s="4"/>
      <c r="G36" s="5">
        <f t="shared" si="23"/>
        <v>0</v>
      </c>
      <c r="H36" s="12" t="e">
        <f t="shared" si="24"/>
        <v>#DIV/0!</v>
      </c>
      <c r="I36" s="4"/>
      <c r="J36" s="4"/>
      <c r="K36" s="4"/>
    </row>
    <row r="37" spans="1:16" x14ac:dyDescent="0.25">
      <c r="A37" s="9"/>
      <c r="B37" s="4"/>
      <c r="C37" s="4"/>
      <c r="D37" s="4"/>
      <c r="E37" s="4"/>
      <c r="F37" s="4"/>
      <c r="G37" s="5">
        <f t="shared" si="23"/>
        <v>0</v>
      </c>
      <c r="H37" s="12" t="e">
        <f t="shared" si="24"/>
        <v>#DIV/0!</v>
      </c>
      <c r="I37" s="4"/>
      <c r="J37" s="4"/>
      <c r="K37" s="4"/>
    </row>
    <row r="38" spans="1:16" x14ac:dyDescent="0.25">
      <c r="A38" s="9"/>
      <c r="B38" s="4"/>
      <c r="C38" s="4"/>
      <c r="D38" s="4"/>
      <c r="E38" s="4"/>
      <c r="F38" s="4"/>
      <c r="G38" s="5">
        <f t="shared" si="23"/>
        <v>0</v>
      </c>
      <c r="H38" s="12" t="e">
        <f t="shared" si="24"/>
        <v>#DIV/0!</v>
      </c>
      <c r="I38" s="4"/>
      <c r="J38" s="4"/>
      <c r="K38" s="4"/>
      <c r="P38">
        <f t="shared" si="2"/>
        <v>0</v>
      </c>
    </row>
    <row r="39" spans="1:16" x14ac:dyDescent="0.25">
      <c r="A39" s="9"/>
      <c r="B39" s="4"/>
      <c r="C39" s="4"/>
      <c r="D39" s="4"/>
      <c r="E39" s="4"/>
      <c r="F39" s="4"/>
      <c r="G39" s="5">
        <f t="shared" si="23"/>
        <v>0</v>
      </c>
      <c r="H39" s="12" t="e">
        <f t="shared" si="24"/>
        <v>#DIV/0!</v>
      </c>
      <c r="I39" s="4"/>
      <c r="J39" s="4"/>
      <c r="K39" s="4"/>
      <c r="P39">
        <f t="shared" si="2"/>
        <v>0</v>
      </c>
    </row>
    <row r="40" spans="1:16" x14ac:dyDescent="0.25">
      <c r="A40" s="9"/>
      <c r="B40" s="4"/>
      <c r="C40" s="4"/>
      <c r="D40" s="4"/>
      <c r="E40" s="4"/>
      <c r="F40" s="4"/>
      <c r="G40" s="5">
        <f t="shared" si="23"/>
        <v>0</v>
      </c>
      <c r="H40" s="12" t="e">
        <f t="shared" si="24"/>
        <v>#DIV/0!</v>
      </c>
      <c r="I40" s="4"/>
      <c r="J40" s="4"/>
      <c r="K40" s="4"/>
      <c r="P40">
        <f t="shared" si="2"/>
        <v>0</v>
      </c>
    </row>
    <row r="41" spans="1:16" x14ac:dyDescent="0.25">
      <c r="A41" s="9"/>
      <c r="B41" s="4"/>
      <c r="C41" s="4"/>
      <c r="D41" s="4"/>
      <c r="E41" s="4"/>
      <c r="F41" s="4"/>
      <c r="G41" s="5">
        <f t="shared" si="23"/>
        <v>0</v>
      </c>
      <c r="H41" s="12" t="e">
        <f t="shared" si="24"/>
        <v>#DIV/0!</v>
      </c>
      <c r="I41" s="4"/>
      <c r="J41" s="4"/>
      <c r="K41" s="4"/>
      <c r="P41">
        <f t="shared" si="2"/>
        <v>0</v>
      </c>
    </row>
    <row r="42" spans="1:16" x14ac:dyDescent="0.25">
      <c r="A42" s="9"/>
      <c r="B42" s="4"/>
      <c r="C42" s="4"/>
      <c r="D42" s="4"/>
      <c r="E42" s="4"/>
      <c r="F42" s="4"/>
      <c r="G42" s="5">
        <f t="shared" si="23"/>
        <v>0</v>
      </c>
      <c r="H42" s="12" t="e">
        <f t="shared" si="24"/>
        <v>#DIV/0!</v>
      </c>
      <c r="I42" s="4"/>
      <c r="J42" s="4"/>
      <c r="K42" s="4"/>
      <c r="P42">
        <f t="shared" si="2"/>
        <v>0</v>
      </c>
    </row>
    <row r="43" spans="1:16" x14ac:dyDescent="0.25">
      <c r="A43" s="9"/>
      <c r="B43" s="4"/>
      <c r="C43" s="4"/>
      <c r="D43" s="4"/>
      <c r="E43" s="4"/>
      <c r="F43" s="4"/>
      <c r="G43" s="5">
        <f t="shared" si="23"/>
        <v>0</v>
      </c>
      <c r="H43" s="12" t="e">
        <f t="shared" si="24"/>
        <v>#DIV/0!</v>
      </c>
      <c r="I43" s="4"/>
      <c r="J43" s="4"/>
      <c r="K43" s="4"/>
      <c r="P43">
        <f t="shared" si="2"/>
        <v>0</v>
      </c>
    </row>
    <row r="44" spans="1:16" x14ac:dyDescent="0.25">
      <c r="A44" s="9"/>
      <c r="B44" s="4"/>
      <c r="C44" s="4"/>
      <c r="D44" s="4"/>
      <c r="E44" s="4"/>
      <c r="F44" s="4"/>
      <c r="G44" s="5">
        <f t="shared" si="23"/>
        <v>0</v>
      </c>
      <c r="H44" s="12" t="e">
        <f t="shared" si="24"/>
        <v>#DIV/0!</v>
      </c>
      <c r="I44" s="4"/>
      <c r="J44" s="4"/>
      <c r="K44" s="4"/>
      <c r="P44">
        <f t="shared" si="2"/>
        <v>0</v>
      </c>
    </row>
    <row r="45" spans="1:16" x14ac:dyDescent="0.25">
      <c r="A45" s="4"/>
      <c r="B45" s="4"/>
      <c r="C45" s="4"/>
      <c r="D45" s="4"/>
      <c r="E45" s="4"/>
      <c r="F45" s="4"/>
      <c r="G45" s="5">
        <f t="shared" si="23"/>
        <v>0</v>
      </c>
      <c r="H45" s="12" t="e">
        <f t="shared" si="24"/>
        <v>#DIV/0!</v>
      </c>
      <c r="I45" s="12"/>
      <c r="J45" s="12"/>
      <c r="K45" s="4"/>
      <c r="P45">
        <f t="shared" si="2"/>
        <v>0</v>
      </c>
    </row>
    <row r="46" spans="1:16" x14ac:dyDescent="0.25">
      <c r="A46" s="4"/>
      <c r="B46" s="4"/>
      <c r="C46" s="4"/>
      <c r="D46" s="4"/>
      <c r="E46" s="4"/>
      <c r="F46" s="4"/>
      <c r="G46" s="5">
        <f t="shared" si="23"/>
        <v>0</v>
      </c>
      <c r="H46" s="12" t="e">
        <f t="shared" si="24"/>
        <v>#DIV/0!</v>
      </c>
      <c r="I46" s="12"/>
      <c r="J46" s="12"/>
      <c r="K46" s="4"/>
      <c r="P46">
        <f t="shared" si="2"/>
        <v>0</v>
      </c>
    </row>
    <row r="47" spans="1:16" x14ac:dyDescent="0.25">
      <c r="A47" s="4"/>
      <c r="B47" s="4"/>
      <c r="C47" s="4"/>
      <c r="D47" s="4"/>
      <c r="E47" s="4"/>
      <c r="F47" s="4"/>
      <c r="G47" s="5">
        <f t="shared" si="23"/>
        <v>0</v>
      </c>
      <c r="H47" s="12" t="e">
        <f t="shared" si="24"/>
        <v>#DIV/0!</v>
      </c>
      <c r="I47" s="12"/>
      <c r="J47" s="12"/>
      <c r="K47" s="4"/>
      <c r="P47">
        <f>SUM(L47:O47)</f>
        <v>0</v>
      </c>
    </row>
    <row r="48" spans="1:1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P48">
        <f t="shared" si="2"/>
        <v>0</v>
      </c>
    </row>
    <row r="49" spans="1:16" x14ac:dyDescent="0.25">
      <c r="A49" s="10" t="s">
        <v>33</v>
      </c>
      <c r="B49" s="10">
        <f>MAX(B2:B48)-MIN(B2:B48)</f>
        <v>0</v>
      </c>
      <c r="C49" s="10">
        <f t="shared" ref="C49:F49" si="25">MAX(C2:C48)-MIN(C2:C48)</f>
        <v>0</v>
      </c>
      <c r="D49" s="10">
        <f t="shared" si="25"/>
        <v>0</v>
      </c>
      <c r="E49" s="10">
        <f t="shared" si="25"/>
        <v>0</v>
      </c>
      <c r="F49" s="10">
        <f t="shared" si="25"/>
        <v>0</v>
      </c>
      <c r="G49" s="21">
        <f>MAX(F2:F48)-MIN(F2:F48)</f>
        <v>0</v>
      </c>
      <c r="H49" s="4"/>
      <c r="I49" s="5">
        <f>MAX(I2:I47)-MIN(I2:I47)</f>
        <v>57</v>
      </c>
      <c r="J49" s="5">
        <f>MAX(J2:J47)-MIN(J2:J47)</f>
        <v>27</v>
      </c>
      <c r="K49" s="4"/>
      <c r="P49">
        <f t="shared" si="2"/>
        <v>0</v>
      </c>
    </row>
    <row r="50" spans="1:16" x14ac:dyDescent="0.25">
      <c r="P50">
        <f t="shared" si="2"/>
        <v>0</v>
      </c>
    </row>
    <row r="51" spans="1:16" x14ac:dyDescent="0.25">
      <c r="P51">
        <f t="shared" si="2"/>
        <v>0</v>
      </c>
    </row>
    <row r="52" spans="1:16" x14ac:dyDescent="0.25">
      <c r="P52">
        <f t="shared" si="2"/>
        <v>0</v>
      </c>
    </row>
    <row r="53" spans="1:16" x14ac:dyDescent="0.25">
      <c r="P53">
        <f t="shared" si="2"/>
        <v>0</v>
      </c>
    </row>
    <row r="54" spans="1:16" x14ac:dyDescent="0.25">
      <c r="P54">
        <f t="shared" si="2"/>
        <v>0</v>
      </c>
    </row>
    <row r="55" spans="1:16" x14ac:dyDescent="0.25">
      <c r="P55">
        <f t="shared" si="2"/>
        <v>0</v>
      </c>
    </row>
    <row r="56" spans="1:16" x14ac:dyDescent="0.25">
      <c r="L56">
        <v>2</v>
      </c>
    </row>
    <row r="61" spans="1:16" x14ac:dyDescent="0.25">
      <c r="I61">
        <v>297</v>
      </c>
      <c r="J61">
        <v>233</v>
      </c>
    </row>
    <row r="66" spans="9:10" x14ac:dyDescent="0.25">
      <c r="I66" s="4">
        <f t="shared" ref="I66:J66" si="26">MAX(I46:I65)-MIN(I46:I65)</f>
        <v>240</v>
      </c>
      <c r="J66" s="4">
        <f t="shared" si="26"/>
        <v>206</v>
      </c>
    </row>
  </sheetData>
  <conditionalFormatting sqref="G2:G23 G38:G44">
    <cfRule type="cellIs" dxfId="74" priority="4" operator="lessThan">
      <formula>0</formula>
    </cfRule>
  </conditionalFormatting>
  <conditionalFormatting sqref="G24">
    <cfRule type="cellIs" dxfId="73" priority="3" operator="lessThan">
      <formula>0</formula>
    </cfRule>
  </conditionalFormatting>
  <conditionalFormatting sqref="G25">
    <cfRule type="cellIs" dxfId="72" priority="2" operator="lessThan">
      <formula>0</formula>
    </cfRule>
  </conditionalFormatting>
  <conditionalFormatting sqref="G26:G47">
    <cfRule type="cellIs" dxfId="7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workbookViewId="0">
      <selection activeCell="B2" sqref="B2:F7"/>
    </sheetView>
  </sheetViews>
  <sheetFormatPr defaultRowHeight="15" x14ac:dyDescent="0.25"/>
  <cols>
    <col min="1" max="1" width="23.28515625" bestFit="1" customWidth="1"/>
    <col min="2" max="2" width="20.140625" customWidth="1"/>
    <col min="3" max="3" width="16.140625" customWidth="1"/>
    <col min="4" max="4" width="18.85546875" customWidth="1"/>
    <col min="5" max="6" width="13.5703125" customWidth="1"/>
    <col min="7" max="10" width="13.85546875" customWidth="1"/>
    <col min="11" max="11" width="62.28515625" customWidth="1"/>
    <col min="12" max="12" width="11.28515625" bestFit="1" customWidth="1"/>
    <col min="13" max="13" width="15.7109375" bestFit="1" customWidth="1"/>
    <col min="14" max="14" width="16.85546875" bestFit="1" customWidth="1"/>
    <col min="15" max="15" width="4.85546875" bestFit="1" customWidth="1"/>
    <col min="16" max="16" width="15.42578125" bestFit="1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9">
        <v>42359</v>
      </c>
      <c r="B2" s="4"/>
      <c r="C2" s="4"/>
      <c r="D2" s="4"/>
      <c r="E2" s="4"/>
      <c r="F2" s="4"/>
      <c r="G2" s="5">
        <v>0</v>
      </c>
      <c r="H2" s="5">
        <v>0</v>
      </c>
      <c r="I2" s="5">
        <v>11</v>
      </c>
      <c r="J2" s="5">
        <v>10</v>
      </c>
      <c r="K2" s="5"/>
    </row>
    <row r="3" spans="1:16" x14ac:dyDescent="0.25">
      <c r="A3" s="9">
        <v>42359</v>
      </c>
      <c r="B3" s="4"/>
      <c r="C3" s="4"/>
      <c r="D3" s="4"/>
      <c r="E3" s="4"/>
      <c r="F3" s="4"/>
      <c r="G3" s="5">
        <f>F2-F3</f>
        <v>0</v>
      </c>
      <c r="H3" s="12" t="e">
        <f>G3/F3</f>
        <v>#DIV/0!</v>
      </c>
      <c r="I3" s="5">
        <v>2</v>
      </c>
      <c r="J3" s="5">
        <v>8</v>
      </c>
      <c r="K3" s="4"/>
    </row>
    <row r="4" spans="1:16" x14ac:dyDescent="0.25">
      <c r="A4" s="9">
        <v>42379</v>
      </c>
      <c r="B4" s="23"/>
      <c r="C4" s="23"/>
      <c r="D4" s="23"/>
      <c r="E4" s="23"/>
      <c r="F4" s="23"/>
      <c r="G4" s="5">
        <f t="shared" ref="G4:G5" si="0">F3-F4</f>
        <v>0</v>
      </c>
      <c r="H4" s="12" t="e">
        <f t="shared" ref="H4:H5" si="1">G4/F4</f>
        <v>#DIV/0!</v>
      </c>
      <c r="I4" s="5"/>
      <c r="J4" s="5"/>
      <c r="K4" s="4"/>
    </row>
    <row r="5" spans="1:16" x14ac:dyDescent="0.25">
      <c r="A5" s="9">
        <v>42380</v>
      </c>
      <c r="B5" s="23"/>
      <c r="C5" s="23"/>
      <c r="D5" s="23"/>
      <c r="E5" s="23"/>
      <c r="F5" s="23"/>
      <c r="G5" s="5">
        <f t="shared" si="0"/>
        <v>0</v>
      </c>
      <c r="H5" s="12" t="e">
        <f t="shared" si="1"/>
        <v>#DIV/0!</v>
      </c>
      <c r="I5" s="5">
        <v>2</v>
      </c>
      <c r="J5" s="5">
        <v>12</v>
      </c>
      <c r="K5" s="4"/>
      <c r="P5">
        <f>SUM(L5:N5)</f>
        <v>0</v>
      </c>
    </row>
    <row r="6" spans="1:16" x14ac:dyDescent="0.25">
      <c r="A6" s="9">
        <v>42660</v>
      </c>
      <c r="B6" s="23"/>
      <c r="C6" s="23"/>
      <c r="D6" s="23"/>
      <c r="E6" s="23"/>
      <c r="F6" s="23"/>
      <c r="G6" s="5">
        <f t="shared" ref="G6:G57" si="2">F5-F6</f>
        <v>0</v>
      </c>
      <c r="H6" s="12" t="e">
        <f t="shared" ref="H6:H57" si="3">G6/F6</f>
        <v>#DIV/0!</v>
      </c>
      <c r="I6" s="5"/>
      <c r="J6" s="5"/>
      <c r="K6" s="4"/>
      <c r="P6">
        <f>SUM(L6:N6)</f>
        <v>0</v>
      </c>
    </row>
    <row r="7" spans="1:16" x14ac:dyDescent="0.25">
      <c r="A7" s="9">
        <v>42780</v>
      </c>
      <c r="B7" s="23"/>
      <c r="C7" s="23"/>
      <c r="D7" s="23"/>
      <c r="E7" s="23"/>
      <c r="F7" s="23"/>
      <c r="G7" s="5">
        <f t="shared" si="2"/>
        <v>0</v>
      </c>
      <c r="H7" s="12" t="e">
        <f t="shared" si="3"/>
        <v>#DIV/0!</v>
      </c>
      <c r="I7" s="5"/>
      <c r="J7" s="5"/>
      <c r="K7" s="4"/>
      <c r="P7">
        <f t="shared" ref="P7:P45" si="4">SUM(L7:N7)</f>
        <v>0</v>
      </c>
    </row>
    <row r="8" spans="1:16" x14ac:dyDescent="0.25">
      <c r="A8" s="9"/>
      <c r="B8" s="23">
        <v>68</v>
      </c>
      <c r="C8" s="4"/>
      <c r="D8" s="4"/>
      <c r="E8" s="4"/>
      <c r="F8" s="4"/>
      <c r="G8" s="5">
        <f t="shared" si="2"/>
        <v>0</v>
      </c>
      <c r="H8" s="12" t="e">
        <f t="shared" si="3"/>
        <v>#DIV/0!</v>
      </c>
      <c r="I8" s="5"/>
      <c r="J8" s="5"/>
      <c r="K8" s="4"/>
      <c r="P8">
        <f t="shared" si="4"/>
        <v>0</v>
      </c>
    </row>
    <row r="9" spans="1:16" x14ac:dyDescent="0.25">
      <c r="A9" s="9"/>
      <c r="B9" s="4"/>
      <c r="C9" s="4"/>
      <c r="D9" s="4"/>
      <c r="E9" s="4"/>
      <c r="F9" s="4"/>
      <c r="G9" s="5">
        <f t="shared" si="2"/>
        <v>0</v>
      </c>
      <c r="H9" s="12" t="e">
        <f t="shared" si="3"/>
        <v>#DIV/0!</v>
      </c>
      <c r="I9" s="5"/>
      <c r="J9" s="5"/>
      <c r="K9" s="4"/>
      <c r="P9">
        <f t="shared" si="4"/>
        <v>0</v>
      </c>
    </row>
    <row r="10" spans="1:16" x14ac:dyDescent="0.25">
      <c r="A10" s="9"/>
      <c r="B10" s="4"/>
      <c r="C10" s="4"/>
      <c r="D10" s="4"/>
      <c r="E10" s="4"/>
      <c r="F10" s="4"/>
      <c r="G10" s="5">
        <f t="shared" si="2"/>
        <v>0</v>
      </c>
      <c r="H10" s="12" t="e">
        <f t="shared" si="3"/>
        <v>#DIV/0!</v>
      </c>
      <c r="I10" s="5"/>
      <c r="J10" s="5"/>
      <c r="K10" s="4"/>
      <c r="P10">
        <f t="shared" si="4"/>
        <v>0</v>
      </c>
    </row>
    <row r="11" spans="1:16" x14ac:dyDescent="0.25">
      <c r="A11" s="9"/>
      <c r="B11" s="4"/>
      <c r="C11" s="4"/>
      <c r="D11" s="4"/>
      <c r="E11" s="4"/>
      <c r="F11" s="4"/>
      <c r="G11" s="5">
        <f t="shared" si="2"/>
        <v>0</v>
      </c>
      <c r="H11" s="12" t="e">
        <f t="shared" si="3"/>
        <v>#DIV/0!</v>
      </c>
      <c r="I11" s="5"/>
      <c r="J11" s="5"/>
      <c r="K11" s="4"/>
      <c r="L11">
        <v>2</v>
      </c>
      <c r="M11">
        <v>15</v>
      </c>
      <c r="N11">
        <v>12</v>
      </c>
      <c r="O11">
        <v>1</v>
      </c>
      <c r="P11">
        <f t="shared" si="4"/>
        <v>29</v>
      </c>
    </row>
    <row r="12" spans="1:16" x14ac:dyDescent="0.25">
      <c r="A12" s="9"/>
      <c r="B12" s="4"/>
      <c r="C12" s="4"/>
      <c r="D12" s="4"/>
      <c r="E12" s="4"/>
      <c r="F12" s="4"/>
      <c r="G12" s="5">
        <f t="shared" si="2"/>
        <v>0</v>
      </c>
      <c r="H12" s="12" t="e">
        <f t="shared" si="3"/>
        <v>#DIV/0!</v>
      </c>
      <c r="I12" s="5"/>
      <c r="J12" s="5"/>
      <c r="K12" s="4"/>
      <c r="P12">
        <f t="shared" si="4"/>
        <v>0</v>
      </c>
    </row>
    <row r="13" spans="1:16" x14ac:dyDescent="0.25">
      <c r="A13" s="9"/>
      <c r="B13" s="4"/>
      <c r="C13" s="4"/>
      <c r="D13" s="4"/>
      <c r="E13" s="4"/>
      <c r="F13" s="4"/>
      <c r="G13" s="5">
        <f t="shared" si="2"/>
        <v>0</v>
      </c>
      <c r="H13" s="12" t="e">
        <f t="shared" si="3"/>
        <v>#DIV/0!</v>
      </c>
      <c r="I13" s="5"/>
      <c r="J13" s="5"/>
      <c r="K13" s="4"/>
      <c r="P13">
        <f t="shared" si="4"/>
        <v>0</v>
      </c>
    </row>
    <row r="14" spans="1:16" x14ac:dyDescent="0.25">
      <c r="A14" s="9"/>
      <c r="B14" s="4"/>
      <c r="C14" s="4"/>
      <c r="D14" s="4"/>
      <c r="E14" s="4"/>
      <c r="F14" s="4"/>
      <c r="G14" s="5">
        <f t="shared" si="2"/>
        <v>0</v>
      </c>
      <c r="H14" s="12" t="e">
        <f t="shared" si="3"/>
        <v>#DIV/0!</v>
      </c>
      <c r="I14" s="5"/>
      <c r="J14" s="5"/>
      <c r="K14" s="4"/>
      <c r="P14">
        <f t="shared" si="4"/>
        <v>0</v>
      </c>
    </row>
    <row r="15" spans="1:16" x14ac:dyDescent="0.25">
      <c r="A15" s="9"/>
      <c r="B15" s="4"/>
      <c r="C15" s="4"/>
      <c r="D15" s="4"/>
      <c r="E15" s="4"/>
      <c r="F15" s="4"/>
      <c r="G15" s="5">
        <f t="shared" si="2"/>
        <v>0</v>
      </c>
      <c r="H15" s="12" t="e">
        <f t="shared" si="3"/>
        <v>#DIV/0!</v>
      </c>
      <c r="I15" s="5"/>
      <c r="J15" s="5"/>
      <c r="K15" s="4"/>
      <c r="P15">
        <f t="shared" si="4"/>
        <v>0</v>
      </c>
    </row>
    <row r="16" spans="1:16" x14ac:dyDescent="0.25">
      <c r="A16" s="9"/>
      <c r="B16" s="4"/>
      <c r="C16" s="4"/>
      <c r="D16" s="4"/>
      <c r="E16" s="4"/>
      <c r="F16" s="4"/>
      <c r="G16" s="5">
        <f t="shared" si="2"/>
        <v>0</v>
      </c>
      <c r="H16" s="12" t="e">
        <f t="shared" si="3"/>
        <v>#DIV/0!</v>
      </c>
      <c r="I16" s="5"/>
      <c r="J16" s="5"/>
      <c r="K16" s="4"/>
      <c r="P16">
        <f t="shared" si="4"/>
        <v>0</v>
      </c>
    </row>
    <row r="17" spans="1:16" x14ac:dyDescent="0.25">
      <c r="A17" s="9"/>
      <c r="B17" s="4"/>
      <c r="C17" s="4"/>
      <c r="D17" s="4"/>
      <c r="E17" s="4"/>
      <c r="F17" s="4"/>
      <c r="G17" s="5">
        <f t="shared" si="2"/>
        <v>0</v>
      </c>
      <c r="H17" s="12" t="e">
        <f t="shared" si="3"/>
        <v>#DIV/0!</v>
      </c>
      <c r="I17" s="5"/>
      <c r="J17" s="5"/>
      <c r="K17" s="4"/>
      <c r="P17">
        <f t="shared" si="4"/>
        <v>0</v>
      </c>
    </row>
    <row r="18" spans="1:16" x14ac:dyDescent="0.25">
      <c r="A18" s="9"/>
      <c r="B18" s="4"/>
      <c r="C18" s="4"/>
      <c r="D18" s="4"/>
      <c r="E18" s="4"/>
      <c r="F18" s="4"/>
      <c r="G18" s="5">
        <f t="shared" si="2"/>
        <v>0</v>
      </c>
      <c r="H18" s="12" t="e">
        <f t="shared" si="3"/>
        <v>#DIV/0!</v>
      </c>
      <c r="I18" s="5"/>
      <c r="J18" s="5"/>
      <c r="K18" s="4"/>
      <c r="P18">
        <f t="shared" si="4"/>
        <v>0</v>
      </c>
    </row>
    <row r="19" spans="1:16" x14ac:dyDescent="0.25">
      <c r="A19" s="9"/>
      <c r="B19" s="4"/>
      <c r="C19" s="4"/>
      <c r="D19" s="4"/>
      <c r="E19" s="4"/>
      <c r="F19" s="4"/>
      <c r="G19" s="5">
        <f t="shared" si="2"/>
        <v>0</v>
      </c>
      <c r="H19" s="12" t="e">
        <f t="shared" si="3"/>
        <v>#DIV/0!</v>
      </c>
      <c r="I19" s="5"/>
      <c r="J19" s="5"/>
      <c r="K19" s="4"/>
      <c r="P19">
        <f t="shared" si="4"/>
        <v>0</v>
      </c>
    </row>
    <row r="20" spans="1:16" x14ac:dyDescent="0.25">
      <c r="A20" s="9"/>
      <c r="B20" s="4"/>
      <c r="C20" s="4"/>
      <c r="D20" s="4"/>
      <c r="E20" s="4"/>
      <c r="F20" s="4"/>
      <c r="G20" s="5">
        <f t="shared" si="2"/>
        <v>0</v>
      </c>
      <c r="H20" s="12" t="e">
        <f t="shared" si="3"/>
        <v>#DIV/0!</v>
      </c>
      <c r="I20" s="5"/>
      <c r="J20" s="5"/>
      <c r="K20" s="4"/>
      <c r="P20">
        <f t="shared" si="4"/>
        <v>0</v>
      </c>
    </row>
    <row r="21" spans="1:16" x14ac:dyDescent="0.25">
      <c r="A21" s="9"/>
      <c r="B21" s="4"/>
      <c r="C21" s="4"/>
      <c r="D21" s="4"/>
      <c r="E21" s="4"/>
      <c r="F21" s="4"/>
      <c r="G21" s="5">
        <f t="shared" si="2"/>
        <v>0</v>
      </c>
      <c r="H21" s="12" t="e">
        <f t="shared" si="3"/>
        <v>#DIV/0!</v>
      </c>
      <c r="I21" s="5"/>
      <c r="J21" s="5"/>
      <c r="K21" s="4"/>
      <c r="P21">
        <f t="shared" si="4"/>
        <v>0</v>
      </c>
    </row>
    <row r="22" spans="1:16" x14ac:dyDescent="0.25">
      <c r="A22" s="9"/>
      <c r="B22" s="4"/>
      <c r="C22" s="4"/>
      <c r="D22" s="4"/>
      <c r="E22" s="4"/>
      <c r="F22" s="4"/>
      <c r="G22" s="5">
        <f t="shared" si="2"/>
        <v>0</v>
      </c>
      <c r="H22" s="12" t="e">
        <f t="shared" si="3"/>
        <v>#DIV/0!</v>
      </c>
      <c r="I22" s="5"/>
      <c r="J22" s="5"/>
      <c r="K22" s="4"/>
      <c r="P22">
        <f t="shared" si="4"/>
        <v>0</v>
      </c>
    </row>
    <row r="23" spans="1:16" x14ac:dyDescent="0.25">
      <c r="A23" s="9"/>
      <c r="B23" s="4"/>
      <c r="C23" s="4"/>
      <c r="D23" s="4"/>
      <c r="E23" s="4"/>
      <c r="F23" s="4"/>
      <c r="G23" s="5">
        <f t="shared" si="2"/>
        <v>0</v>
      </c>
      <c r="H23" s="12" t="e">
        <f t="shared" si="3"/>
        <v>#DIV/0!</v>
      </c>
      <c r="I23" s="5"/>
      <c r="J23" s="5"/>
      <c r="K23" s="4"/>
      <c r="P23">
        <f t="shared" si="4"/>
        <v>0</v>
      </c>
    </row>
    <row r="24" spans="1:16" x14ac:dyDescent="0.25">
      <c r="A24" s="9"/>
      <c r="B24" s="4"/>
      <c r="C24" s="4"/>
      <c r="D24" s="4"/>
      <c r="E24" s="4"/>
      <c r="F24" s="4"/>
      <c r="G24" s="5">
        <f t="shared" si="2"/>
        <v>0</v>
      </c>
      <c r="H24" s="12" t="e">
        <f t="shared" si="3"/>
        <v>#DIV/0!</v>
      </c>
      <c r="I24" s="5"/>
      <c r="J24" s="5"/>
      <c r="K24" s="4"/>
      <c r="P24">
        <f t="shared" si="4"/>
        <v>0</v>
      </c>
    </row>
    <row r="25" spans="1:16" x14ac:dyDescent="0.25">
      <c r="A25" s="9"/>
      <c r="B25" s="4"/>
      <c r="C25" s="4"/>
      <c r="D25" s="4"/>
      <c r="E25" s="4"/>
      <c r="F25" s="4"/>
      <c r="G25" s="5">
        <f t="shared" si="2"/>
        <v>0</v>
      </c>
      <c r="H25" s="12" t="e">
        <f t="shared" si="3"/>
        <v>#DIV/0!</v>
      </c>
      <c r="I25" s="5"/>
      <c r="J25" s="5"/>
      <c r="K25" s="4"/>
      <c r="P25">
        <f t="shared" si="4"/>
        <v>0</v>
      </c>
    </row>
    <row r="26" spans="1:16" x14ac:dyDescent="0.25">
      <c r="A26" s="9"/>
      <c r="B26" s="4"/>
      <c r="C26" s="4"/>
      <c r="D26" s="4"/>
      <c r="E26" s="4"/>
      <c r="F26" s="4"/>
      <c r="G26" s="5">
        <f t="shared" si="2"/>
        <v>0</v>
      </c>
      <c r="H26" s="12" t="e">
        <f t="shared" si="3"/>
        <v>#DIV/0!</v>
      </c>
      <c r="I26" s="5"/>
      <c r="J26" s="5"/>
      <c r="K26" s="4"/>
      <c r="P26">
        <f t="shared" si="4"/>
        <v>0</v>
      </c>
    </row>
    <row r="27" spans="1:16" x14ac:dyDescent="0.25">
      <c r="A27" s="9"/>
      <c r="B27" s="4"/>
      <c r="C27" s="4"/>
      <c r="D27" s="4"/>
      <c r="E27" s="4"/>
      <c r="F27" s="4"/>
      <c r="G27" s="5">
        <f t="shared" si="2"/>
        <v>0</v>
      </c>
      <c r="H27" s="12" t="e">
        <f t="shared" si="3"/>
        <v>#DIV/0!</v>
      </c>
      <c r="I27" s="5"/>
      <c r="J27" s="5"/>
      <c r="K27" s="4"/>
      <c r="P27">
        <f t="shared" si="4"/>
        <v>0</v>
      </c>
    </row>
    <row r="28" spans="1:16" x14ac:dyDescent="0.25">
      <c r="A28" s="9"/>
      <c r="B28" s="4"/>
      <c r="C28" s="4"/>
      <c r="D28" s="4"/>
      <c r="E28" s="4"/>
      <c r="F28" s="4"/>
      <c r="G28" s="5">
        <f t="shared" si="2"/>
        <v>0</v>
      </c>
      <c r="H28" s="12" t="e">
        <f t="shared" si="3"/>
        <v>#DIV/0!</v>
      </c>
      <c r="I28" s="5"/>
      <c r="J28" s="5"/>
      <c r="K28" s="4"/>
      <c r="P28">
        <f t="shared" si="4"/>
        <v>0</v>
      </c>
    </row>
    <row r="29" spans="1:16" x14ac:dyDescent="0.25">
      <c r="A29" s="9"/>
      <c r="B29" s="4"/>
      <c r="C29" s="4"/>
      <c r="D29" s="4"/>
      <c r="E29" s="4"/>
      <c r="F29" s="4"/>
      <c r="G29" s="5">
        <f t="shared" si="2"/>
        <v>0</v>
      </c>
      <c r="H29" s="12" t="e">
        <f t="shared" si="3"/>
        <v>#DIV/0!</v>
      </c>
      <c r="I29" s="5"/>
      <c r="J29" s="5"/>
      <c r="K29" s="4"/>
      <c r="P29">
        <f t="shared" si="4"/>
        <v>0</v>
      </c>
    </row>
    <row r="30" spans="1:16" x14ac:dyDescent="0.25">
      <c r="A30" s="9"/>
      <c r="B30" s="4"/>
      <c r="C30" s="4"/>
      <c r="D30" s="4"/>
      <c r="E30" s="4"/>
      <c r="F30" s="4"/>
      <c r="G30" s="5">
        <f t="shared" si="2"/>
        <v>0</v>
      </c>
      <c r="H30" s="12" t="e">
        <f t="shared" si="3"/>
        <v>#DIV/0!</v>
      </c>
      <c r="I30" s="5"/>
      <c r="J30" s="5"/>
      <c r="K30" s="4"/>
      <c r="P30">
        <f t="shared" si="4"/>
        <v>0</v>
      </c>
    </row>
    <row r="31" spans="1:16" x14ac:dyDescent="0.25">
      <c r="A31" s="9"/>
      <c r="B31" s="4"/>
      <c r="C31" s="4"/>
      <c r="D31" s="4"/>
      <c r="E31" s="4"/>
      <c r="F31" s="4"/>
      <c r="G31" s="5">
        <f t="shared" si="2"/>
        <v>0</v>
      </c>
      <c r="H31" s="12" t="e">
        <f t="shared" si="3"/>
        <v>#DIV/0!</v>
      </c>
      <c r="I31" s="5"/>
      <c r="J31" s="5"/>
      <c r="K31" s="4"/>
      <c r="P31">
        <f t="shared" si="4"/>
        <v>0</v>
      </c>
    </row>
    <row r="32" spans="1:16" x14ac:dyDescent="0.25">
      <c r="A32" s="9"/>
      <c r="B32" s="4"/>
      <c r="C32" s="4"/>
      <c r="D32" s="4"/>
      <c r="E32" s="4"/>
      <c r="F32" s="4"/>
      <c r="G32" s="5">
        <f t="shared" si="2"/>
        <v>0</v>
      </c>
      <c r="H32" s="12" t="e">
        <f t="shared" si="3"/>
        <v>#DIV/0!</v>
      </c>
      <c r="I32" s="5"/>
      <c r="J32" s="5"/>
      <c r="K32" s="4"/>
      <c r="P32">
        <f t="shared" si="4"/>
        <v>0</v>
      </c>
    </row>
    <row r="33" spans="1:16" x14ac:dyDescent="0.25">
      <c r="A33" s="9"/>
      <c r="B33" s="4"/>
      <c r="C33" s="4"/>
      <c r="D33" s="4"/>
      <c r="E33" s="4"/>
      <c r="F33" s="4"/>
      <c r="G33" s="5">
        <f t="shared" si="2"/>
        <v>0</v>
      </c>
      <c r="H33" s="12" t="e">
        <f t="shared" si="3"/>
        <v>#DIV/0!</v>
      </c>
      <c r="I33" s="5"/>
      <c r="J33" s="5"/>
      <c r="K33" s="4"/>
      <c r="P33">
        <f t="shared" si="4"/>
        <v>0</v>
      </c>
    </row>
    <row r="34" spans="1:16" x14ac:dyDescent="0.25">
      <c r="A34" s="9"/>
      <c r="B34" s="4"/>
      <c r="C34" s="4"/>
      <c r="D34" s="4"/>
      <c r="E34" s="4"/>
      <c r="F34" s="4"/>
      <c r="G34" s="5">
        <f t="shared" si="2"/>
        <v>0</v>
      </c>
      <c r="H34" s="12" t="e">
        <f t="shared" si="3"/>
        <v>#DIV/0!</v>
      </c>
      <c r="I34" s="5"/>
      <c r="J34" s="5"/>
      <c r="K34" s="4"/>
      <c r="P34">
        <f t="shared" si="4"/>
        <v>0</v>
      </c>
    </row>
    <row r="35" spans="1:16" x14ac:dyDescent="0.25">
      <c r="A35" s="9"/>
      <c r="B35" s="4"/>
      <c r="C35" s="4"/>
      <c r="D35" s="4"/>
      <c r="E35" s="4"/>
      <c r="F35" s="4"/>
      <c r="G35" s="5">
        <f t="shared" si="2"/>
        <v>0</v>
      </c>
      <c r="H35" s="12" t="e">
        <f t="shared" si="3"/>
        <v>#DIV/0!</v>
      </c>
      <c r="I35" s="5"/>
      <c r="J35" s="5"/>
      <c r="K35" s="4"/>
      <c r="P35">
        <f t="shared" si="4"/>
        <v>0</v>
      </c>
    </row>
    <row r="36" spans="1:16" x14ac:dyDescent="0.25">
      <c r="A36" s="9"/>
      <c r="B36" s="4"/>
      <c r="C36" s="4"/>
      <c r="D36" s="4"/>
      <c r="E36" s="4"/>
      <c r="F36" s="4"/>
      <c r="G36" s="5">
        <f t="shared" si="2"/>
        <v>0</v>
      </c>
      <c r="H36" s="12" t="e">
        <f t="shared" si="3"/>
        <v>#DIV/0!</v>
      </c>
      <c r="I36" s="5"/>
      <c r="J36" s="5"/>
      <c r="K36" s="4"/>
      <c r="P36">
        <f t="shared" si="4"/>
        <v>0</v>
      </c>
    </row>
    <row r="37" spans="1:16" x14ac:dyDescent="0.25">
      <c r="A37" s="9"/>
      <c r="B37" s="4"/>
      <c r="C37" s="4"/>
      <c r="D37" s="4"/>
      <c r="E37" s="4"/>
      <c r="F37" s="4"/>
      <c r="G37" s="5">
        <f t="shared" si="2"/>
        <v>0</v>
      </c>
      <c r="H37" s="12" t="e">
        <f t="shared" si="3"/>
        <v>#DIV/0!</v>
      </c>
      <c r="I37" s="5"/>
      <c r="J37" s="5"/>
      <c r="K37" s="4"/>
      <c r="P37">
        <f>SUM(L37:O37)</f>
        <v>0</v>
      </c>
    </row>
    <row r="38" spans="1:16" x14ac:dyDescent="0.25">
      <c r="A38" s="9"/>
      <c r="B38" s="4"/>
      <c r="C38" s="4"/>
      <c r="D38" s="4"/>
      <c r="E38" s="4"/>
      <c r="F38" s="4"/>
      <c r="G38" s="5">
        <f t="shared" si="2"/>
        <v>0</v>
      </c>
      <c r="H38" s="12" t="e">
        <f t="shared" si="3"/>
        <v>#DIV/0!</v>
      </c>
      <c r="I38" s="5"/>
      <c r="J38" s="5"/>
      <c r="K38" s="4"/>
      <c r="P38">
        <f t="shared" si="4"/>
        <v>0</v>
      </c>
    </row>
    <row r="39" spans="1:16" x14ac:dyDescent="0.25">
      <c r="A39" s="9"/>
      <c r="B39" s="4"/>
      <c r="C39" s="4"/>
      <c r="D39" s="4"/>
      <c r="E39" s="4"/>
      <c r="F39" s="4"/>
      <c r="G39" s="5">
        <f t="shared" si="2"/>
        <v>0</v>
      </c>
      <c r="H39" s="12" t="e">
        <f t="shared" si="3"/>
        <v>#DIV/0!</v>
      </c>
      <c r="I39" s="5"/>
      <c r="J39" s="5"/>
      <c r="K39" s="4"/>
      <c r="P39">
        <f t="shared" si="4"/>
        <v>0</v>
      </c>
    </row>
    <row r="40" spans="1:16" x14ac:dyDescent="0.25">
      <c r="A40" s="9"/>
      <c r="B40" s="4"/>
      <c r="C40" s="4"/>
      <c r="D40" s="4"/>
      <c r="E40" s="4"/>
      <c r="F40" s="4"/>
      <c r="G40" s="5">
        <f t="shared" si="2"/>
        <v>0</v>
      </c>
      <c r="H40" s="12" t="e">
        <f t="shared" si="3"/>
        <v>#DIV/0!</v>
      </c>
      <c r="I40" s="5"/>
      <c r="J40" s="5"/>
      <c r="K40" s="4"/>
      <c r="P40">
        <f t="shared" si="4"/>
        <v>0</v>
      </c>
    </row>
    <row r="41" spans="1:16" x14ac:dyDescent="0.25">
      <c r="A41" s="9"/>
      <c r="B41" s="4"/>
      <c r="C41" s="4"/>
      <c r="D41" s="4"/>
      <c r="E41" s="4"/>
      <c r="F41" s="4"/>
      <c r="G41" s="5">
        <f t="shared" si="2"/>
        <v>0</v>
      </c>
      <c r="H41" s="12" t="e">
        <f t="shared" si="3"/>
        <v>#DIV/0!</v>
      </c>
      <c r="I41" s="5"/>
      <c r="J41" s="5"/>
      <c r="K41" s="4"/>
      <c r="P41">
        <f t="shared" si="4"/>
        <v>0</v>
      </c>
    </row>
    <row r="42" spans="1:16" x14ac:dyDescent="0.25">
      <c r="A42" s="9"/>
      <c r="B42" s="4"/>
      <c r="C42" s="4"/>
      <c r="D42" s="4"/>
      <c r="E42" s="4"/>
      <c r="F42" s="4"/>
      <c r="G42" s="5">
        <f t="shared" si="2"/>
        <v>0</v>
      </c>
      <c r="H42" s="12" t="e">
        <f t="shared" si="3"/>
        <v>#DIV/0!</v>
      </c>
      <c r="I42" s="5"/>
      <c r="J42" s="5"/>
      <c r="K42" s="4"/>
      <c r="P42">
        <f t="shared" si="4"/>
        <v>0</v>
      </c>
    </row>
    <row r="43" spans="1:16" x14ac:dyDescent="0.25">
      <c r="A43" s="9"/>
      <c r="B43" s="4"/>
      <c r="C43" s="4"/>
      <c r="D43" s="4"/>
      <c r="E43" s="4"/>
      <c r="F43" s="4"/>
      <c r="G43" s="5">
        <f t="shared" si="2"/>
        <v>0</v>
      </c>
      <c r="H43" s="12" t="e">
        <f t="shared" si="3"/>
        <v>#DIV/0!</v>
      </c>
      <c r="I43" s="5"/>
      <c r="J43" s="5"/>
      <c r="K43" s="4"/>
      <c r="P43">
        <f t="shared" si="4"/>
        <v>0</v>
      </c>
    </row>
    <row r="44" spans="1:16" x14ac:dyDescent="0.25">
      <c r="A44" s="9"/>
      <c r="B44" s="4"/>
      <c r="C44" s="4"/>
      <c r="D44" s="4"/>
      <c r="E44" s="4"/>
      <c r="F44" s="4"/>
      <c r="G44" s="5">
        <f t="shared" si="2"/>
        <v>0</v>
      </c>
      <c r="H44" s="12" t="e">
        <f t="shared" si="3"/>
        <v>#DIV/0!</v>
      </c>
      <c r="I44" s="5"/>
      <c r="J44" s="5"/>
      <c r="K44" s="4"/>
      <c r="P44">
        <f t="shared" si="4"/>
        <v>0</v>
      </c>
    </row>
    <row r="45" spans="1:16" x14ac:dyDescent="0.25">
      <c r="A45" s="9"/>
      <c r="B45" s="4"/>
      <c r="C45" s="4"/>
      <c r="D45" s="4"/>
      <c r="E45" s="4"/>
      <c r="F45" s="4"/>
      <c r="G45" s="5">
        <f t="shared" si="2"/>
        <v>0</v>
      </c>
      <c r="H45" s="12" t="e">
        <f t="shared" si="3"/>
        <v>#DIV/0!</v>
      </c>
      <c r="I45" s="5"/>
      <c r="J45" s="5"/>
      <c r="K45" s="4"/>
      <c r="P45">
        <f t="shared" si="4"/>
        <v>0</v>
      </c>
    </row>
    <row r="46" spans="1:16" x14ac:dyDescent="0.25">
      <c r="A46" s="9"/>
      <c r="B46" s="4"/>
      <c r="C46" s="4"/>
      <c r="D46" s="4"/>
      <c r="E46" s="4"/>
      <c r="F46" s="4"/>
      <c r="G46" s="5">
        <f t="shared" si="2"/>
        <v>0</v>
      </c>
      <c r="H46" s="12" t="e">
        <f t="shared" si="3"/>
        <v>#DIV/0!</v>
      </c>
      <c r="I46" s="5"/>
      <c r="J46" s="5"/>
      <c r="K46" s="4"/>
      <c r="L46">
        <v>2</v>
      </c>
    </row>
    <row r="47" spans="1:16" x14ac:dyDescent="0.25">
      <c r="A47" s="9"/>
      <c r="B47" s="4"/>
      <c r="C47" s="4"/>
      <c r="D47" s="4"/>
      <c r="E47" s="4"/>
      <c r="F47" s="4"/>
      <c r="G47" s="5">
        <f t="shared" si="2"/>
        <v>0</v>
      </c>
      <c r="H47" s="12" t="e">
        <f t="shared" si="3"/>
        <v>#DIV/0!</v>
      </c>
      <c r="I47" s="5"/>
      <c r="J47" s="5"/>
      <c r="K47" s="4"/>
    </row>
    <row r="48" spans="1:16" x14ac:dyDescent="0.25">
      <c r="A48" s="9"/>
      <c r="B48" s="4"/>
      <c r="C48" s="4"/>
      <c r="D48" s="4"/>
      <c r="E48" s="4"/>
      <c r="F48" s="4"/>
      <c r="G48" s="5">
        <f t="shared" si="2"/>
        <v>0</v>
      </c>
      <c r="H48" s="12" t="e">
        <f t="shared" si="3"/>
        <v>#DIV/0!</v>
      </c>
      <c r="I48" s="5"/>
      <c r="J48" s="5"/>
      <c r="K48" s="4"/>
    </row>
    <row r="49" spans="1:11" x14ac:dyDescent="0.25">
      <c r="A49" s="9"/>
      <c r="B49" s="4"/>
      <c r="C49" s="4"/>
      <c r="D49" s="4"/>
      <c r="E49" s="4"/>
      <c r="F49" s="4"/>
      <c r="G49" s="5">
        <f t="shared" si="2"/>
        <v>0</v>
      </c>
      <c r="H49" s="12" t="e">
        <f t="shared" si="3"/>
        <v>#DIV/0!</v>
      </c>
      <c r="I49" s="5"/>
      <c r="J49" s="5"/>
      <c r="K49" s="4"/>
    </row>
    <row r="50" spans="1:11" x14ac:dyDescent="0.25">
      <c r="A50" s="9"/>
      <c r="B50" s="4"/>
      <c r="C50" s="4"/>
      <c r="D50" s="4"/>
      <c r="E50" s="4"/>
      <c r="F50" s="4"/>
      <c r="G50" s="5">
        <f t="shared" si="2"/>
        <v>0</v>
      </c>
      <c r="H50" s="12" t="e">
        <f t="shared" si="3"/>
        <v>#DIV/0!</v>
      </c>
      <c r="I50" s="5"/>
      <c r="J50" s="5"/>
      <c r="K50" s="4"/>
    </row>
    <row r="51" spans="1:11" x14ac:dyDescent="0.25">
      <c r="A51" s="9"/>
      <c r="B51" s="4"/>
      <c r="C51" s="4"/>
      <c r="D51" s="4"/>
      <c r="E51" s="4"/>
      <c r="F51" s="4"/>
      <c r="G51" s="5">
        <f t="shared" si="2"/>
        <v>0</v>
      </c>
      <c r="H51" s="12" t="e">
        <f t="shared" si="3"/>
        <v>#DIV/0!</v>
      </c>
      <c r="I51" s="5"/>
      <c r="J51" s="5"/>
      <c r="K51" s="4"/>
    </row>
    <row r="52" spans="1:11" x14ac:dyDescent="0.25">
      <c r="A52" s="9"/>
      <c r="B52" s="4"/>
      <c r="C52" s="4"/>
      <c r="D52" s="4"/>
      <c r="E52" s="4"/>
      <c r="F52" s="4"/>
      <c r="G52" s="5">
        <f t="shared" si="2"/>
        <v>0</v>
      </c>
      <c r="H52" s="12" t="e">
        <f t="shared" si="3"/>
        <v>#DIV/0!</v>
      </c>
      <c r="I52" s="5"/>
      <c r="J52" s="5"/>
      <c r="K52" s="4"/>
    </row>
    <row r="53" spans="1:11" x14ac:dyDescent="0.25">
      <c r="A53" s="9"/>
      <c r="B53" s="4"/>
      <c r="C53" s="4"/>
      <c r="D53" s="4"/>
      <c r="E53" s="4"/>
      <c r="F53" s="4"/>
      <c r="G53" s="5">
        <f t="shared" si="2"/>
        <v>0</v>
      </c>
      <c r="H53" s="12" t="e">
        <f t="shared" si="3"/>
        <v>#DIV/0!</v>
      </c>
      <c r="I53" s="5"/>
      <c r="J53" s="5"/>
      <c r="K53" s="4"/>
    </row>
    <row r="54" spans="1:11" x14ac:dyDescent="0.25">
      <c r="A54" s="9"/>
      <c r="B54" s="4"/>
      <c r="C54" s="4"/>
      <c r="D54" s="4"/>
      <c r="E54" s="4"/>
      <c r="F54" s="4"/>
      <c r="G54" s="5">
        <f t="shared" si="2"/>
        <v>0</v>
      </c>
      <c r="H54" s="12" t="e">
        <f t="shared" si="3"/>
        <v>#DIV/0!</v>
      </c>
      <c r="I54" s="5"/>
      <c r="J54" s="5"/>
      <c r="K54" s="4"/>
    </row>
    <row r="55" spans="1:11" x14ac:dyDescent="0.25">
      <c r="A55" s="9"/>
      <c r="B55" s="4"/>
      <c r="C55" s="4"/>
      <c r="D55" s="4"/>
      <c r="E55" s="4"/>
      <c r="F55" s="4"/>
      <c r="G55" s="5">
        <f t="shared" si="2"/>
        <v>0</v>
      </c>
      <c r="H55" s="12" t="e">
        <f t="shared" si="3"/>
        <v>#DIV/0!</v>
      </c>
      <c r="I55" s="5"/>
      <c r="J55" s="5"/>
      <c r="K55" s="4"/>
    </row>
    <row r="56" spans="1:11" x14ac:dyDescent="0.25">
      <c r="A56" s="9"/>
      <c r="B56" s="4"/>
      <c r="C56" s="4"/>
      <c r="D56" s="4"/>
      <c r="E56" s="4"/>
      <c r="F56" s="4"/>
      <c r="G56" s="5">
        <f t="shared" si="2"/>
        <v>0</v>
      </c>
      <c r="H56" s="12" t="e">
        <f t="shared" si="3"/>
        <v>#DIV/0!</v>
      </c>
      <c r="I56" s="5"/>
      <c r="J56" s="5"/>
      <c r="K56" s="4"/>
    </row>
    <row r="57" spans="1:11" x14ac:dyDescent="0.25">
      <c r="A57" s="4"/>
      <c r="B57" s="4"/>
      <c r="C57" s="4"/>
      <c r="D57" s="4"/>
      <c r="E57" s="4"/>
      <c r="F57" s="4"/>
      <c r="G57" s="5">
        <f t="shared" si="2"/>
        <v>0</v>
      </c>
      <c r="H57" s="12" t="e">
        <f t="shared" si="3"/>
        <v>#DIV/0!</v>
      </c>
      <c r="I57" s="5"/>
      <c r="J57" s="5"/>
      <c r="K57" s="4"/>
    </row>
    <row r="58" spans="1:11" x14ac:dyDescent="0.25">
      <c r="A58" s="4"/>
      <c r="B58" s="4"/>
      <c r="C58" s="4"/>
      <c r="D58" s="4"/>
      <c r="E58" s="4"/>
      <c r="F58" s="4"/>
      <c r="G58" s="4"/>
      <c r="H58" s="4"/>
      <c r="I58" s="5"/>
      <c r="J58" s="5"/>
      <c r="K58" s="4"/>
    </row>
    <row r="59" spans="1:11" x14ac:dyDescent="0.25">
      <c r="A59" s="10" t="s">
        <v>33</v>
      </c>
      <c r="B59" s="10">
        <f>MAX(B19:B58)-MIN(B19:B58)</f>
        <v>0</v>
      </c>
      <c r="C59" s="10">
        <f t="shared" ref="C59:E59" si="5">MAX(C19:C58)-MIN(C19:C58)</f>
        <v>0</v>
      </c>
      <c r="D59" s="10">
        <f t="shared" si="5"/>
        <v>0</v>
      </c>
      <c r="E59" s="10">
        <f t="shared" si="5"/>
        <v>0</v>
      </c>
      <c r="F59" s="21">
        <f>MAX(F2:F58)-MIN(F2:F58)</f>
        <v>0</v>
      </c>
      <c r="G59" s="21">
        <f>MAX(F2:F58)-MIN(F2:F58)</f>
        <v>0</v>
      </c>
      <c r="H59" s="4"/>
      <c r="I59" s="5">
        <f>MAX(I2:I58)-MIN(I2:I58)</f>
        <v>9</v>
      </c>
      <c r="J59" s="5">
        <f>MAX(J2:J58)-MIN(J2:J58)</f>
        <v>4</v>
      </c>
      <c r="K59" s="4"/>
    </row>
  </sheetData>
  <conditionalFormatting sqref="H2:H59">
    <cfRule type="cellIs" dxfId="70" priority="14" operator="lessThan">
      <formula>0</formula>
    </cfRule>
  </conditionalFormatting>
  <conditionalFormatting sqref="G2:G59">
    <cfRule type="cellIs" dxfId="69" priority="13" operator="lessThan">
      <formula>0</formula>
    </cfRule>
  </conditionalFormatting>
  <conditionalFormatting sqref="H41 H48:H52">
    <cfRule type="cellIs" dxfId="68" priority="12" operator="lessThan">
      <formula>0</formula>
    </cfRule>
  </conditionalFormatting>
  <conditionalFormatting sqref="G41 G48:G52">
    <cfRule type="cellIs" dxfId="67" priority="11" operator="lessThan">
      <formula>0</formula>
    </cfRule>
  </conditionalFormatting>
  <conditionalFormatting sqref="H42">
    <cfRule type="cellIs" dxfId="66" priority="10" operator="lessThan">
      <formula>0</formula>
    </cfRule>
  </conditionalFormatting>
  <conditionalFormatting sqref="G42">
    <cfRule type="cellIs" dxfId="65" priority="9" operator="lessThan">
      <formula>0</formula>
    </cfRule>
  </conditionalFormatting>
  <conditionalFormatting sqref="H43">
    <cfRule type="cellIs" dxfId="64" priority="8" operator="lessThan">
      <formula>0</formula>
    </cfRule>
  </conditionalFormatting>
  <conditionalFormatting sqref="G43">
    <cfRule type="cellIs" dxfId="63" priority="7" operator="lessThan">
      <formula>0</formula>
    </cfRule>
  </conditionalFormatting>
  <conditionalFormatting sqref="H44:H45">
    <cfRule type="cellIs" dxfId="62" priority="6" operator="lessThan">
      <formula>0</formula>
    </cfRule>
  </conditionalFormatting>
  <conditionalFormatting sqref="G44:G45">
    <cfRule type="cellIs" dxfId="61" priority="5" operator="lessThan">
      <formula>0</formula>
    </cfRule>
  </conditionalFormatting>
  <conditionalFormatting sqref="H46">
    <cfRule type="cellIs" dxfId="60" priority="4" operator="lessThan">
      <formula>0</formula>
    </cfRule>
  </conditionalFormatting>
  <conditionalFormatting sqref="G46">
    <cfRule type="cellIs" dxfId="59" priority="3" operator="lessThan">
      <formula>0</formula>
    </cfRule>
  </conditionalFormatting>
  <conditionalFormatting sqref="H47">
    <cfRule type="cellIs" dxfId="58" priority="2" operator="lessThan">
      <formula>0</formula>
    </cfRule>
  </conditionalFormatting>
  <conditionalFormatting sqref="G47">
    <cfRule type="cellIs" dxfId="57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B2" sqref="B2:F4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6.140625" bestFit="1" customWidth="1"/>
    <col min="6" max="6" width="13.5703125" customWidth="1"/>
    <col min="11" max="11" width="27.140625" customWidth="1"/>
  </cols>
  <sheetData>
    <row r="1" spans="1:16" x14ac:dyDescent="0.2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0" t="s">
        <v>31</v>
      </c>
      <c r="H1" s="10" t="s">
        <v>32</v>
      </c>
      <c r="I1" s="10" t="s">
        <v>57</v>
      </c>
      <c r="J1" s="10" t="s">
        <v>58</v>
      </c>
      <c r="K1" s="10" t="s">
        <v>24</v>
      </c>
      <c r="L1" s="10" t="s">
        <v>75</v>
      </c>
      <c r="M1" s="10" t="s">
        <v>73</v>
      </c>
      <c r="N1" s="10" t="s">
        <v>74</v>
      </c>
      <c r="O1" s="10" t="s">
        <v>71</v>
      </c>
      <c r="P1" s="10" t="s">
        <v>72</v>
      </c>
    </row>
    <row r="2" spans="1:16" x14ac:dyDescent="0.25">
      <c r="A2" s="9">
        <v>42417</v>
      </c>
      <c r="B2" s="4"/>
      <c r="C2" s="4"/>
      <c r="D2" s="4"/>
      <c r="E2" s="4"/>
      <c r="F2" s="5"/>
      <c r="G2" s="5">
        <v>0</v>
      </c>
      <c r="H2" s="5">
        <v>0</v>
      </c>
      <c r="I2" s="5">
        <v>0</v>
      </c>
      <c r="J2" s="5">
        <v>0</v>
      </c>
      <c r="K2" s="5"/>
    </row>
    <row r="3" spans="1:16" x14ac:dyDescent="0.25">
      <c r="A3" s="9">
        <v>42660</v>
      </c>
      <c r="B3" s="4"/>
      <c r="C3" s="4"/>
      <c r="D3" s="4"/>
      <c r="E3" s="4"/>
      <c r="F3" s="4"/>
      <c r="G3" s="5">
        <f>F2-F3</f>
        <v>0</v>
      </c>
      <c r="H3" s="12" t="e">
        <f>G3/F3</f>
        <v>#DIV/0!</v>
      </c>
      <c r="I3" s="5"/>
      <c r="J3" s="5"/>
      <c r="K3" s="4"/>
    </row>
    <row r="4" spans="1:16" x14ac:dyDescent="0.25">
      <c r="A4" s="9"/>
      <c r="B4" s="4"/>
      <c r="C4" s="4"/>
      <c r="D4" s="4"/>
      <c r="E4" s="4"/>
      <c r="F4" s="4"/>
      <c r="G4" s="5">
        <f t="shared" ref="G4:G47" si="0">F3-F4</f>
        <v>0</v>
      </c>
      <c r="H4" s="12" t="e">
        <f t="shared" ref="H4:H47" si="1">G4/F4</f>
        <v>#DIV/0!</v>
      </c>
      <c r="I4" s="12"/>
      <c r="J4" s="12"/>
      <c r="K4" s="4"/>
    </row>
    <row r="5" spans="1:16" x14ac:dyDescent="0.25">
      <c r="A5" s="9"/>
      <c r="B5" s="4"/>
      <c r="C5" s="4"/>
      <c r="D5" s="4"/>
      <c r="E5" s="4"/>
      <c r="F5" s="4"/>
      <c r="G5" s="5">
        <f t="shared" si="0"/>
        <v>0</v>
      </c>
      <c r="H5" s="12" t="e">
        <f t="shared" si="1"/>
        <v>#DIV/0!</v>
      </c>
      <c r="I5" s="12"/>
      <c r="J5" s="12"/>
      <c r="K5" s="4"/>
      <c r="P5">
        <f>SUM(L5:N5)</f>
        <v>0</v>
      </c>
    </row>
    <row r="6" spans="1:16" x14ac:dyDescent="0.25">
      <c r="A6" s="9"/>
      <c r="B6" s="4"/>
      <c r="C6" s="4"/>
      <c r="D6" s="4"/>
      <c r="E6" s="4"/>
      <c r="F6" s="4"/>
      <c r="G6" s="5">
        <f t="shared" si="0"/>
        <v>0</v>
      </c>
      <c r="H6" s="12" t="e">
        <f t="shared" si="1"/>
        <v>#DIV/0!</v>
      </c>
      <c r="I6" s="12"/>
      <c r="J6" s="12"/>
      <c r="K6" s="4"/>
      <c r="P6">
        <f>SUM(L6:N6)</f>
        <v>0</v>
      </c>
    </row>
    <row r="7" spans="1:16" x14ac:dyDescent="0.25">
      <c r="A7" s="9"/>
      <c r="B7" s="4"/>
      <c r="C7" s="4"/>
      <c r="D7" s="4"/>
      <c r="E7" s="4"/>
      <c r="F7" s="4"/>
      <c r="G7" s="5">
        <f t="shared" si="0"/>
        <v>0</v>
      </c>
      <c r="H7" s="12" t="e">
        <f t="shared" si="1"/>
        <v>#DIV/0!</v>
      </c>
      <c r="I7" s="12"/>
      <c r="J7" s="12"/>
      <c r="K7" s="4"/>
      <c r="P7">
        <f t="shared" ref="P7:P45" si="2">SUM(L7:N7)</f>
        <v>0</v>
      </c>
    </row>
    <row r="8" spans="1:16" x14ac:dyDescent="0.25">
      <c r="A8" s="9"/>
      <c r="B8" s="4"/>
      <c r="C8" s="4"/>
      <c r="D8" s="4"/>
      <c r="E8" s="4"/>
      <c r="F8" s="4"/>
      <c r="G8" s="5">
        <f t="shared" si="0"/>
        <v>0</v>
      </c>
      <c r="H8" s="12" t="e">
        <f t="shared" si="1"/>
        <v>#DIV/0!</v>
      </c>
      <c r="I8" s="12"/>
      <c r="J8" s="12"/>
      <c r="K8" s="4"/>
      <c r="P8">
        <f t="shared" si="2"/>
        <v>0</v>
      </c>
    </row>
    <row r="9" spans="1:16" x14ac:dyDescent="0.25">
      <c r="A9" s="9"/>
      <c r="B9" s="4"/>
      <c r="C9" s="4"/>
      <c r="D9" s="4"/>
      <c r="E9" s="4"/>
      <c r="F9" s="4"/>
      <c r="G9" s="5">
        <f t="shared" si="0"/>
        <v>0</v>
      </c>
      <c r="H9" s="12" t="e">
        <f t="shared" si="1"/>
        <v>#DIV/0!</v>
      </c>
      <c r="I9" s="12"/>
      <c r="J9" s="12"/>
      <c r="K9" s="4"/>
      <c r="P9">
        <f t="shared" si="2"/>
        <v>0</v>
      </c>
    </row>
    <row r="10" spans="1:16" x14ac:dyDescent="0.25">
      <c r="A10" s="9"/>
      <c r="B10" s="4"/>
      <c r="C10" s="4"/>
      <c r="D10" s="4"/>
      <c r="E10" s="4"/>
      <c r="F10" s="4"/>
      <c r="G10" s="5">
        <f t="shared" si="0"/>
        <v>0</v>
      </c>
      <c r="H10" s="12" t="e">
        <f t="shared" si="1"/>
        <v>#DIV/0!</v>
      </c>
      <c r="I10" s="12"/>
      <c r="J10" s="12"/>
      <c r="K10" s="4"/>
      <c r="P10">
        <f t="shared" si="2"/>
        <v>0</v>
      </c>
    </row>
    <row r="11" spans="1:16" x14ac:dyDescent="0.25">
      <c r="A11" s="9"/>
      <c r="B11" s="4"/>
      <c r="C11" s="4"/>
      <c r="D11" s="4"/>
      <c r="E11" s="4"/>
      <c r="F11" s="4"/>
      <c r="G11" s="5">
        <f t="shared" si="0"/>
        <v>0</v>
      </c>
      <c r="H11" s="12" t="e">
        <f t="shared" si="1"/>
        <v>#DIV/0!</v>
      </c>
      <c r="I11" s="12"/>
      <c r="J11" s="12"/>
      <c r="K11" s="4"/>
      <c r="L11">
        <v>2</v>
      </c>
      <c r="M11">
        <v>15</v>
      </c>
      <c r="N11">
        <v>12</v>
      </c>
      <c r="O11">
        <v>1</v>
      </c>
      <c r="P11">
        <f t="shared" si="2"/>
        <v>29</v>
      </c>
    </row>
    <row r="12" spans="1:16" x14ac:dyDescent="0.25">
      <c r="A12" s="9"/>
      <c r="B12" s="4"/>
      <c r="C12" s="4"/>
      <c r="D12" s="4"/>
      <c r="E12" s="4"/>
      <c r="F12" s="4"/>
      <c r="G12" s="5">
        <f t="shared" si="0"/>
        <v>0</v>
      </c>
      <c r="H12" s="12" t="e">
        <f t="shared" si="1"/>
        <v>#DIV/0!</v>
      </c>
      <c r="I12" s="12"/>
      <c r="J12" s="12"/>
      <c r="K12" s="4"/>
      <c r="P12">
        <f t="shared" si="2"/>
        <v>0</v>
      </c>
    </row>
    <row r="13" spans="1:16" x14ac:dyDescent="0.25">
      <c r="A13" s="9"/>
      <c r="B13" s="4"/>
      <c r="C13" s="4"/>
      <c r="D13" s="4"/>
      <c r="E13" s="4"/>
      <c r="F13" s="4"/>
      <c r="G13" s="5">
        <f t="shared" si="0"/>
        <v>0</v>
      </c>
      <c r="H13" s="12" t="e">
        <f t="shared" si="1"/>
        <v>#DIV/0!</v>
      </c>
      <c r="I13" s="12"/>
      <c r="J13" s="12"/>
      <c r="K13" s="4"/>
      <c r="P13">
        <f t="shared" si="2"/>
        <v>0</v>
      </c>
    </row>
    <row r="14" spans="1:16" x14ac:dyDescent="0.25">
      <c r="A14" s="9"/>
      <c r="B14" s="4"/>
      <c r="C14" s="4"/>
      <c r="D14" s="4"/>
      <c r="E14" s="4"/>
      <c r="F14" s="4"/>
      <c r="G14" s="5">
        <f t="shared" si="0"/>
        <v>0</v>
      </c>
      <c r="H14" s="12" t="e">
        <f t="shared" si="1"/>
        <v>#DIV/0!</v>
      </c>
      <c r="I14" s="12"/>
      <c r="J14" s="12"/>
      <c r="K14" s="4"/>
      <c r="P14">
        <f t="shared" si="2"/>
        <v>0</v>
      </c>
    </row>
    <row r="15" spans="1:16" x14ac:dyDescent="0.25">
      <c r="A15" s="9"/>
      <c r="B15" s="4"/>
      <c r="C15" s="4"/>
      <c r="D15" s="4"/>
      <c r="E15" s="4"/>
      <c r="F15" s="4"/>
      <c r="G15" s="5">
        <f t="shared" si="0"/>
        <v>0</v>
      </c>
      <c r="H15" s="12" t="e">
        <f t="shared" si="1"/>
        <v>#DIV/0!</v>
      </c>
      <c r="I15" s="12"/>
      <c r="J15" s="12"/>
      <c r="K15" s="4"/>
      <c r="P15">
        <f t="shared" si="2"/>
        <v>0</v>
      </c>
    </row>
    <row r="16" spans="1:16" x14ac:dyDescent="0.25">
      <c r="A16" s="9"/>
      <c r="B16" s="4"/>
      <c r="C16" s="4"/>
      <c r="D16" s="4"/>
      <c r="E16" s="4"/>
      <c r="F16" s="4"/>
      <c r="G16" s="5">
        <f t="shared" si="0"/>
        <v>0</v>
      </c>
      <c r="H16" s="12" t="e">
        <f t="shared" si="1"/>
        <v>#DIV/0!</v>
      </c>
      <c r="I16" s="12"/>
      <c r="J16" s="12"/>
      <c r="K16" s="4"/>
      <c r="P16">
        <f t="shared" si="2"/>
        <v>0</v>
      </c>
    </row>
    <row r="17" spans="1:16" x14ac:dyDescent="0.25">
      <c r="A17" s="9"/>
      <c r="B17" s="4"/>
      <c r="C17" s="4"/>
      <c r="D17" s="4"/>
      <c r="E17" s="4"/>
      <c r="F17" s="4"/>
      <c r="G17" s="5">
        <f t="shared" si="0"/>
        <v>0</v>
      </c>
      <c r="H17" s="12" t="e">
        <f t="shared" si="1"/>
        <v>#DIV/0!</v>
      </c>
      <c r="I17" s="12"/>
      <c r="J17" s="12"/>
      <c r="K17" s="4"/>
      <c r="P17">
        <f t="shared" si="2"/>
        <v>0</v>
      </c>
    </row>
    <row r="18" spans="1:16" x14ac:dyDescent="0.25">
      <c r="A18" s="9"/>
      <c r="B18" s="4"/>
      <c r="C18" s="4"/>
      <c r="D18" s="4"/>
      <c r="E18" s="4"/>
      <c r="F18" s="4"/>
      <c r="G18" s="5">
        <f t="shared" si="0"/>
        <v>0</v>
      </c>
      <c r="H18" s="12" t="e">
        <f t="shared" si="1"/>
        <v>#DIV/0!</v>
      </c>
      <c r="I18" s="12"/>
      <c r="J18" s="12"/>
      <c r="K18" s="4"/>
      <c r="P18">
        <f t="shared" si="2"/>
        <v>0</v>
      </c>
    </row>
    <row r="19" spans="1:16" x14ac:dyDescent="0.25">
      <c r="A19" s="9"/>
      <c r="B19" s="4"/>
      <c r="C19" s="4"/>
      <c r="D19" s="4"/>
      <c r="E19" s="4"/>
      <c r="F19" s="4"/>
      <c r="G19" s="5">
        <f t="shared" si="0"/>
        <v>0</v>
      </c>
      <c r="H19" s="12" t="e">
        <f t="shared" si="1"/>
        <v>#DIV/0!</v>
      </c>
      <c r="I19" s="12"/>
      <c r="J19" s="12"/>
      <c r="K19" s="4"/>
      <c r="P19">
        <f t="shared" si="2"/>
        <v>0</v>
      </c>
    </row>
    <row r="20" spans="1:16" x14ac:dyDescent="0.25">
      <c r="A20" s="9"/>
      <c r="B20" s="4"/>
      <c r="C20" s="4"/>
      <c r="D20" s="4"/>
      <c r="E20" s="4"/>
      <c r="F20" s="4"/>
      <c r="G20" s="5">
        <f t="shared" si="0"/>
        <v>0</v>
      </c>
      <c r="H20" s="12" t="e">
        <f t="shared" si="1"/>
        <v>#DIV/0!</v>
      </c>
      <c r="I20" s="12"/>
      <c r="J20" s="12"/>
      <c r="K20" s="4"/>
      <c r="P20">
        <f t="shared" si="2"/>
        <v>0</v>
      </c>
    </row>
    <row r="21" spans="1:16" x14ac:dyDescent="0.25">
      <c r="A21" s="9"/>
      <c r="B21" s="4"/>
      <c r="C21" s="4"/>
      <c r="D21" s="4"/>
      <c r="E21" s="4"/>
      <c r="F21" s="4"/>
      <c r="G21" s="5">
        <f t="shared" si="0"/>
        <v>0</v>
      </c>
      <c r="H21" s="12" t="e">
        <f t="shared" si="1"/>
        <v>#DIV/0!</v>
      </c>
      <c r="I21" s="4"/>
      <c r="J21" s="4"/>
      <c r="K21" s="4"/>
      <c r="P21">
        <f t="shared" si="2"/>
        <v>0</v>
      </c>
    </row>
    <row r="22" spans="1:16" x14ac:dyDescent="0.25">
      <c r="A22" s="9"/>
      <c r="B22" s="4"/>
      <c r="C22" s="4"/>
      <c r="D22" s="4"/>
      <c r="E22" s="4"/>
      <c r="F22" s="4"/>
      <c r="G22" s="5">
        <f t="shared" si="0"/>
        <v>0</v>
      </c>
      <c r="H22" s="12" t="e">
        <f t="shared" si="1"/>
        <v>#DIV/0!</v>
      </c>
      <c r="I22" s="4"/>
      <c r="J22" s="4"/>
      <c r="K22" s="4"/>
      <c r="P22">
        <f t="shared" si="2"/>
        <v>0</v>
      </c>
    </row>
    <row r="23" spans="1:16" x14ac:dyDescent="0.25">
      <c r="A23" s="9"/>
      <c r="B23" s="4"/>
      <c r="C23" s="4"/>
      <c r="D23" s="4"/>
      <c r="E23" s="4"/>
      <c r="F23" s="4"/>
      <c r="G23" s="5">
        <f t="shared" si="0"/>
        <v>0</v>
      </c>
      <c r="H23" s="12" t="e">
        <f t="shared" si="1"/>
        <v>#DIV/0!</v>
      </c>
      <c r="K23" s="4"/>
      <c r="P23">
        <f t="shared" si="2"/>
        <v>0</v>
      </c>
    </row>
    <row r="24" spans="1:16" x14ac:dyDescent="0.25">
      <c r="A24" s="9"/>
      <c r="B24" s="4"/>
      <c r="C24" s="4"/>
      <c r="D24" s="4"/>
      <c r="E24" s="4"/>
      <c r="F24" s="4"/>
      <c r="G24" s="5">
        <f t="shared" si="0"/>
        <v>0</v>
      </c>
      <c r="H24" s="12" t="e">
        <f t="shared" si="1"/>
        <v>#DIV/0!</v>
      </c>
      <c r="K24" s="4"/>
      <c r="P24">
        <f t="shared" si="2"/>
        <v>0</v>
      </c>
    </row>
    <row r="25" spans="1:16" x14ac:dyDescent="0.25">
      <c r="A25" s="9"/>
      <c r="B25" s="4"/>
      <c r="C25" s="4"/>
      <c r="D25" s="4"/>
      <c r="E25" s="4"/>
      <c r="F25" s="4"/>
      <c r="G25" s="5">
        <f t="shared" si="0"/>
        <v>0</v>
      </c>
      <c r="H25" s="12" t="e">
        <f t="shared" si="1"/>
        <v>#DIV/0!</v>
      </c>
      <c r="K25" s="4"/>
      <c r="P25">
        <f t="shared" si="2"/>
        <v>0</v>
      </c>
    </row>
    <row r="26" spans="1:16" x14ac:dyDescent="0.25">
      <c r="A26" s="9"/>
      <c r="B26" s="4"/>
      <c r="C26" s="4"/>
      <c r="D26" s="4"/>
      <c r="E26" s="4"/>
      <c r="F26" s="4"/>
      <c r="G26" s="5">
        <f t="shared" si="0"/>
        <v>0</v>
      </c>
      <c r="H26" s="12" t="e">
        <f t="shared" si="1"/>
        <v>#DIV/0!</v>
      </c>
      <c r="K26" s="4"/>
      <c r="P26">
        <f t="shared" si="2"/>
        <v>0</v>
      </c>
    </row>
    <row r="27" spans="1:16" x14ac:dyDescent="0.25">
      <c r="A27" s="9"/>
      <c r="B27" s="4"/>
      <c r="C27" s="4"/>
      <c r="D27" s="4"/>
      <c r="E27" s="4"/>
      <c r="F27" s="4"/>
      <c r="G27" s="5">
        <f t="shared" si="0"/>
        <v>0</v>
      </c>
      <c r="H27" s="12" t="e">
        <f t="shared" si="1"/>
        <v>#DIV/0!</v>
      </c>
      <c r="K27" s="4"/>
      <c r="P27">
        <f t="shared" si="2"/>
        <v>0</v>
      </c>
    </row>
    <row r="28" spans="1:16" x14ac:dyDescent="0.25">
      <c r="A28" s="9"/>
      <c r="B28" s="4"/>
      <c r="C28" s="4"/>
      <c r="D28" s="4"/>
      <c r="E28" s="4"/>
      <c r="F28" s="4"/>
      <c r="G28" s="5">
        <f t="shared" si="0"/>
        <v>0</v>
      </c>
      <c r="H28" s="12" t="e">
        <f t="shared" si="1"/>
        <v>#DIV/0!</v>
      </c>
      <c r="K28" s="4"/>
      <c r="P28">
        <f t="shared" si="2"/>
        <v>0</v>
      </c>
    </row>
    <row r="29" spans="1:16" x14ac:dyDescent="0.25">
      <c r="A29" s="9"/>
      <c r="B29" s="4"/>
      <c r="C29" s="4"/>
      <c r="D29" s="4"/>
      <c r="E29" s="4"/>
      <c r="F29" s="4"/>
      <c r="G29" s="5">
        <f t="shared" si="0"/>
        <v>0</v>
      </c>
      <c r="H29" s="12" t="e">
        <f t="shared" si="1"/>
        <v>#DIV/0!</v>
      </c>
      <c r="K29" s="4"/>
      <c r="P29">
        <f t="shared" si="2"/>
        <v>0</v>
      </c>
    </row>
    <row r="30" spans="1:16" x14ac:dyDescent="0.25">
      <c r="A30" s="9"/>
      <c r="B30" s="4"/>
      <c r="C30" s="4"/>
      <c r="D30" s="4"/>
      <c r="E30" s="4"/>
      <c r="F30" s="4"/>
      <c r="G30" s="5">
        <f t="shared" si="0"/>
        <v>0</v>
      </c>
      <c r="H30" s="12" t="e">
        <f t="shared" si="1"/>
        <v>#DIV/0!</v>
      </c>
      <c r="K30" s="4"/>
      <c r="P30">
        <f t="shared" si="2"/>
        <v>0</v>
      </c>
    </row>
    <row r="31" spans="1:16" x14ac:dyDescent="0.25">
      <c r="A31" s="9"/>
      <c r="B31" s="4"/>
      <c r="C31" s="4"/>
      <c r="D31" s="4"/>
      <c r="E31" s="4"/>
      <c r="F31" s="4"/>
      <c r="G31" s="5">
        <f t="shared" si="0"/>
        <v>0</v>
      </c>
      <c r="H31" s="12" t="e">
        <f t="shared" si="1"/>
        <v>#DIV/0!</v>
      </c>
      <c r="K31" s="4"/>
      <c r="P31">
        <f t="shared" si="2"/>
        <v>0</v>
      </c>
    </row>
    <row r="32" spans="1:16" x14ac:dyDescent="0.25">
      <c r="A32" s="9"/>
      <c r="B32" s="4"/>
      <c r="C32" s="4"/>
      <c r="D32" s="4"/>
      <c r="E32" s="4"/>
      <c r="F32" s="4"/>
      <c r="G32" s="5">
        <f t="shared" si="0"/>
        <v>0</v>
      </c>
      <c r="H32" s="12" t="e">
        <f t="shared" si="1"/>
        <v>#DIV/0!</v>
      </c>
      <c r="K32" s="4"/>
      <c r="P32">
        <f t="shared" si="2"/>
        <v>0</v>
      </c>
    </row>
    <row r="33" spans="1:16" x14ac:dyDescent="0.25">
      <c r="A33" s="9"/>
      <c r="B33" s="4"/>
      <c r="C33" s="4"/>
      <c r="D33" s="4"/>
      <c r="E33" s="4"/>
      <c r="F33" s="4"/>
      <c r="G33" s="5">
        <f t="shared" si="0"/>
        <v>0</v>
      </c>
      <c r="H33" s="12" t="e">
        <f t="shared" si="1"/>
        <v>#DIV/0!</v>
      </c>
      <c r="K33" s="4"/>
      <c r="P33">
        <f t="shared" si="2"/>
        <v>0</v>
      </c>
    </row>
    <row r="34" spans="1:16" x14ac:dyDescent="0.25">
      <c r="A34" s="9"/>
      <c r="B34" s="4"/>
      <c r="C34" s="4"/>
      <c r="D34" s="4"/>
      <c r="E34" s="4"/>
      <c r="F34" s="4"/>
      <c r="G34" s="5">
        <f t="shared" si="0"/>
        <v>0</v>
      </c>
      <c r="H34" s="12" t="e">
        <f t="shared" si="1"/>
        <v>#DIV/0!</v>
      </c>
      <c r="K34" s="4"/>
      <c r="P34">
        <f t="shared" si="2"/>
        <v>0</v>
      </c>
    </row>
    <row r="35" spans="1:16" x14ac:dyDescent="0.25">
      <c r="A35" s="9"/>
      <c r="B35" s="4"/>
      <c r="C35" s="4"/>
      <c r="D35" s="4"/>
      <c r="E35" s="4"/>
      <c r="F35" s="4"/>
      <c r="G35" s="5">
        <f t="shared" si="0"/>
        <v>0</v>
      </c>
      <c r="H35" s="12" t="e">
        <f t="shared" si="1"/>
        <v>#DIV/0!</v>
      </c>
      <c r="K35" s="4"/>
      <c r="P35">
        <f t="shared" si="2"/>
        <v>0</v>
      </c>
    </row>
    <row r="36" spans="1:16" x14ac:dyDescent="0.25">
      <c r="A36" s="9"/>
      <c r="B36" s="4"/>
      <c r="C36" s="4"/>
      <c r="D36" s="4"/>
      <c r="E36" s="4"/>
      <c r="F36" s="4"/>
      <c r="G36" s="5">
        <f t="shared" si="0"/>
        <v>0</v>
      </c>
      <c r="H36" s="12" t="e">
        <f t="shared" si="1"/>
        <v>#DIV/0!</v>
      </c>
      <c r="K36" s="4"/>
      <c r="P36">
        <f t="shared" si="2"/>
        <v>0</v>
      </c>
    </row>
    <row r="37" spans="1:16" x14ac:dyDescent="0.25">
      <c r="A37" s="9"/>
      <c r="B37" s="4"/>
      <c r="C37" s="4"/>
      <c r="D37" s="4"/>
      <c r="E37" s="4"/>
      <c r="F37" s="4"/>
      <c r="G37" s="5">
        <f t="shared" si="0"/>
        <v>0</v>
      </c>
      <c r="H37" s="12" t="e">
        <f t="shared" si="1"/>
        <v>#DIV/0!</v>
      </c>
      <c r="K37" s="4"/>
      <c r="P37">
        <f>SUM(L37:O37)</f>
        <v>0</v>
      </c>
    </row>
    <row r="38" spans="1:16" x14ac:dyDescent="0.25">
      <c r="A38" s="9"/>
      <c r="B38" s="4"/>
      <c r="C38" s="4"/>
      <c r="D38" s="4"/>
      <c r="E38" s="4"/>
      <c r="F38" s="4"/>
      <c r="G38" s="5">
        <f t="shared" si="0"/>
        <v>0</v>
      </c>
      <c r="H38" s="12" t="e">
        <f t="shared" si="1"/>
        <v>#DIV/0!</v>
      </c>
      <c r="K38" s="4"/>
      <c r="P38">
        <f t="shared" si="2"/>
        <v>0</v>
      </c>
    </row>
    <row r="39" spans="1:16" x14ac:dyDescent="0.25">
      <c r="A39" s="9"/>
      <c r="B39" s="4"/>
      <c r="C39" s="4"/>
      <c r="D39" s="4"/>
      <c r="E39" s="4"/>
      <c r="F39" s="4"/>
      <c r="G39" s="5">
        <f t="shared" si="0"/>
        <v>0</v>
      </c>
      <c r="H39" s="12" t="e">
        <f t="shared" si="1"/>
        <v>#DIV/0!</v>
      </c>
      <c r="K39" s="4"/>
      <c r="P39">
        <f t="shared" si="2"/>
        <v>0</v>
      </c>
    </row>
    <row r="40" spans="1:16" x14ac:dyDescent="0.25">
      <c r="A40" s="9"/>
      <c r="B40" s="4"/>
      <c r="C40" s="4"/>
      <c r="D40" s="4"/>
      <c r="E40" s="4"/>
      <c r="F40" s="4"/>
      <c r="G40" s="5">
        <f t="shared" si="0"/>
        <v>0</v>
      </c>
      <c r="H40" s="12" t="e">
        <f t="shared" si="1"/>
        <v>#DIV/0!</v>
      </c>
      <c r="K40" s="4"/>
      <c r="P40">
        <f t="shared" si="2"/>
        <v>0</v>
      </c>
    </row>
    <row r="41" spans="1:16" x14ac:dyDescent="0.25">
      <c r="A41" s="9"/>
      <c r="B41" s="4"/>
      <c r="C41" s="4"/>
      <c r="D41" s="4"/>
      <c r="E41" s="4"/>
      <c r="F41" s="4"/>
      <c r="G41" s="5">
        <f t="shared" si="0"/>
        <v>0</v>
      </c>
      <c r="H41" s="12" t="e">
        <f t="shared" si="1"/>
        <v>#DIV/0!</v>
      </c>
      <c r="K41" s="4"/>
      <c r="P41">
        <f t="shared" si="2"/>
        <v>0</v>
      </c>
    </row>
    <row r="42" spans="1:16" x14ac:dyDescent="0.25">
      <c r="A42" s="9"/>
      <c r="B42" s="4"/>
      <c r="C42" s="4"/>
      <c r="D42" s="4"/>
      <c r="E42" s="4"/>
      <c r="F42" s="4"/>
      <c r="G42" s="5">
        <f t="shared" si="0"/>
        <v>0</v>
      </c>
      <c r="H42" s="12" t="e">
        <f t="shared" si="1"/>
        <v>#DIV/0!</v>
      </c>
      <c r="K42" s="4"/>
      <c r="P42">
        <f t="shared" si="2"/>
        <v>0</v>
      </c>
    </row>
    <row r="43" spans="1:16" x14ac:dyDescent="0.25">
      <c r="A43" s="9"/>
      <c r="B43" s="4"/>
      <c r="C43" s="4"/>
      <c r="D43" s="4"/>
      <c r="E43" s="4"/>
      <c r="F43" s="4"/>
      <c r="G43" s="5">
        <f t="shared" si="0"/>
        <v>0</v>
      </c>
      <c r="H43" s="12" t="e">
        <f t="shared" si="1"/>
        <v>#DIV/0!</v>
      </c>
      <c r="K43" s="4"/>
      <c r="P43">
        <f t="shared" si="2"/>
        <v>0</v>
      </c>
    </row>
    <row r="44" spans="1:16" x14ac:dyDescent="0.25">
      <c r="A44" s="9"/>
      <c r="B44" s="4"/>
      <c r="C44" s="4"/>
      <c r="D44" s="4"/>
      <c r="E44" s="4"/>
      <c r="F44" s="4"/>
      <c r="G44" s="5">
        <f t="shared" si="0"/>
        <v>0</v>
      </c>
      <c r="H44" s="12" t="e">
        <f t="shared" si="1"/>
        <v>#DIV/0!</v>
      </c>
      <c r="K44" s="4"/>
      <c r="P44">
        <f t="shared" si="2"/>
        <v>0</v>
      </c>
    </row>
    <row r="45" spans="1:16" x14ac:dyDescent="0.25">
      <c r="A45" s="9"/>
      <c r="B45" s="4"/>
      <c r="C45" s="4"/>
      <c r="D45" s="4"/>
      <c r="E45" s="4"/>
      <c r="F45" s="4"/>
      <c r="G45" s="5">
        <f t="shared" si="0"/>
        <v>0</v>
      </c>
      <c r="H45" s="12" t="e">
        <f t="shared" si="1"/>
        <v>#DIV/0!</v>
      </c>
      <c r="K45" s="4"/>
      <c r="P45">
        <f t="shared" si="2"/>
        <v>0</v>
      </c>
    </row>
    <row r="46" spans="1:16" x14ac:dyDescent="0.25">
      <c r="A46" s="9"/>
      <c r="B46" s="4"/>
      <c r="C46" s="4"/>
      <c r="D46" s="4"/>
      <c r="E46" s="4"/>
      <c r="F46" s="4"/>
      <c r="G46" s="5">
        <f t="shared" si="0"/>
        <v>0</v>
      </c>
      <c r="H46" s="12" t="e">
        <f t="shared" si="1"/>
        <v>#DIV/0!</v>
      </c>
      <c r="K46" s="4"/>
      <c r="L46">
        <v>2</v>
      </c>
    </row>
    <row r="47" spans="1:16" x14ac:dyDescent="0.25">
      <c r="A47" s="9"/>
      <c r="B47" s="4"/>
      <c r="C47" s="4"/>
      <c r="D47" s="4"/>
      <c r="E47" s="4"/>
      <c r="F47" s="4"/>
      <c r="G47" s="5">
        <f t="shared" si="0"/>
        <v>0</v>
      </c>
      <c r="H47" s="12" t="e">
        <f t="shared" si="1"/>
        <v>#DIV/0!</v>
      </c>
      <c r="K47" s="4"/>
    </row>
  </sheetData>
  <conditionalFormatting sqref="H2:H40">
    <cfRule type="cellIs" dxfId="56" priority="14" operator="lessThan">
      <formula>0</formula>
    </cfRule>
  </conditionalFormatting>
  <conditionalFormatting sqref="G2:G40">
    <cfRule type="cellIs" dxfId="55" priority="13" operator="lessThan">
      <formula>0</formula>
    </cfRule>
  </conditionalFormatting>
  <conditionalFormatting sqref="H41">
    <cfRule type="cellIs" dxfId="54" priority="12" operator="lessThan">
      <formula>0</formula>
    </cfRule>
  </conditionalFormatting>
  <conditionalFormatting sqref="G41">
    <cfRule type="cellIs" dxfId="53" priority="11" operator="lessThan">
      <formula>0</formula>
    </cfRule>
  </conditionalFormatting>
  <conditionalFormatting sqref="H42">
    <cfRule type="cellIs" dxfId="52" priority="10" operator="lessThan">
      <formula>0</formula>
    </cfRule>
  </conditionalFormatting>
  <conditionalFormatting sqref="G42">
    <cfRule type="cellIs" dxfId="51" priority="9" operator="lessThan">
      <formula>0</formula>
    </cfRule>
  </conditionalFormatting>
  <conditionalFormatting sqref="H43">
    <cfRule type="cellIs" dxfId="50" priority="8" operator="lessThan">
      <formula>0</formula>
    </cfRule>
  </conditionalFormatting>
  <conditionalFormatting sqref="G43">
    <cfRule type="cellIs" dxfId="49" priority="7" operator="lessThan">
      <formula>0</formula>
    </cfRule>
  </conditionalFormatting>
  <conditionalFormatting sqref="H44:H45">
    <cfRule type="cellIs" dxfId="48" priority="6" operator="lessThan">
      <formula>0</formula>
    </cfRule>
  </conditionalFormatting>
  <conditionalFormatting sqref="G44:G45">
    <cfRule type="cellIs" dxfId="47" priority="5" operator="lessThan">
      <formula>0</formula>
    </cfRule>
  </conditionalFormatting>
  <conditionalFormatting sqref="H46">
    <cfRule type="cellIs" dxfId="46" priority="4" operator="lessThan">
      <formula>0</formula>
    </cfRule>
  </conditionalFormatting>
  <conditionalFormatting sqref="G46">
    <cfRule type="cellIs" dxfId="45" priority="3" operator="lessThan">
      <formula>0</formula>
    </cfRule>
  </conditionalFormatting>
  <conditionalFormatting sqref="H47">
    <cfRule type="cellIs" dxfId="44" priority="2" operator="lessThan">
      <formula>0</formula>
    </cfRule>
  </conditionalFormatting>
  <conditionalFormatting sqref="G47">
    <cfRule type="cellIs" dxfId="43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00-Statistics</vt:lpstr>
      <vt:lpstr>SecurityModule</vt:lpstr>
      <vt:lpstr>Comsys Structure</vt:lpstr>
      <vt:lpstr>Editor</vt:lpstr>
      <vt:lpstr>Adwaa-Portal</vt:lpstr>
      <vt:lpstr>Firebase Performance</vt:lpstr>
      <vt:lpstr>Cash</vt:lpstr>
      <vt:lpstr>POM</vt:lpstr>
      <vt:lpstr>OWS</vt:lpstr>
      <vt:lpstr>e-Commerce</vt:lpstr>
      <vt:lpstr>STOCK</vt:lpstr>
      <vt:lpstr>PlazaCode</vt:lpstr>
      <vt:lpstr>Plaza</vt:lpstr>
      <vt:lpstr>POS</vt:lpstr>
      <vt:lpstr>AP</vt:lpstr>
      <vt:lpstr>AR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Production_Metrics</dc:title>
  <dc:creator>ghoniem</dc:creator>
  <cp:lastModifiedBy>Ghoniem Ghoniem</cp:lastModifiedBy>
  <dcterms:created xsi:type="dcterms:W3CDTF">2015-09-07T08:09:04Z</dcterms:created>
  <dcterms:modified xsi:type="dcterms:W3CDTF">2018-11-06T12:04:35Z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4c8ef3a4-3a54-4e9e-b66a-ba8ab88171da</vt:lpwstr>
  </property>
  <property fmtid="{D5CDD505-2E9C-101B-9397-08002B2CF9AE}" pid="3" name="VS Team System Additional Data DO NOT EDIT0">
    <vt:lpwstr>RVpSRwEAAABVjkFqwzAQRa9itFckxyZ2je1gCIVAyUZp9oMkNwJLMhrZpLevkjSULgbmD4//pt3f7JStOqDxriP5hpN93wrx/5QlyGFHluAalFdtAak1Mnj0Y6TS22Y1uMCEcVHGN1GDxW+M2jZ+HI3UGH2AL0369pSlyhNYjTNIPShlYrLAdIAI4pd62RJ+uePnEY8OIzipP8NEstgRQfprjHPDWByR5kVT85rfd3ZO7ne/OAX3YjYoa5zBGJ5</vt:lpwstr>
  </property>
  <property fmtid="{D5CDD505-2E9C-101B-9397-08002B2CF9AE}" pid="4" name="VS Team System Additional Data DO NOT EDIT1">
    <vt:lpwstr>xLTacfXj5SEKHNT23AbS3ll3+bMM8T+bJvMTHw8ubl5Usy5rTvFIlLUcoaF0VNVVbeOM7nu/kNn+0sVMaIfof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RVpSRwEAAAC1XF1z2zYW/SscP+wbJfFDsexN3JGVeKqZJOs11eSlLzAJ2VhTpIYAnbi/fgGQIkgKQFoQeGinhc0DHF7g4twP+v1vPw+59worjMriw0UwW1z8dvM+SYZDHv2lAn+4qKviGqfP8ACwf0BpVeJyT/y0PFy/IlyDHJM6Q+U1geCA3zCBh+tyv0cpxKSswBO8uHn/zaOQx6r8H0zJV3CAFx75cJF0E1zcfMoQ/eXv8HF9POYoBYQu4v3</vt:lpwstr>
  </property>
  <property fmtid="{D5CDD505-2E9C-101B-9397-08002B2CF9AE}" pid="7" name="VS Team System Data DO NOT EDIT1">
    <vt:lpwstr>82/DJPyp09uArJnt8PZ/PNznAGO3bZ+c7upj75rH5Y5RGj5f72AdZmPpxvEx9sM9iP9hfrUCaBelqueKTfWWT5QgTLGbw5u04Wzc+ghR+BAQkLTWxkGal2wITUKRw+7Fd6c3y6l2YXoKFv4/eLf04ix/9q8Vl6MfRcn91lS3DKACCaXGa5I8qPyE8E3KkDClPP4iuV4vVgv33HOQg+wFA+26wBKP3pm+ap/9cNw/d9x/i7PYI5lnSGYyPBYtFFJ</vt:lpwstr>
  </property>
  <property fmtid="{D5CDD505-2E9C-101B-9397-08002B2CF9AE}" pid="8" name="VS Team System Data DO NOT EDIT2">
    <vt:lpwstr>+YoYxDbekAHxfz8Ud3b0fY/cKl+CHCzLTgMW9+entxs6tqOFzsaY0PEJd5PTQ9wtsMFgSRt9Pzd3TD9QAquO/z/HLan7NvyS6ZbcrDoSxmI+T515ahL6Pna7lFZtw2z6B4gplHNw80Z5fw4zVrwToswSdcLIJFGAYyWqef6dgFOnajtfXpfUbFC/b+BQ7Hf3trQkD6fKC8sBU7ch+TcB8z+/QZgmzGZ1sX2Xim7j3QHbqI5Dt3ERnzV1t3WxD4V</vt:lpwstr>
  </property>
  <property fmtid="{D5CDD505-2E9C-101B-9397-08002B2CF9AE}" pid="9" name="VS Team System Data DO NOT EDIT3">
    <vt:lpwstr>HHP493WKM+sbWCONuvhC3hh9eWlzN7LSx3T0NDSn34SWBUg95gRvE1ZF2Tyfj5hMkiB2Lem3JYu+HFaDGkyK75L+b87uMEGXSo26NKF+8lLPNn7yH1rAy3xRVIn5MT7rGvyXFboL8pwPcHntHYTaOtztxLIWPFxB27ljp6FzNvauw4bb8Jht6OrcCXhtXJxwB7g62QTnTC61V9JVn/lwCKna/z2zdYl3iJ1TCLZvRW5uLQ2FaSH1g6XBmrMJZRQ</vt:lpwstr>
  </property>
  <property fmtid="{D5CDD505-2E9C-101B-9397-08002B2CF9AE}" pid="10" name="VS Team System Data DO NOT EDIT4">
    <vt:lpwstr>CR0wSYgNVSVQhDFktjB2z3/Pg1lRiALv3DFLPZgDq+wQyaczESgdAZnacaJ1vtN3Vx1A9TKZxRCpd0cupBEIHTbmo1GpdA2NRt1+nMyoA9uO1ajs0PjaU2NqHxs0xquXSmnt7lqZWWNNfaZ3D8jz9MNOkTqgnh2kAizSHnVTSzSRGPVedyiHlqKCEyaDlEQFfiS7XuioC36/U5AqtxfxcDx1uLOQ6Rk+7iDtsk5TeORZK29TIXqsETDnJ48RxBS</vt:lpwstr>
  </property>
  <property fmtid="{D5CDD505-2E9C-101B-9397-08002B2CF9AE}" pid="11" name="VS Team System Data DO NOT EDIT5">
    <vt:lpwstr>DGQaUZQKUj2uvpoUZ50/7fVlNMOOIZsL2aU33x9OshywuLFmod6mN88zVdc5FncXovIVU79ZYsVtj7W5dmlluBzHxkpruIm9d06es2XC3+TJj4BxbQA/2qMzj8HEH8mmdEvRKydg/iz3cATtFaLvQi0PDE3gL0pe8fPLuK0SFqn2aLf4AfsBWkVPSZ5VM2T7AA0AF9Q/e93KKnFT7nW6GboIBW5ms4eMOLpQHeKxKLyHwaCcBfDqdHFfADvi9U/</vt:lpwstr>
  </property>
  <property fmtid="{D5CDD505-2E9C-101B-9397-08002B2CF9AE}" pid="12" name="VS Team System Data DO NOT EDIT6">
    <vt:lpwstr>B754Bf4xe9bbEvrfJrcDvYgYtVZLNjF4kBGjyWhyZQwDQmru1aUaAnAnzAVeFlY62XNbTl5zIFOYu5gZeUdZXaS48yrhyd1wsF9oCqwuXGLuLx9sVTccDv0Gk5brVhYcbgpSnvWOFzY73PtUJ3a68mc0Z2HEQySgqHG2sdrmmmRWgi61btJJHcogq/G2v9rmH+YkTTtkkHTGUmVRRsYhcFmzt6l+NnuwWbnlpo4CW5QaplFWo+1Kp5Q5Pe1hgVE</vt:lpwstr>
  </property>
  <property fmtid="{D5CDD505-2E9C-101B-9397-08002B2CF9AE}" pid="13" name="VS Team System Data DO NOT EDIT7">
    <vt:lpwstr>GPvG8hre0xPGrBFF+ADooqIM9RGnIb23IHqCRJn9mzgpfaMFTRjLU3D6Oy/NazeqMP9aTcu47Ad6sCICmEUuhBGD/AVwR8TSyaqDpUGelxCYVQUeih0E3WyTI1tihls+M1O8DKaCi2kb1gxPI4dTcsV8TOicher0EGheUfDL4pjHlua7T3LkTvgAUGF+gnNyzRqgq4yCMrUQagQPaFW9ExJA02u02pSQbLCLSOjUDuhC7UjSLroUOnQ5YdR0eIY</vt:lpwstr>
  </property>
  <property fmtid="{D5CDD505-2E9C-101B-9397-08002B2CF9AE}" pid="14" name="VS Team System Data DO NOT EDIT8">
    <vt:lpwstr>umgDbA8jL/074dqcSY4vacmRhta+PrA2bcphHbhe22hqzvJUBRbtvCNKgbSPig3rSBnW7EQF1UrhroOTVO8CqakCJ6b6Sn24x9Y3mRFD6oA6MkvZEVtqz9eVmYF+R6zpfHpDSx9nkGdUOAt9vd7Q9d/mZfoC7QW5my9ftrM+6KCxTaEyJ+y4X7Yj2r/RGuDxdeZLXYT5RabvbkPTOy1FmxuS9lay8E2xE2NH11blLnjl6OckpRez/lY21VgYo6e</vt:lpwstr>
  </property>
  <property fmtid="{D5CDD505-2E9C-101B-9397-08002B2CF9AE}" pid="15" name="VS Team System Data DO NOT EDIT9">
    <vt:lpwstr>CZQonJPRPXQst1m6UxJdGcU5CuAcI8JRPKLrN18GIfjgZCX3HhWnDctucaOd7iQbsfIstZXyWLuoMHyFOK3Sc9nFLS2eMNXDjiuxd4KQbtnHjid0iUS+KbiZQ1IkCRWIrMG9b/ptUbUfTUr7ngbUvlYTm/U6/6E2z0F3HcCSZ9ECRtAuctDnTd8oK70whwCntMHqz0Sn6M4i+elmuZ6VN9Jh2xoCn6R8/dCDi4pKJJ30WwDQOYa0L3pbV1q18gM</vt:lpwstr>
  </property>
  <property fmtid="{D5CDD505-2E9C-101B-9397-08002B2CF9AE}" pid="16" name="VS Team System Data DO NOT EDIT10">
    <vt:lpwstr>PgGJq0chUocnCBi1pkAl+hixTVAHfATpGAC1yUH6nkKVPEr+tNWRD4k3j/+VHAyslRayYQ+APWisRc4CQxd8baId9zqor0XGB+MP+Rga3Wmc/5yo+sIuQJXDTLSzg7u/UbfGkmPVLouciFnhu1TLSfg1ujfNY30Z9gQFqh7CJ9L7AV0tPSYL9ifJ4bY7QUcsjJV18PgFCpYvsi6qEOmCmSSvqQ0bSPXfzpCO8zqIv02WN/jqGqUzZkLz65gzB7B</vt:lpwstr>
  </property>
  <property fmtid="{D5CDD505-2E9C-101B-9397-08002B2CF9AE}" pid="17" name="VS Team System Data DO NOT EDIT11">
    <vt:lpwstr>OnLrDdhM9/ZdIN3oahv6j/IMNSC/XfRJG9YW2F1AFb/uoLsTfDZxpMN3oNCeEVOmsB678HqlSWjLr20IoUSi1x03t6Div4fgZXdls0R7ICeQnJFThpvrbcUy7uJI4W4ilyIqy3G9jufBCjj1f2TJDf/Bw==</vt:lpwstr>
  </property>
  <property fmtid="{D5CDD505-2E9C-101B-9397-08002B2CF9AE}" pid="18" name="VS Team System Data DO NOT EDIT">
    <vt:i4>12</vt:i4>
  </property>
</Properties>
</file>