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bdi\Desktop\Spring 2023\ECE 515 Semiconductor\Project 1\Newest with Math\"/>
    </mc:Choice>
  </mc:AlternateContent>
  <xr:revisionPtr revIDLastSave="0" documentId="13_ncr:1_{44921AB9-95F8-4EFE-9DF0-C25ECE68B6A7}" xr6:coauthVersionLast="47" xr6:coauthVersionMax="47" xr10:uidLastSave="{00000000-0000-0000-0000-000000000000}"/>
  <bookViews>
    <workbookView xWindow="-108" yWindow="-108" windowWidth="23256" windowHeight="13896" xr2:uid="{96F6D739-80CC-437B-BCA0-E8213A8263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5" i="1" l="1"/>
  <c r="Q77" i="1"/>
  <c r="AR58" i="1"/>
  <c r="AR59" i="1" s="1"/>
  <c r="AN58" i="1" l="1"/>
  <c r="AN59" i="1" s="1"/>
  <c r="AJ58" i="1"/>
  <c r="AJ59" i="1" s="1"/>
  <c r="AG24" i="1"/>
  <c r="AG25" i="1"/>
  <c r="AG26" i="1"/>
  <c r="AG27" i="1"/>
  <c r="AG28" i="1"/>
  <c r="AG33" i="1"/>
  <c r="AG34" i="1"/>
  <c r="AG43" i="1"/>
  <c r="AG44" i="1"/>
  <c r="AG49" i="1"/>
  <c r="AG50" i="1"/>
  <c r="AG59" i="1"/>
  <c r="AG60" i="1"/>
  <c r="AG65" i="1"/>
  <c r="AG66" i="1"/>
  <c r="AG75" i="1"/>
  <c r="AG76" i="1"/>
  <c r="AG81" i="1"/>
  <c r="AG82" i="1"/>
  <c r="AG91" i="1"/>
  <c r="AG92" i="1"/>
  <c r="AG97" i="1"/>
  <c r="AG98" i="1"/>
  <c r="AG107" i="1"/>
  <c r="AG108" i="1"/>
  <c r="AG113" i="1"/>
  <c r="AG114" i="1"/>
  <c r="AG123" i="1"/>
  <c r="AG124" i="1"/>
  <c r="AG129" i="1"/>
  <c r="AG130" i="1"/>
  <c r="AG139" i="1"/>
  <c r="AG140" i="1"/>
  <c r="AG145" i="1"/>
  <c r="AG146" i="1"/>
  <c r="AF20" i="1"/>
  <c r="AG20" i="1" s="1"/>
  <c r="AF21" i="1"/>
  <c r="AG21" i="1" s="1"/>
  <c r="AF22" i="1"/>
  <c r="AG22" i="1" s="1"/>
  <c r="AF23" i="1"/>
  <c r="AG23" i="1" s="1"/>
  <c r="AF24" i="1"/>
  <c r="AF25" i="1"/>
  <c r="AF26" i="1"/>
  <c r="AF27" i="1"/>
  <c r="AF28" i="1"/>
  <c r="AF29" i="1"/>
  <c r="AG29" i="1" s="1"/>
  <c r="AF30" i="1"/>
  <c r="AG30" i="1" s="1"/>
  <c r="AF31" i="1"/>
  <c r="AG31" i="1" s="1"/>
  <c r="AF32" i="1"/>
  <c r="AG32" i="1" s="1"/>
  <c r="AF33" i="1"/>
  <c r="AF34" i="1"/>
  <c r="AF35" i="1"/>
  <c r="AG35" i="1" s="1"/>
  <c r="AF36" i="1"/>
  <c r="AG36" i="1" s="1"/>
  <c r="AF37" i="1"/>
  <c r="AG37" i="1" s="1"/>
  <c r="AF38" i="1"/>
  <c r="AG38" i="1" s="1"/>
  <c r="AF39" i="1"/>
  <c r="AG39" i="1" s="1"/>
  <c r="AF40" i="1"/>
  <c r="AG40" i="1" s="1"/>
  <c r="AF41" i="1"/>
  <c r="AG41" i="1" s="1"/>
  <c r="AF42" i="1"/>
  <c r="AG42" i="1" s="1"/>
  <c r="AF43" i="1"/>
  <c r="AF44" i="1"/>
  <c r="AF45" i="1"/>
  <c r="AG45" i="1" s="1"/>
  <c r="AF46" i="1"/>
  <c r="AG46" i="1" s="1"/>
  <c r="AF47" i="1"/>
  <c r="AG47" i="1" s="1"/>
  <c r="AF48" i="1"/>
  <c r="AG48" i="1" s="1"/>
  <c r="AF49" i="1"/>
  <c r="AF50" i="1"/>
  <c r="AF51" i="1"/>
  <c r="AG51" i="1" s="1"/>
  <c r="AF52" i="1"/>
  <c r="AG52" i="1" s="1"/>
  <c r="AF53" i="1"/>
  <c r="AG53" i="1" s="1"/>
  <c r="AF54" i="1"/>
  <c r="AG54" i="1" s="1"/>
  <c r="AF55" i="1"/>
  <c r="AG55" i="1" s="1"/>
  <c r="AF56" i="1"/>
  <c r="AG56" i="1" s="1"/>
  <c r="AF57" i="1"/>
  <c r="AG57" i="1" s="1"/>
  <c r="AF58" i="1"/>
  <c r="AG58" i="1" s="1"/>
  <c r="AF59" i="1"/>
  <c r="AF60" i="1"/>
  <c r="AF61" i="1"/>
  <c r="AG61" i="1" s="1"/>
  <c r="AF62" i="1"/>
  <c r="AG62" i="1" s="1"/>
  <c r="AF63" i="1"/>
  <c r="AG63" i="1" s="1"/>
  <c r="AF64" i="1"/>
  <c r="AG64" i="1" s="1"/>
  <c r="AF65" i="1"/>
  <c r="AF66" i="1"/>
  <c r="AF67" i="1"/>
  <c r="AG67" i="1" s="1"/>
  <c r="AF68" i="1"/>
  <c r="AG68" i="1" s="1"/>
  <c r="AF69" i="1"/>
  <c r="AG69" i="1" s="1"/>
  <c r="AF70" i="1"/>
  <c r="AG70" i="1" s="1"/>
  <c r="AF71" i="1"/>
  <c r="AG71" i="1" s="1"/>
  <c r="AF72" i="1"/>
  <c r="AG72" i="1" s="1"/>
  <c r="AF73" i="1"/>
  <c r="AG73" i="1" s="1"/>
  <c r="AF74" i="1"/>
  <c r="AG74" i="1" s="1"/>
  <c r="AF75" i="1"/>
  <c r="AF76" i="1"/>
  <c r="AF77" i="1"/>
  <c r="AG77" i="1" s="1"/>
  <c r="AF78" i="1"/>
  <c r="AG78" i="1" s="1"/>
  <c r="AF79" i="1"/>
  <c r="AG79" i="1" s="1"/>
  <c r="AF80" i="1"/>
  <c r="AG80" i="1" s="1"/>
  <c r="AF81" i="1"/>
  <c r="AF82" i="1"/>
  <c r="AF83" i="1"/>
  <c r="AG83" i="1" s="1"/>
  <c r="AF84" i="1"/>
  <c r="AG84" i="1" s="1"/>
  <c r="AF85" i="1"/>
  <c r="AG85" i="1" s="1"/>
  <c r="AF86" i="1"/>
  <c r="AG86" i="1" s="1"/>
  <c r="AF87" i="1"/>
  <c r="AG87" i="1" s="1"/>
  <c r="AF88" i="1"/>
  <c r="AG88" i="1" s="1"/>
  <c r="AF89" i="1"/>
  <c r="AG89" i="1" s="1"/>
  <c r="AF90" i="1"/>
  <c r="AG90" i="1" s="1"/>
  <c r="AF91" i="1"/>
  <c r="AF92" i="1"/>
  <c r="AF93" i="1"/>
  <c r="AG93" i="1" s="1"/>
  <c r="AF94" i="1"/>
  <c r="AG94" i="1" s="1"/>
  <c r="AF95" i="1"/>
  <c r="AG95" i="1" s="1"/>
  <c r="AF96" i="1"/>
  <c r="AG96" i="1" s="1"/>
  <c r="AF97" i="1"/>
  <c r="AF98" i="1"/>
  <c r="AF99" i="1"/>
  <c r="AG99" i="1" s="1"/>
  <c r="AF100" i="1"/>
  <c r="AG100" i="1" s="1"/>
  <c r="AF101" i="1"/>
  <c r="AG101" i="1" s="1"/>
  <c r="AF102" i="1"/>
  <c r="AG102" i="1" s="1"/>
  <c r="AF103" i="1"/>
  <c r="AG103" i="1" s="1"/>
  <c r="AF104" i="1"/>
  <c r="AG104" i="1" s="1"/>
  <c r="AF105" i="1"/>
  <c r="AG105" i="1" s="1"/>
  <c r="AF106" i="1"/>
  <c r="AG106" i="1" s="1"/>
  <c r="AF107" i="1"/>
  <c r="AF108" i="1"/>
  <c r="AF109" i="1"/>
  <c r="AG109" i="1" s="1"/>
  <c r="AF110" i="1"/>
  <c r="AG110" i="1" s="1"/>
  <c r="AF111" i="1"/>
  <c r="AG111" i="1" s="1"/>
  <c r="AF112" i="1"/>
  <c r="AG112" i="1" s="1"/>
  <c r="AF113" i="1"/>
  <c r="AF114" i="1"/>
  <c r="AF115" i="1"/>
  <c r="AG115" i="1" s="1"/>
  <c r="AF116" i="1"/>
  <c r="AG116" i="1" s="1"/>
  <c r="AF117" i="1"/>
  <c r="AG117" i="1" s="1"/>
  <c r="AF118" i="1"/>
  <c r="AG118" i="1" s="1"/>
  <c r="AF119" i="1"/>
  <c r="AG119" i="1" s="1"/>
  <c r="AF120" i="1"/>
  <c r="AG120" i="1" s="1"/>
  <c r="AF121" i="1"/>
  <c r="AG121" i="1" s="1"/>
  <c r="AF122" i="1"/>
  <c r="AG122" i="1" s="1"/>
  <c r="AF123" i="1"/>
  <c r="AF124" i="1"/>
  <c r="AF125" i="1"/>
  <c r="AG125" i="1" s="1"/>
  <c r="AF126" i="1"/>
  <c r="AG126" i="1" s="1"/>
  <c r="AF127" i="1"/>
  <c r="AG127" i="1" s="1"/>
  <c r="AF128" i="1"/>
  <c r="AG128" i="1" s="1"/>
  <c r="AF129" i="1"/>
  <c r="AF130" i="1"/>
  <c r="AF131" i="1"/>
  <c r="AG131" i="1" s="1"/>
  <c r="AF132" i="1"/>
  <c r="AG132" i="1" s="1"/>
  <c r="AF133" i="1"/>
  <c r="AG133" i="1" s="1"/>
  <c r="AF134" i="1"/>
  <c r="AG134" i="1" s="1"/>
  <c r="AF135" i="1"/>
  <c r="AG135" i="1" s="1"/>
  <c r="AF136" i="1"/>
  <c r="AG136" i="1" s="1"/>
  <c r="AF137" i="1"/>
  <c r="AG137" i="1" s="1"/>
  <c r="AF138" i="1"/>
  <c r="AG138" i="1" s="1"/>
  <c r="AF139" i="1"/>
  <c r="AF140" i="1"/>
  <c r="AF141" i="1"/>
  <c r="AG141" i="1" s="1"/>
  <c r="AF142" i="1"/>
  <c r="AG142" i="1" s="1"/>
  <c r="AF143" i="1"/>
  <c r="AG143" i="1" s="1"/>
  <c r="AF144" i="1"/>
  <c r="AG144" i="1" s="1"/>
  <c r="AF145" i="1"/>
  <c r="AF146" i="1"/>
  <c r="AF147" i="1"/>
  <c r="AG147" i="1" s="1"/>
  <c r="AF148" i="1"/>
  <c r="AG148" i="1" s="1"/>
  <c r="AF149" i="1"/>
  <c r="AG149" i="1" s="1"/>
  <c r="AF19" i="1"/>
  <c r="AG19" i="1" s="1"/>
  <c r="AF18" i="1"/>
  <c r="AG18" i="1" s="1"/>
  <c r="AB17" i="1"/>
  <c r="O49" i="1" s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16" i="1"/>
  <c r="X29" i="1"/>
  <c r="AJ41" i="1" l="1"/>
  <c r="AJ42" i="1" s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6" i="1"/>
</calcChain>
</file>

<file path=xl/sharedStrings.xml><?xml version="1.0" encoding="utf-8"?>
<sst xmlns="http://schemas.openxmlformats.org/spreadsheetml/2006/main" count="44" uniqueCount="23">
  <si>
    <t>Name</t>
  </si>
  <si>
    <t>Temp</t>
  </si>
  <si>
    <t>Value</t>
  </si>
  <si>
    <t>Vanode</t>
  </si>
  <si>
    <t>Ianode</t>
  </si>
  <si>
    <t>Room Temperature</t>
  </si>
  <si>
    <t>Absolute</t>
  </si>
  <si>
    <t>Slope</t>
  </si>
  <si>
    <t>V (x)</t>
  </si>
  <si>
    <t>I (y)</t>
  </si>
  <si>
    <t>I_o</t>
  </si>
  <si>
    <t>Table to calculate the I_o intercept</t>
  </si>
  <si>
    <t>ln (I) (y)</t>
  </si>
  <si>
    <t>ln(I_o)</t>
  </si>
  <si>
    <t>Ianode/Io</t>
  </si>
  <si>
    <t>ln(I/I_o)</t>
  </si>
  <si>
    <t>n</t>
  </si>
  <si>
    <t>Now I will calculate different n values for different regions</t>
  </si>
  <si>
    <t>Recombination region</t>
  </si>
  <si>
    <t>Diffusion Current Region</t>
  </si>
  <si>
    <t>High-level Injection Region</t>
  </si>
  <si>
    <t>Saturation</t>
  </si>
  <si>
    <t>Series 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</si>
</sst>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5" xfId="0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1" fontId="0" fillId="0" borderId="0" xfId="0" applyNumberFormat="1"/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 u="sng"/>
              <a:t>Linear I-V</a:t>
            </a:r>
            <a:r>
              <a:rPr lang="en-US" i="0" u="sng" baseline="0"/>
              <a:t> Characteristics (FRW+RV)</a:t>
            </a:r>
            <a:endParaRPr lang="en-US" i="0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88298337707788"/>
          <c:y val="0.12004596447119366"/>
          <c:w val="0.77249833158047376"/>
          <c:h val="0.77416304317593942"/>
        </c:manualLayout>
      </c:layout>
      <c:lineChart>
        <c:grouping val="standard"/>
        <c:varyColors val="0"/>
        <c:ser>
          <c:idx val="0"/>
          <c:order val="0"/>
          <c:tx>
            <c:v>Current (I)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Sheet1!$C$6:$C$137</c:f>
              <c:numCache>
                <c:formatCode>General</c:formatCode>
                <c:ptCount val="132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</c:v>
                </c:pt>
                <c:pt idx="102">
                  <c:v>0.05</c:v>
                </c:pt>
                <c:pt idx="103">
                  <c:v>0.1</c:v>
                </c:pt>
                <c:pt idx="104">
                  <c:v>0.15</c:v>
                </c:pt>
                <c:pt idx="105">
                  <c:v>0.2</c:v>
                </c:pt>
                <c:pt idx="106">
                  <c:v>0.25</c:v>
                </c:pt>
                <c:pt idx="107">
                  <c:v>0.3</c:v>
                </c:pt>
                <c:pt idx="108">
                  <c:v>0.35</c:v>
                </c:pt>
                <c:pt idx="109">
                  <c:v>0.4</c:v>
                </c:pt>
                <c:pt idx="110">
                  <c:v>0.45</c:v>
                </c:pt>
                <c:pt idx="111">
                  <c:v>0.5</c:v>
                </c:pt>
                <c:pt idx="112">
                  <c:v>0.55000000000000004</c:v>
                </c:pt>
                <c:pt idx="113">
                  <c:v>0.6</c:v>
                </c:pt>
                <c:pt idx="114">
                  <c:v>0.65</c:v>
                </c:pt>
                <c:pt idx="115">
                  <c:v>0.7</c:v>
                </c:pt>
                <c:pt idx="116">
                  <c:v>0.75</c:v>
                </c:pt>
                <c:pt idx="117">
                  <c:v>0.8</c:v>
                </c:pt>
                <c:pt idx="118">
                  <c:v>0.85</c:v>
                </c:pt>
                <c:pt idx="119">
                  <c:v>0.9</c:v>
                </c:pt>
                <c:pt idx="120">
                  <c:v>0.95</c:v>
                </c:pt>
                <c:pt idx="121">
                  <c:v>1</c:v>
                </c:pt>
                <c:pt idx="122">
                  <c:v>1.05</c:v>
                </c:pt>
                <c:pt idx="123">
                  <c:v>1.1000000000000001</c:v>
                </c:pt>
                <c:pt idx="124">
                  <c:v>1.1499999999999999</c:v>
                </c:pt>
                <c:pt idx="125">
                  <c:v>1.2</c:v>
                </c:pt>
                <c:pt idx="126">
                  <c:v>1.25</c:v>
                </c:pt>
                <c:pt idx="127">
                  <c:v>1.3</c:v>
                </c:pt>
                <c:pt idx="128">
                  <c:v>1.35</c:v>
                </c:pt>
                <c:pt idx="129">
                  <c:v>1.4</c:v>
                </c:pt>
                <c:pt idx="130">
                  <c:v>1.45</c:v>
                </c:pt>
                <c:pt idx="131">
                  <c:v>1.5</c:v>
                </c:pt>
              </c:numCache>
            </c:numRef>
          </c:cat>
          <c:val>
            <c:numRef>
              <c:f>Sheet1!$D$6:$D$137</c:f>
              <c:numCache>
                <c:formatCode>0.00E+00</c:formatCode>
                <c:ptCount val="132"/>
                <c:pt idx="0">
                  <c:v>-7.9427999999999995E-9</c:v>
                </c:pt>
                <c:pt idx="1">
                  <c:v>-7.9288900000000007E-9</c:v>
                </c:pt>
                <c:pt idx="2">
                  <c:v>-7.9149800000000003E-9</c:v>
                </c:pt>
                <c:pt idx="3">
                  <c:v>-7.9009299999999999E-9</c:v>
                </c:pt>
                <c:pt idx="4">
                  <c:v>-7.8867900000000006E-9</c:v>
                </c:pt>
                <c:pt idx="5">
                  <c:v>-7.8711799999999993E-9</c:v>
                </c:pt>
                <c:pt idx="6">
                  <c:v>-7.8560600000000003E-9</c:v>
                </c:pt>
                <c:pt idx="7">
                  <c:v>-7.8403400000000002E-9</c:v>
                </c:pt>
                <c:pt idx="8">
                  <c:v>-7.8252700000000006E-9</c:v>
                </c:pt>
                <c:pt idx="9">
                  <c:v>-7.8100900000000007E-9</c:v>
                </c:pt>
                <c:pt idx="10">
                  <c:v>-7.7943800000000005E-9</c:v>
                </c:pt>
                <c:pt idx="11">
                  <c:v>-7.7787599999999993E-9</c:v>
                </c:pt>
                <c:pt idx="12">
                  <c:v>-7.7626099999999995E-9</c:v>
                </c:pt>
                <c:pt idx="13">
                  <c:v>-7.7468400000000001E-9</c:v>
                </c:pt>
                <c:pt idx="14">
                  <c:v>-7.7307100000000001E-9</c:v>
                </c:pt>
                <c:pt idx="15">
                  <c:v>-7.7138199999999993E-9</c:v>
                </c:pt>
                <c:pt idx="16">
                  <c:v>-7.6967299999999993E-9</c:v>
                </c:pt>
                <c:pt idx="17">
                  <c:v>-7.6789499999999994E-9</c:v>
                </c:pt>
                <c:pt idx="18">
                  <c:v>-7.6605099999999992E-9</c:v>
                </c:pt>
                <c:pt idx="19">
                  <c:v>-7.6430300000000006E-9</c:v>
                </c:pt>
                <c:pt idx="20">
                  <c:v>-7.6245900000000004E-9</c:v>
                </c:pt>
                <c:pt idx="21">
                  <c:v>-7.6061600000000001E-9</c:v>
                </c:pt>
                <c:pt idx="22">
                  <c:v>-7.5889200000000003E-9</c:v>
                </c:pt>
                <c:pt idx="23">
                  <c:v>-7.5709700000000008E-9</c:v>
                </c:pt>
                <c:pt idx="24">
                  <c:v>-7.5529300000000007E-9</c:v>
                </c:pt>
                <c:pt idx="25">
                  <c:v>-7.5349200000000003E-9</c:v>
                </c:pt>
                <c:pt idx="26">
                  <c:v>-7.5166499999999997E-9</c:v>
                </c:pt>
                <c:pt idx="27">
                  <c:v>-7.4985200000000007E-9</c:v>
                </c:pt>
                <c:pt idx="28">
                  <c:v>-7.4808800000000007E-9</c:v>
                </c:pt>
                <c:pt idx="29">
                  <c:v>-7.4626399999999998E-9</c:v>
                </c:pt>
                <c:pt idx="30">
                  <c:v>-7.4441099999999998E-9</c:v>
                </c:pt>
                <c:pt idx="31">
                  <c:v>-7.4250200000000001E-9</c:v>
                </c:pt>
                <c:pt idx="32">
                  <c:v>-7.4062599999999996E-9</c:v>
                </c:pt>
                <c:pt idx="33">
                  <c:v>-7.38736E-9</c:v>
                </c:pt>
                <c:pt idx="34">
                  <c:v>-7.3675100000000003E-9</c:v>
                </c:pt>
                <c:pt idx="35">
                  <c:v>-7.3473400000000004E-9</c:v>
                </c:pt>
                <c:pt idx="36">
                  <c:v>-7.3268199999999997E-9</c:v>
                </c:pt>
                <c:pt idx="37">
                  <c:v>-7.3048300000000003E-9</c:v>
                </c:pt>
                <c:pt idx="38">
                  <c:v>-7.2831999999999998E-9</c:v>
                </c:pt>
                <c:pt idx="39">
                  <c:v>-7.26063E-9</c:v>
                </c:pt>
                <c:pt idx="40">
                  <c:v>-7.2377200000000001E-9</c:v>
                </c:pt>
                <c:pt idx="41">
                  <c:v>-7.21565E-9</c:v>
                </c:pt>
                <c:pt idx="42">
                  <c:v>-7.1938699999999997E-9</c:v>
                </c:pt>
                <c:pt idx="43">
                  <c:v>-7.1716499999999997E-9</c:v>
                </c:pt>
                <c:pt idx="44">
                  <c:v>-7.14839E-9</c:v>
                </c:pt>
                <c:pt idx="45">
                  <c:v>-7.12446E-9</c:v>
                </c:pt>
                <c:pt idx="46">
                  <c:v>-7.1009699999999997E-9</c:v>
                </c:pt>
                <c:pt idx="47">
                  <c:v>-7.0767200000000004E-9</c:v>
                </c:pt>
                <c:pt idx="48">
                  <c:v>-7.0509899999999999E-9</c:v>
                </c:pt>
                <c:pt idx="49">
                  <c:v>-7.0246799999999998E-9</c:v>
                </c:pt>
                <c:pt idx="50">
                  <c:v>-6.9993899999999998E-9</c:v>
                </c:pt>
                <c:pt idx="51">
                  <c:v>-6.9734699999999999E-9</c:v>
                </c:pt>
                <c:pt idx="52">
                  <c:v>-6.9466199999999997E-9</c:v>
                </c:pt>
                <c:pt idx="53">
                  <c:v>-6.9194199999999997E-9</c:v>
                </c:pt>
                <c:pt idx="54">
                  <c:v>-6.88966E-9</c:v>
                </c:pt>
                <c:pt idx="55">
                  <c:v>-6.8590900000000001E-9</c:v>
                </c:pt>
                <c:pt idx="56">
                  <c:v>-6.8280999999999996E-9</c:v>
                </c:pt>
                <c:pt idx="57">
                  <c:v>-6.7972200000000002E-9</c:v>
                </c:pt>
                <c:pt idx="58">
                  <c:v>-6.7659100000000003E-9</c:v>
                </c:pt>
                <c:pt idx="59">
                  <c:v>-6.7333999999999999E-9</c:v>
                </c:pt>
                <c:pt idx="60">
                  <c:v>-6.7001099999999999E-9</c:v>
                </c:pt>
                <c:pt idx="61">
                  <c:v>-6.6657700000000002E-9</c:v>
                </c:pt>
                <c:pt idx="62">
                  <c:v>-6.6327099999999999E-9</c:v>
                </c:pt>
                <c:pt idx="63">
                  <c:v>-6.5983700000000002E-9</c:v>
                </c:pt>
                <c:pt idx="64">
                  <c:v>-6.5634199999999997E-9</c:v>
                </c:pt>
                <c:pt idx="65">
                  <c:v>-6.5277700000000001E-9</c:v>
                </c:pt>
                <c:pt idx="66">
                  <c:v>-6.4912899999999998E-9</c:v>
                </c:pt>
                <c:pt idx="67">
                  <c:v>-6.45224E-9</c:v>
                </c:pt>
                <c:pt idx="68">
                  <c:v>-6.4139899999999997E-9</c:v>
                </c:pt>
                <c:pt idx="69">
                  <c:v>-6.37322E-9</c:v>
                </c:pt>
                <c:pt idx="70">
                  <c:v>-6.3317100000000003E-9</c:v>
                </c:pt>
                <c:pt idx="71">
                  <c:v>-6.2895099999999997E-9</c:v>
                </c:pt>
                <c:pt idx="72">
                  <c:v>-6.2448300000000002E-9</c:v>
                </c:pt>
                <c:pt idx="73">
                  <c:v>-6.1953500000000001E-9</c:v>
                </c:pt>
                <c:pt idx="74">
                  <c:v>-6.1490999999999998E-9</c:v>
                </c:pt>
                <c:pt idx="75">
                  <c:v>-6.1012499999999998E-9</c:v>
                </c:pt>
                <c:pt idx="76">
                  <c:v>-6.0521699999999998E-9</c:v>
                </c:pt>
                <c:pt idx="77">
                  <c:v>-5.9978899999999999E-9</c:v>
                </c:pt>
                <c:pt idx="78">
                  <c:v>-5.9428300000000002E-9</c:v>
                </c:pt>
                <c:pt idx="79">
                  <c:v>-5.8859199999999999E-9</c:v>
                </c:pt>
                <c:pt idx="80">
                  <c:v>-5.8253900000000003E-9</c:v>
                </c:pt>
                <c:pt idx="81">
                  <c:v>-5.7618800000000004E-9</c:v>
                </c:pt>
                <c:pt idx="82">
                  <c:v>-5.6941500000000002E-9</c:v>
                </c:pt>
                <c:pt idx="83">
                  <c:v>-5.6238599999999996E-9</c:v>
                </c:pt>
                <c:pt idx="84">
                  <c:v>-5.5517899999999999E-9</c:v>
                </c:pt>
                <c:pt idx="85">
                  <c:v>-5.4742500000000002E-9</c:v>
                </c:pt>
                <c:pt idx="86">
                  <c:v>-5.3920100000000003E-9</c:v>
                </c:pt>
                <c:pt idx="87">
                  <c:v>-5.3024499999999996E-9</c:v>
                </c:pt>
                <c:pt idx="88">
                  <c:v>-5.2047300000000001E-9</c:v>
                </c:pt>
                <c:pt idx="89">
                  <c:v>-5.1040900000000003E-9</c:v>
                </c:pt>
                <c:pt idx="90">
                  <c:v>-4.9931000000000001E-9</c:v>
                </c:pt>
                <c:pt idx="91">
                  <c:v>-4.87191E-9</c:v>
                </c:pt>
                <c:pt idx="92">
                  <c:v>-4.7317700000000001E-9</c:v>
                </c:pt>
                <c:pt idx="93">
                  <c:v>-4.5831899999999998E-9</c:v>
                </c:pt>
                <c:pt idx="94">
                  <c:v>-4.4100499999999997E-9</c:v>
                </c:pt>
                <c:pt idx="95">
                  <c:v>-4.2074299999999998E-9</c:v>
                </c:pt>
                <c:pt idx="96">
                  <c:v>-3.9709299999999996E-9</c:v>
                </c:pt>
                <c:pt idx="97">
                  <c:v>-3.6894499999999999E-9</c:v>
                </c:pt>
                <c:pt idx="98">
                  <c:v>-3.33054E-9</c:v>
                </c:pt>
                <c:pt idx="99">
                  <c:v>-2.7472999999999998E-9</c:v>
                </c:pt>
                <c:pt idx="100">
                  <c:v>-1.9109999999999999E-11</c:v>
                </c:pt>
                <c:pt idx="101">
                  <c:v>-3.4121000000000003E-11</c:v>
                </c:pt>
                <c:pt idx="102">
                  <c:v>5.6398800000000002E-9</c:v>
                </c:pt>
                <c:pt idx="103">
                  <c:v>2.1161200000000001E-8</c:v>
                </c:pt>
                <c:pt idx="104">
                  <c:v>6.2764900000000001E-8</c:v>
                </c:pt>
                <c:pt idx="105">
                  <c:v>1.7465199999999999E-7</c:v>
                </c:pt>
                <c:pt idx="106">
                  <c:v>4.76394E-7</c:v>
                </c:pt>
                <c:pt idx="107">
                  <c:v>1.2964800000000001E-6</c:v>
                </c:pt>
                <c:pt idx="108">
                  <c:v>3.55789E-6</c:v>
                </c:pt>
                <c:pt idx="109">
                  <c:v>9.9224199999999998E-6</c:v>
                </c:pt>
                <c:pt idx="110">
                  <c:v>2.8163499999999999E-5</c:v>
                </c:pt>
                <c:pt idx="111">
                  <c:v>8.0318499999999993E-5</c:v>
                </c:pt>
                <c:pt idx="112" formatCode="General">
                  <c:v>2.26686E-4</c:v>
                </c:pt>
                <c:pt idx="113" formatCode="General">
                  <c:v>6.29069E-4</c:v>
                </c:pt>
                <c:pt idx="114" formatCode="General">
                  <c:v>1.69914E-3</c:v>
                </c:pt>
                <c:pt idx="115" formatCode="General">
                  <c:v>4.31285E-3</c:v>
                </c:pt>
                <c:pt idx="116" formatCode="General">
                  <c:v>9.9371500000000005E-3</c:v>
                </c:pt>
                <c:pt idx="117" formatCode="General">
                  <c:v>2.0358299999999999E-2</c:v>
                </c:pt>
                <c:pt idx="118" formatCode="General">
                  <c:v>3.6853999999999998E-2</c:v>
                </c:pt>
                <c:pt idx="119" formatCode="General">
                  <c:v>4.9999099999999998E-2</c:v>
                </c:pt>
                <c:pt idx="120" formatCode="General">
                  <c:v>4.9999799999999997E-2</c:v>
                </c:pt>
                <c:pt idx="121" formatCode="General">
                  <c:v>4.9999200000000001E-2</c:v>
                </c:pt>
                <c:pt idx="122" formatCode="General">
                  <c:v>4.9999399999999999E-2</c:v>
                </c:pt>
                <c:pt idx="123" formatCode="General">
                  <c:v>4.9999599999999998E-2</c:v>
                </c:pt>
                <c:pt idx="124" formatCode="General">
                  <c:v>4.9999399999999999E-2</c:v>
                </c:pt>
                <c:pt idx="125" formatCode="General">
                  <c:v>4.9999599999999998E-2</c:v>
                </c:pt>
                <c:pt idx="126" formatCode="General">
                  <c:v>4.9999700000000001E-2</c:v>
                </c:pt>
                <c:pt idx="127" formatCode="General">
                  <c:v>5.0000099999999999E-2</c:v>
                </c:pt>
                <c:pt idx="128" formatCode="General">
                  <c:v>4.9999300000000003E-2</c:v>
                </c:pt>
                <c:pt idx="129" formatCode="General">
                  <c:v>4.9999300000000003E-2</c:v>
                </c:pt>
                <c:pt idx="130" formatCode="General">
                  <c:v>4.9999500000000002E-2</c:v>
                </c:pt>
                <c:pt idx="131" formatCode="General">
                  <c:v>4.9999500000000002E-2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D-4FBF-9F1C-1E53F39F4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786928"/>
        <c:axId val="1617788368"/>
      </c:lineChart>
      <c:catAx>
        <c:axId val="161778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FF0000"/>
                    </a:solidFill>
                  </a:rPr>
                  <a:t>V_anode (V)</a:t>
                </a:r>
              </a:p>
            </c:rich>
          </c:tx>
          <c:layout>
            <c:manualLayout>
              <c:xMode val="edge"/>
              <c:yMode val="edge"/>
              <c:x val="0.40796544181977246"/>
              <c:y val="0.9110569971116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8368"/>
        <c:crosses val="autoZero"/>
        <c:auto val="1"/>
        <c:lblAlgn val="ctr"/>
        <c:lblOffset val="100"/>
        <c:noMultiLvlLbl val="0"/>
      </c:catAx>
      <c:valAx>
        <c:axId val="16177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I_Anode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 u="sng"/>
              <a:t>Linear I-V</a:t>
            </a:r>
            <a:r>
              <a:rPr lang="en-US" i="0" u="sng" baseline="0"/>
              <a:t> Characteristics (RV)</a:t>
            </a:r>
            <a:endParaRPr lang="en-US" i="0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Current (I)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Sheet1!$C$6:$C$106</c:f>
              <c:numCache>
                <c:formatCode>General</c:formatCode>
                <c:ptCount val="1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</c:numCache>
            </c:numRef>
          </c:cat>
          <c:val>
            <c:numRef>
              <c:f>Sheet1!$D$6:$D$106</c:f>
              <c:numCache>
                <c:formatCode>0.00E+00</c:formatCode>
                <c:ptCount val="101"/>
                <c:pt idx="0">
                  <c:v>-7.9427999999999995E-9</c:v>
                </c:pt>
                <c:pt idx="1">
                  <c:v>-7.9288900000000007E-9</c:v>
                </c:pt>
                <c:pt idx="2">
                  <c:v>-7.9149800000000003E-9</c:v>
                </c:pt>
                <c:pt idx="3">
                  <c:v>-7.9009299999999999E-9</c:v>
                </c:pt>
                <c:pt idx="4">
                  <c:v>-7.8867900000000006E-9</c:v>
                </c:pt>
                <c:pt idx="5">
                  <c:v>-7.8711799999999993E-9</c:v>
                </c:pt>
                <c:pt idx="6">
                  <c:v>-7.8560600000000003E-9</c:v>
                </c:pt>
                <c:pt idx="7">
                  <c:v>-7.8403400000000002E-9</c:v>
                </c:pt>
                <c:pt idx="8">
                  <c:v>-7.8252700000000006E-9</c:v>
                </c:pt>
                <c:pt idx="9">
                  <c:v>-7.8100900000000007E-9</c:v>
                </c:pt>
                <c:pt idx="10">
                  <c:v>-7.7943800000000005E-9</c:v>
                </c:pt>
                <c:pt idx="11">
                  <c:v>-7.7787599999999993E-9</c:v>
                </c:pt>
                <c:pt idx="12">
                  <c:v>-7.7626099999999995E-9</c:v>
                </c:pt>
                <c:pt idx="13">
                  <c:v>-7.7468400000000001E-9</c:v>
                </c:pt>
                <c:pt idx="14">
                  <c:v>-7.7307100000000001E-9</c:v>
                </c:pt>
                <c:pt idx="15">
                  <c:v>-7.7138199999999993E-9</c:v>
                </c:pt>
                <c:pt idx="16">
                  <c:v>-7.6967299999999993E-9</c:v>
                </c:pt>
                <c:pt idx="17">
                  <c:v>-7.6789499999999994E-9</c:v>
                </c:pt>
                <c:pt idx="18">
                  <c:v>-7.6605099999999992E-9</c:v>
                </c:pt>
                <c:pt idx="19">
                  <c:v>-7.6430300000000006E-9</c:v>
                </c:pt>
                <c:pt idx="20">
                  <c:v>-7.6245900000000004E-9</c:v>
                </c:pt>
                <c:pt idx="21">
                  <c:v>-7.6061600000000001E-9</c:v>
                </c:pt>
                <c:pt idx="22">
                  <c:v>-7.5889200000000003E-9</c:v>
                </c:pt>
                <c:pt idx="23">
                  <c:v>-7.5709700000000008E-9</c:v>
                </c:pt>
                <c:pt idx="24">
                  <c:v>-7.5529300000000007E-9</c:v>
                </c:pt>
                <c:pt idx="25">
                  <c:v>-7.5349200000000003E-9</c:v>
                </c:pt>
                <c:pt idx="26">
                  <c:v>-7.5166499999999997E-9</c:v>
                </c:pt>
                <c:pt idx="27">
                  <c:v>-7.4985200000000007E-9</c:v>
                </c:pt>
                <c:pt idx="28">
                  <c:v>-7.4808800000000007E-9</c:v>
                </c:pt>
                <c:pt idx="29">
                  <c:v>-7.4626399999999998E-9</c:v>
                </c:pt>
                <c:pt idx="30">
                  <c:v>-7.4441099999999998E-9</c:v>
                </c:pt>
                <c:pt idx="31">
                  <c:v>-7.4250200000000001E-9</c:v>
                </c:pt>
                <c:pt idx="32">
                  <c:v>-7.4062599999999996E-9</c:v>
                </c:pt>
                <c:pt idx="33">
                  <c:v>-7.38736E-9</c:v>
                </c:pt>
                <c:pt idx="34">
                  <c:v>-7.3675100000000003E-9</c:v>
                </c:pt>
                <c:pt idx="35">
                  <c:v>-7.3473400000000004E-9</c:v>
                </c:pt>
                <c:pt idx="36">
                  <c:v>-7.3268199999999997E-9</c:v>
                </c:pt>
                <c:pt idx="37">
                  <c:v>-7.3048300000000003E-9</c:v>
                </c:pt>
                <c:pt idx="38">
                  <c:v>-7.2831999999999998E-9</c:v>
                </c:pt>
                <c:pt idx="39">
                  <c:v>-7.26063E-9</c:v>
                </c:pt>
                <c:pt idx="40">
                  <c:v>-7.2377200000000001E-9</c:v>
                </c:pt>
                <c:pt idx="41">
                  <c:v>-7.21565E-9</c:v>
                </c:pt>
                <c:pt idx="42">
                  <c:v>-7.1938699999999997E-9</c:v>
                </c:pt>
                <c:pt idx="43">
                  <c:v>-7.1716499999999997E-9</c:v>
                </c:pt>
                <c:pt idx="44">
                  <c:v>-7.14839E-9</c:v>
                </c:pt>
                <c:pt idx="45">
                  <c:v>-7.12446E-9</c:v>
                </c:pt>
                <c:pt idx="46">
                  <c:v>-7.1009699999999997E-9</c:v>
                </c:pt>
                <c:pt idx="47">
                  <c:v>-7.0767200000000004E-9</c:v>
                </c:pt>
                <c:pt idx="48">
                  <c:v>-7.0509899999999999E-9</c:v>
                </c:pt>
                <c:pt idx="49">
                  <c:v>-7.0246799999999998E-9</c:v>
                </c:pt>
                <c:pt idx="50">
                  <c:v>-6.9993899999999998E-9</c:v>
                </c:pt>
                <c:pt idx="51">
                  <c:v>-6.9734699999999999E-9</c:v>
                </c:pt>
                <c:pt idx="52">
                  <c:v>-6.9466199999999997E-9</c:v>
                </c:pt>
                <c:pt idx="53">
                  <c:v>-6.9194199999999997E-9</c:v>
                </c:pt>
                <c:pt idx="54">
                  <c:v>-6.88966E-9</c:v>
                </c:pt>
                <c:pt idx="55">
                  <c:v>-6.8590900000000001E-9</c:v>
                </c:pt>
                <c:pt idx="56">
                  <c:v>-6.8280999999999996E-9</c:v>
                </c:pt>
                <c:pt idx="57">
                  <c:v>-6.7972200000000002E-9</c:v>
                </c:pt>
                <c:pt idx="58">
                  <c:v>-6.7659100000000003E-9</c:v>
                </c:pt>
                <c:pt idx="59">
                  <c:v>-6.7333999999999999E-9</c:v>
                </c:pt>
                <c:pt idx="60">
                  <c:v>-6.7001099999999999E-9</c:v>
                </c:pt>
                <c:pt idx="61">
                  <c:v>-6.6657700000000002E-9</c:v>
                </c:pt>
                <c:pt idx="62">
                  <c:v>-6.6327099999999999E-9</c:v>
                </c:pt>
                <c:pt idx="63">
                  <c:v>-6.5983700000000002E-9</c:v>
                </c:pt>
                <c:pt idx="64">
                  <c:v>-6.5634199999999997E-9</c:v>
                </c:pt>
                <c:pt idx="65">
                  <c:v>-6.5277700000000001E-9</c:v>
                </c:pt>
                <c:pt idx="66">
                  <c:v>-6.4912899999999998E-9</c:v>
                </c:pt>
                <c:pt idx="67">
                  <c:v>-6.45224E-9</c:v>
                </c:pt>
                <c:pt idx="68">
                  <c:v>-6.4139899999999997E-9</c:v>
                </c:pt>
                <c:pt idx="69">
                  <c:v>-6.37322E-9</c:v>
                </c:pt>
                <c:pt idx="70">
                  <c:v>-6.3317100000000003E-9</c:v>
                </c:pt>
                <c:pt idx="71">
                  <c:v>-6.2895099999999997E-9</c:v>
                </c:pt>
                <c:pt idx="72">
                  <c:v>-6.2448300000000002E-9</c:v>
                </c:pt>
                <c:pt idx="73">
                  <c:v>-6.1953500000000001E-9</c:v>
                </c:pt>
                <c:pt idx="74">
                  <c:v>-6.1490999999999998E-9</c:v>
                </c:pt>
                <c:pt idx="75">
                  <c:v>-6.1012499999999998E-9</c:v>
                </c:pt>
                <c:pt idx="76">
                  <c:v>-6.0521699999999998E-9</c:v>
                </c:pt>
                <c:pt idx="77">
                  <c:v>-5.9978899999999999E-9</c:v>
                </c:pt>
                <c:pt idx="78">
                  <c:v>-5.9428300000000002E-9</c:v>
                </c:pt>
                <c:pt idx="79">
                  <c:v>-5.8859199999999999E-9</c:v>
                </c:pt>
                <c:pt idx="80">
                  <c:v>-5.8253900000000003E-9</c:v>
                </c:pt>
                <c:pt idx="81">
                  <c:v>-5.7618800000000004E-9</c:v>
                </c:pt>
                <c:pt idx="82">
                  <c:v>-5.6941500000000002E-9</c:v>
                </c:pt>
                <c:pt idx="83">
                  <c:v>-5.6238599999999996E-9</c:v>
                </c:pt>
                <c:pt idx="84">
                  <c:v>-5.5517899999999999E-9</c:v>
                </c:pt>
                <c:pt idx="85">
                  <c:v>-5.4742500000000002E-9</c:v>
                </c:pt>
                <c:pt idx="86">
                  <c:v>-5.3920100000000003E-9</c:v>
                </c:pt>
                <c:pt idx="87">
                  <c:v>-5.3024499999999996E-9</c:v>
                </c:pt>
                <c:pt idx="88">
                  <c:v>-5.2047300000000001E-9</c:v>
                </c:pt>
                <c:pt idx="89">
                  <c:v>-5.1040900000000003E-9</c:v>
                </c:pt>
                <c:pt idx="90">
                  <c:v>-4.9931000000000001E-9</c:v>
                </c:pt>
                <c:pt idx="91">
                  <c:v>-4.87191E-9</c:v>
                </c:pt>
                <c:pt idx="92">
                  <c:v>-4.7317700000000001E-9</c:v>
                </c:pt>
                <c:pt idx="93">
                  <c:v>-4.5831899999999998E-9</c:v>
                </c:pt>
                <c:pt idx="94">
                  <c:v>-4.4100499999999997E-9</c:v>
                </c:pt>
                <c:pt idx="95">
                  <c:v>-4.2074299999999998E-9</c:v>
                </c:pt>
                <c:pt idx="96">
                  <c:v>-3.9709299999999996E-9</c:v>
                </c:pt>
                <c:pt idx="97">
                  <c:v>-3.6894499999999999E-9</c:v>
                </c:pt>
                <c:pt idx="98">
                  <c:v>-3.33054E-9</c:v>
                </c:pt>
                <c:pt idx="99">
                  <c:v>-2.7472999999999998E-9</c:v>
                </c:pt>
                <c:pt idx="100">
                  <c:v>-1.9109999999999999E-11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2-4055-83D1-F5C35F18A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786928"/>
        <c:axId val="1617788368"/>
      </c:lineChart>
      <c:catAx>
        <c:axId val="161778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rgbClr val="FF0000"/>
                    </a:solidFill>
                  </a:rPr>
                  <a:t>Vanode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8368"/>
        <c:crosses val="autoZero"/>
        <c:auto val="1"/>
        <c:lblAlgn val="ctr"/>
        <c:lblOffset val="100"/>
        <c:noMultiLvlLbl val="0"/>
      </c:catAx>
      <c:valAx>
        <c:axId val="16177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(</a:t>
                </a:r>
                <a:r>
                  <a:rPr lang="en-US">
                    <a:solidFill>
                      <a:schemeClr val="accent1">
                        <a:lumMod val="75000"/>
                      </a:schemeClr>
                    </a:solidFill>
                  </a:rPr>
                  <a:t>Anode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 u="sng"/>
              <a:t>Semi-log I-V</a:t>
            </a:r>
            <a:r>
              <a:rPr lang="en-US" i="0" u="sng" baseline="0"/>
              <a:t> Characteristics (FRW+RV)</a:t>
            </a:r>
            <a:endParaRPr lang="en-US" i="0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99404959486233"/>
          <c:y val="9.3089225667265921E-2"/>
          <c:w val="0.77249833158047376"/>
          <c:h val="0.77416304317593942"/>
        </c:manualLayout>
      </c:layout>
      <c:lineChart>
        <c:grouping val="standard"/>
        <c:varyColors val="0"/>
        <c:ser>
          <c:idx val="0"/>
          <c:order val="0"/>
          <c:tx>
            <c:v>Current (I)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Sheet1!$C$6:$C$137</c:f>
              <c:numCache>
                <c:formatCode>General</c:formatCode>
                <c:ptCount val="132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</c:v>
                </c:pt>
                <c:pt idx="102">
                  <c:v>0.05</c:v>
                </c:pt>
                <c:pt idx="103">
                  <c:v>0.1</c:v>
                </c:pt>
                <c:pt idx="104">
                  <c:v>0.15</c:v>
                </c:pt>
                <c:pt idx="105">
                  <c:v>0.2</c:v>
                </c:pt>
                <c:pt idx="106">
                  <c:v>0.25</c:v>
                </c:pt>
                <c:pt idx="107">
                  <c:v>0.3</c:v>
                </c:pt>
                <c:pt idx="108">
                  <c:v>0.35</c:v>
                </c:pt>
                <c:pt idx="109">
                  <c:v>0.4</c:v>
                </c:pt>
                <c:pt idx="110">
                  <c:v>0.45</c:v>
                </c:pt>
                <c:pt idx="111">
                  <c:v>0.5</c:v>
                </c:pt>
                <c:pt idx="112">
                  <c:v>0.55000000000000004</c:v>
                </c:pt>
                <c:pt idx="113">
                  <c:v>0.6</c:v>
                </c:pt>
                <c:pt idx="114">
                  <c:v>0.65</c:v>
                </c:pt>
                <c:pt idx="115">
                  <c:v>0.7</c:v>
                </c:pt>
                <c:pt idx="116">
                  <c:v>0.75</c:v>
                </c:pt>
                <c:pt idx="117">
                  <c:v>0.8</c:v>
                </c:pt>
                <c:pt idx="118">
                  <c:v>0.85</c:v>
                </c:pt>
                <c:pt idx="119">
                  <c:v>0.9</c:v>
                </c:pt>
                <c:pt idx="120">
                  <c:v>0.95</c:v>
                </c:pt>
                <c:pt idx="121">
                  <c:v>1</c:v>
                </c:pt>
                <c:pt idx="122">
                  <c:v>1.05</c:v>
                </c:pt>
                <c:pt idx="123">
                  <c:v>1.1000000000000001</c:v>
                </c:pt>
                <c:pt idx="124">
                  <c:v>1.1499999999999999</c:v>
                </c:pt>
                <c:pt idx="125">
                  <c:v>1.2</c:v>
                </c:pt>
                <c:pt idx="126">
                  <c:v>1.25</c:v>
                </c:pt>
                <c:pt idx="127">
                  <c:v>1.3</c:v>
                </c:pt>
                <c:pt idx="128">
                  <c:v>1.35</c:v>
                </c:pt>
                <c:pt idx="129">
                  <c:v>1.4</c:v>
                </c:pt>
                <c:pt idx="130">
                  <c:v>1.45</c:v>
                </c:pt>
                <c:pt idx="131">
                  <c:v>1.5</c:v>
                </c:pt>
              </c:numCache>
            </c:numRef>
          </c:cat>
          <c:val>
            <c:numRef>
              <c:f>Sheet1!$X$6:$X$138</c:f>
              <c:numCache>
                <c:formatCode>General</c:formatCode>
                <c:ptCount val="133"/>
                <c:pt idx="0">
                  <c:v>7.9427999999999995E-9</c:v>
                </c:pt>
                <c:pt idx="1">
                  <c:v>7.9288900000000007E-9</c:v>
                </c:pt>
                <c:pt idx="2">
                  <c:v>7.9149800000000003E-9</c:v>
                </c:pt>
                <c:pt idx="3">
                  <c:v>7.9009299999999999E-9</c:v>
                </c:pt>
                <c:pt idx="4">
                  <c:v>7.8867900000000006E-9</c:v>
                </c:pt>
                <c:pt idx="5">
                  <c:v>7.8711799999999993E-9</c:v>
                </c:pt>
                <c:pt idx="6">
                  <c:v>7.8560600000000003E-9</c:v>
                </c:pt>
                <c:pt idx="7">
                  <c:v>7.8403400000000002E-9</c:v>
                </c:pt>
                <c:pt idx="8">
                  <c:v>7.8252700000000006E-9</c:v>
                </c:pt>
                <c:pt idx="9">
                  <c:v>7.8100900000000007E-9</c:v>
                </c:pt>
                <c:pt idx="10">
                  <c:v>7.7943800000000005E-9</c:v>
                </c:pt>
                <c:pt idx="11">
                  <c:v>7.7787599999999993E-9</c:v>
                </c:pt>
                <c:pt idx="12">
                  <c:v>7.7626099999999995E-9</c:v>
                </c:pt>
                <c:pt idx="13">
                  <c:v>7.7468400000000001E-9</c:v>
                </c:pt>
                <c:pt idx="14">
                  <c:v>7.7307100000000001E-9</c:v>
                </c:pt>
                <c:pt idx="15">
                  <c:v>7.7138199999999993E-9</c:v>
                </c:pt>
                <c:pt idx="16">
                  <c:v>7.6967299999999993E-9</c:v>
                </c:pt>
                <c:pt idx="17">
                  <c:v>7.6789499999999994E-9</c:v>
                </c:pt>
                <c:pt idx="18">
                  <c:v>7.6605099999999992E-9</c:v>
                </c:pt>
                <c:pt idx="19">
                  <c:v>7.6430300000000006E-9</c:v>
                </c:pt>
                <c:pt idx="20">
                  <c:v>7.6245900000000004E-9</c:v>
                </c:pt>
                <c:pt idx="21">
                  <c:v>7.6061600000000001E-9</c:v>
                </c:pt>
                <c:pt idx="22">
                  <c:v>7.5889200000000003E-9</c:v>
                </c:pt>
                <c:pt idx="23">
                  <c:v>7.5709700000000008E-9</c:v>
                </c:pt>
                <c:pt idx="24">
                  <c:v>7.5529300000000007E-9</c:v>
                </c:pt>
                <c:pt idx="25">
                  <c:v>7.5349200000000003E-9</c:v>
                </c:pt>
                <c:pt idx="26">
                  <c:v>7.5166499999999997E-9</c:v>
                </c:pt>
                <c:pt idx="27">
                  <c:v>7.4985200000000007E-9</c:v>
                </c:pt>
                <c:pt idx="28">
                  <c:v>7.4808800000000007E-9</c:v>
                </c:pt>
                <c:pt idx="29">
                  <c:v>7.4626399999999998E-9</c:v>
                </c:pt>
                <c:pt idx="30">
                  <c:v>7.4441099999999998E-9</c:v>
                </c:pt>
                <c:pt idx="31">
                  <c:v>7.4250200000000001E-9</c:v>
                </c:pt>
                <c:pt idx="32">
                  <c:v>7.4062599999999996E-9</c:v>
                </c:pt>
                <c:pt idx="33">
                  <c:v>7.38736E-9</c:v>
                </c:pt>
                <c:pt idx="34">
                  <c:v>7.3675100000000003E-9</c:v>
                </c:pt>
                <c:pt idx="35">
                  <c:v>7.3473400000000004E-9</c:v>
                </c:pt>
                <c:pt idx="36">
                  <c:v>7.3268199999999997E-9</c:v>
                </c:pt>
                <c:pt idx="37">
                  <c:v>7.3048300000000003E-9</c:v>
                </c:pt>
                <c:pt idx="38">
                  <c:v>7.2831999999999998E-9</c:v>
                </c:pt>
                <c:pt idx="39">
                  <c:v>7.26063E-9</c:v>
                </c:pt>
                <c:pt idx="40">
                  <c:v>7.2377200000000001E-9</c:v>
                </c:pt>
                <c:pt idx="41">
                  <c:v>7.21565E-9</c:v>
                </c:pt>
                <c:pt idx="42">
                  <c:v>7.1938699999999997E-9</c:v>
                </c:pt>
                <c:pt idx="43">
                  <c:v>7.1716499999999997E-9</c:v>
                </c:pt>
                <c:pt idx="44">
                  <c:v>7.14839E-9</c:v>
                </c:pt>
                <c:pt idx="45">
                  <c:v>7.12446E-9</c:v>
                </c:pt>
                <c:pt idx="46">
                  <c:v>7.1009699999999997E-9</c:v>
                </c:pt>
                <c:pt idx="47">
                  <c:v>7.0767200000000004E-9</c:v>
                </c:pt>
                <c:pt idx="48">
                  <c:v>7.0509899999999999E-9</c:v>
                </c:pt>
                <c:pt idx="49">
                  <c:v>7.0246799999999998E-9</c:v>
                </c:pt>
                <c:pt idx="50">
                  <c:v>6.9993899999999998E-9</c:v>
                </c:pt>
                <c:pt idx="51">
                  <c:v>6.9734699999999999E-9</c:v>
                </c:pt>
                <c:pt idx="52">
                  <c:v>6.9466199999999997E-9</c:v>
                </c:pt>
                <c:pt idx="53">
                  <c:v>6.9194199999999997E-9</c:v>
                </c:pt>
                <c:pt idx="54">
                  <c:v>6.88966E-9</c:v>
                </c:pt>
                <c:pt idx="55">
                  <c:v>6.8590900000000001E-9</c:v>
                </c:pt>
                <c:pt idx="56">
                  <c:v>6.8280999999999996E-9</c:v>
                </c:pt>
                <c:pt idx="57">
                  <c:v>6.7972200000000002E-9</c:v>
                </c:pt>
                <c:pt idx="58">
                  <c:v>6.7659100000000003E-9</c:v>
                </c:pt>
                <c:pt idx="59">
                  <c:v>6.7333999999999999E-9</c:v>
                </c:pt>
                <c:pt idx="60">
                  <c:v>6.7001099999999999E-9</c:v>
                </c:pt>
                <c:pt idx="61">
                  <c:v>6.6657700000000002E-9</c:v>
                </c:pt>
                <c:pt idx="62">
                  <c:v>6.6327099999999999E-9</c:v>
                </c:pt>
                <c:pt idx="63">
                  <c:v>6.5983700000000002E-9</c:v>
                </c:pt>
                <c:pt idx="64">
                  <c:v>6.5634199999999997E-9</c:v>
                </c:pt>
                <c:pt idx="65">
                  <c:v>6.5277700000000001E-9</c:v>
                </c:pt>
                <c:pt idx="66">
                  <c:v>6.4912899999999998E-9</c:v>
                </c:pt>
                <c:pt idx="67">
                  <c:v>6.45224E-9</c:v>
                </c:pt>
                <c:pt idx="68">
                  <c:v>6.4139899999999997E-9</c:v>
                </c:pt>
                <c:pt idx="69">
                  <c:v>6.37322E-9</c:v>
                </c:pt>
                <c:pt idx="70">
                  <c:v>6.3317100000000003E-9</c:v>
                </c:pt>
                <c:pt idx="71">
                  <c:v>6.2895099999999997E-9</c:v>
                </c:pt>
                <c:pt idx="72">
                  <c:v>6.2448300000000002E-9</c:v>
                </c:pt>
                <c:pt idx="73">
                  <c:v>6.1953500000000001E-9</c:v>
                </c:pt>
                <c:pt idx="74">
                  <c:v>6.1490999999999998E-9</c:v>
                </c:pt>
                <c:pt idx="75">
                  <c:v>6.1012499999999998E-9</c:v>
                </c:pt>
                <c:pt idx="76">
                  <c:v>6.0521699999999998E-9</c:v>
                </c:pt>
                <c:pt idx="77">
                  <c:v>5.9978899999999999E-9</c:v>
                </c:pt>
                <c:pt idx="78">
                  <c:v>5.9428300000000002E-9</c:v>
                </c:pt>
                <c:pt idx="79">
                  <c:v>5.8859199999999999E-9</c:v>
                </c:pt>
                <c:pt idx="80">
                  <c:v>5.8253900000000003E-9</c:v>
                </c:pt>
                <c:pt idx="81">
                  <c:v>5.7618800000000004E-9</c:v>
                </c:pt>
                <c:pt idx="82">
                  <c:v>5.6941500000000002E-9</c:v>
                </c:pt>
                <c:pt idx="83">
                  <c:v>5.6238599999999996E-9</c:v>
                </c:pt>
                <c:pt idx="84">
                  <c:v>5.5517899999999999E-9</c:v>
                </c:pt>
                <c:pt idx="85">
                  <c:v>5.4742500000000002E-9</c:v>
                </c:pt>
                <c:pt idx="86">
                  <c:v>5.3920100000000003E-9</c:v>
                </c:pt>
                <c:pt idx="87">
                  <c:v>5.3024499999999996E-9</c:v>
                </c:pt>
                <c:pt idx="88">
                  <c:v>5.2047300000000001E-9</c:v>
                </c:pt>
                <c:pt idx="89">
                  <c:v>5.1040900000000003E-9</c:v>
                </c:pt>
                <c:pt idx="90">
                  <c:v>4.9931000000000001E-9</c:v>
                </c:pt>
                <c:pt idx="91">
                  <c:v>4.87191E-9</c:v>
                </c:pt>
                <c:pt idx="92">
                  <c:v>4.7317700000000001E-9</c:v>
                </c:pt>
                <c:pt idx="93">
                  <c:v>4.5831899999999998E-9</c:v>
                </c:pt>
                <c:pt idx="94">
                  <c:v>4.4100499999999997E-9</c:v>
                </c:pt>
                <c:pt idx="95">
                  <c:v>4.2074299999999998E-9</c:v>
                </c:pt>
                <c:pt idx="96">
                  <c:v>3.9709299999999996E-9</c:v>
                </c:pt>
                <c:pt idx="97">
                  <c:v>3.6894499999999999E-9</c:v>
                </c:pt>
                <c:pt idx="98">
                  <c:v>3.33054E-9</c:v>
                </c:pt>
                <c:pt idx="99">
                  <c:v>2.7472999999999998E-9</c:v>
                </c:pt>
                <c:pt idx="100">
                  <c:v>1.9109999999999999E-11</c:v>
                </c:pt>
                <c:pt idx="101">
                  <c:v>3.4121000000000003E-11</c:v>
                </c:pt>
                <c:pt idx="102">
                  <c:v>5.6398800000000002E-9</c:v>
                </c:pt>
                <c:pt idx="103">
                  <c:v>2.1161200000000001E-8</c:v>
                </c:pt>
                <c:pt idx="104">
                  <c:v>6.2764900000000001E-8</c:v>
                </c:pt>
                <c:pt idx="105">
                  <c:v>1.7465199999999999E-7</c:v>
                </c:pt>
                <c:pt idx="106">
                  <c:v>4.76394E-7</c:v>
                </c:pt>
                <c:pt idx="107">
                  <c:v>1.2964800000000001E-6</c:v>
                </c:pt>
                <c:pt idx="108">
                  <c:v>3.55789E-6</c:v>
                </c:pt>
                <c:pt idx="109">
                  <c:v>9.9224199999999998E-6</c:v>
                </c:pt>
                <c:pt idx="110">
                  <c:v>2.8163499999999999E-5</c:v>
                </c:pt>
                <c:pt idx="111">
                  <c:v>8.0318499999999993E-5</c:v>
                </c:pt>
                <c:pt idx="112">
                  <c:v>2.26686E-4</c:v>
                </c:pt>
                <c:pt idx="113">
                  <c:v>6.29069E-4</c:v>
                </c:pt>
                <c:pt idx="114">
                  <c:v>1.69914E-3</c:v>
                </c:pt>
                <c:pt idx="115">
                  <c:v>4.31285E-3</c:v>
                </c:pt>
                <c:pt idx="116">
                  <c:v>9.9371500000000005E-3</c:v>
                </c:pt>
                <c:pt idx="117">
                  <c:v>2.0358299999999999E-2</c:v>
                </c:pt>
                <c:pt idx="118">
                  <c:v>3.6853999999999998E-2</c:v>
                </c:pt>
                <c:pt idx="119">
                  <c:v>4.9999099999999998E-2</c:v>
                </c:pt>
                <c:pt idx="120">
                  <c:v>4.9999799999999997E-2</c:v>
                </c:pt>
                <c:pt idx="121">
                  <c:v>4.9999200000000001E-2</c:v>
                </c:pt>
                <c:pt idx="122">
                  <c:v>4.9999399999999999E-2</c:v>
                </c:pt>
                <c:pt idx="123">
                  <c:v>4.9999599999999998E-2</c:v>
                </c:pt>
                <c:pt idx="124">
                  <c:v>4.9999399999999999E-2</c:v>
                </c:pt>
                <c:pt idx="125">
                  <c:v>4.9999599999999998E-2</c:v>
                </c:pt>
                <c:pt idx="126">
                  <c:v>4.9999700000000001E-2</c:v>
                </c:pt>
                <c:pt idx="127">
                  <c:v>5.0000099999999999E-2</c:v>
                </c:pt>
                <c:pt idx="128">
                  <c:v>4.9999300000000003E-2</c:v>
                </c:pt>
                <c:pt idx="129">
                  <c:v>4.9999300000000003E-2</c:v>
                </c:pt>
                <c:pt idx="130">
                  <c:v>4.9999500000000002E-2</c:v>
                </c:pt>
                <c:pt idx="131">
                  <c:v>4.9999500000000002E-2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52-41D9-98F2-88724E10A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786928"/>
        <c:axId val="1617788368"/>
      </c:lineChart>
      <c:catAx>
        <c:axId val="161778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FF0000"/>
                    </a:solidFill>
                  </a:rPr>
                  <a:t>V_anode (V)</a:t>
                </a:r>
              </a:p>
            </c:rich>
          </c:tx>
          <c:layout>
            <c:manualLayout>
              <c:xMode val="edge"/>
              <c:yMode val="edge"/>
              <c:x val="0.48852099737532806"/>
              <c:y val="0.941895269803112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8368"/>
        <c:crosses val="autoZero"/>
        <c:auto val="1"/>
        <c:lblAlgn val="ctr"/>
        <c:lblOffset val="100"/>
        <c:noMultiLvlLbl val="0"/>
      </c:catAx>
      <c:valAx>
        <c:axId val="1617788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I_Anode (A)</a:t>
                </a:r>
              </a:p>
            </c:rich>
          </c:tx>
          <c:layout>
            <c:manualLayout>
              <c:xMode val="edge"/>
              <c:yMode val="edge"/>
              <c:x val="4.5539807524059492E-2"/>
              <c:y val="0.67598310871900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 u="sng"/>
              <a:t>Linear I-V</a:t>
            </a:r>
            <a:r>
              <a:rPr lang="en-US" i="0" u="sng" baseline="0"/>
              <a:t> Characteristics (FRW+RV)</a:t>
            </a:r>
            <a:endParaRPr lang="en-US" i="0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05205599300069E-2"/>
          <c:y val="0.13966505978415414"/>
          <c:w val="0.77249833158047376"/>
          <c:h val="0.77416304317593942"/>
        </c:manualLayout>
      </c:layout>
      <c:scatterChart>
        <c:scatterStyle val="smoothMarker"/>
        <c:varyColors val="0"/>
        <c:ser>
          <c:idx val="0"/>
          <c:order val="0"/>
          <c:tx>
            <c:v>Current (I)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Sheet1!$C$6:$C$137</c:f>
              <c:numCache>
                <c:formatCode>General</c:formatCode>
                <c:ptCount val="132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</c:v>
                </c:pt>
                <c:pt idx="102">
                  <c:v>0.05</c:v>
                </c:pt>
                <c:pt idx="103">
                  <c:v>0.1</c:v>
                </c:pt>
                <c:pt idx="104">
                  <c:v>0.15</c:v>
                </c:pt>
                <c:pt idx="105">
                  <c:v>0.2</c:v>
                </c:pt>
                <c:pt idx="106">
                  <c:v>0.25</c:v>
                </c:pt>
                <c:pt idx="107">
                  <c:v>0.3</c:v>
                </c:pt>
                <c:pt idx="108">
                  <c:v>0.35</c:v>
                </c:pt>
                <c:pt idx="109">
                  <c:v>0.4</c:v>
                </c:pt>
                <c:pt idx="110">
                  <c:v>0.45</c:v>
                </c:pt>
                <c:pt idx="111">
                  <c:v>0.5</c:v>
                </c:pt>
                <c:pt idx="112">
                  <c:v>0.55000000000000004</c:v>
                </c:pt>
                <c:pt idx="113">
                  <c:v>0.6</c:v>
                </c:pt>
                <c:pt idx="114">
                  <c:v>0.65</c:v>
                </c:pt>
                <c:pt idx="115">
                  <c:v>0.7</c:v>
                </c:pt>
                <c:pt idx="116">
                  <c:v>0.75</c:v>
                </c:pt>
                <c:pt idx="117">
                  <c:v>0.8</c:v>
                </c:pt>
                <c:pt idx="118">
                  <c:v>0.85</c:v>
                </c:pt>
                <c:pt idx="119">
                  <c:v>0.9</c:v>
                </c:pt>
                <c:pt idx="120">
                  <c:v>0.95</c:v>
                </c:pt>
                <c:pt idx="121">
                  <c:v>1</c:v>
                </c:pt>
                <c:pt idx="122">
                  <c:v>1.05</c:v>
                </c:pt>
                <c:pt idx="123">
                  <c:v>1.1000000000000001</c:v>
                </c:pt>
                <c:pt idx="124">
                  <c:v>1.1499999999999999</c:v>
                </c:pt>
                <c:pt idx="125">
                  <c:v>1.2</c:v>
                </c:pt>
                <c:pt idx="126">
                  <c:v>1.25</c:v>
                </c:pt>
                <c:pt idx="127">
                  <c:v>1.3</c:v>
                </c:pt>
                <c:pt idx="128">
                  <c:v>1.35</c:v>
                </c:pt>
                <c:pt idx="129">
                  <c:v>1.4</c:v>
                </c:pt>
                <c:pt idx="130">
                  <c:v>1.45</c:v>
                </c:pt>
                <c:pt idx="131">
                  <c:v>1.5</c:v>
                </c:pt>
              </c:numCache>
            </c:numRef>
          </c:xVal>
          <c:yVal>
            <c:numRef>
              <c:f>Sheet1!$D$6:$D$137</c:f>
              <c:numCache>
                <c:formatCode>0.00E+00</c:formatCode>
                <c:ptCount val="132"/>
                <c:pt idx="0">
                  <c:v>-7.9427999999999995E-9</c:v>
                </c:pt>
                <c:pt idx="1">
                  <c:v>-7.9288900000000007E-9</c:v>
                </c:pt>
                <c:pt idx="2">
                  <c:v>-7.9149800000000003E-9</c:v>
                </c:pt>
                <c:pt idx="3">
                  <c:v>-7.9009299999999999E-9</c:v>
                </c:pt>
                <c:pt idx="4">
                  <c:v>-7.8867900000000006E-9</c:v>
                </c:pt>
                <c:pt idx="5">
                  <c:v>-7.8711799999999993E-9</c:v>
                </c:pt>
                <c:pt idx="6">
                  <c:v>-7.8560600000000003E-9</c:v>
                </c:pt>
                <c:pt idx="7">
                  <c:v>-7.8403400000000002E-9</c:v>
                </c:pt>
                <c:pt idx="8">
                  <c:v>-7.8252700000000006E-9</c:v>
                </c:pt>
                <c:pt idx="9">
                  <c:v>-7.8100900000000007E-9</c:v>
                </c:pt>
                <c:pt idx="10">
                  <c:v>-7.7943800000000005E-9</c:v>
                </c:pt>
                <c:pt idx="11">
                  <c:v>-7.7787599999999993E-9</c:v>
                </c:pt>
                <c:pt idx="12">
                  <c:v>-7.7626099999999995E-9</c:v>
                </c:pt>
                <c:pt idx="13">
                  <c:v>-7.7468400000000001E-9</c:v>
                </c:pt>
                <c:pt idx="14">
                  <c:v>-7.7307100000000001E-9</c:v>
                </c:pt>
                <c:pt idx="15">
                  <c:v>-7.7138199999999993E-9</c:v>
                </c:pt>
                <c:pt idx="16">
                  <c:v>-7.6967299999999993E-9</c:v>
                </c:pt>
                <c:pt idx="17">
                  <c:v>-7.6789499999999994E-9</c:v>
                </c:pt>
                <c:pt idx="18">
                  <c:v>-7.6605099999999992E-9</c:v>
                </c:pt>
                <c:pt idx="19">
                  <c:v>-7.6430300000000006E-9</c:v>
                </c:pt>
                <c:pt idx="20">
                  <c:v>-7.6245900000000004E-9</c:v>
                </c:pt>
                <c:pt idx="21">
                  <c:v>-7.6061600000000001E-9</c:v>
                </c:pt>
                <c:pt idx="22">
                  <c:v>-7.5889200000000003E-9</c:v>
                </c:pt>
                <c:pt idx="23">
                  <c:v>-7.5709700000000008E-9</c:v>
                </c:pt>
                <c:pt idx="24">
                  <c:v>-7.5529300000000007E-9</c:v>
                </c:pt>
                <c:pt idx="25">
                  <c:v>-7.5349200000000003E-9</c:v>
                </c:pt>
                <c:pt idx="26">
                  <c:v>-7.5166499999999997E-9</c:v>
                </c:pt>
                <c:pt idx="27">
                  <c:v>-7.4985200000000007E-9</c:v>
                </c:pt>
                <c:pt idx="28">
                  <c:v>-7.4808800000000007E-9</c:v>
                </c:pt>
                <c:pt idx="29">
                  <c:v>-7.4626399999999998E-9</c:v>
                </c:pt>
                <c:pt idx="30">
                  <c:v>-7.4441099999999998E-9</c:v>
                </c:pt>
                <c:pt idx="31">
                  <c:v>-7.4250200000000001E-9</c:v>
                </c:pt>
                <c:pt idx="32">
                  <c:v>-7.4062599999999996E-9</c:v>
                </c:pt>
                <c:pt idx="33">
                  <c:v>-7.38736E-9</c:v>
                </c:pt>
                <c:pt idx="34">
                  <c:v>-7.3675100000000003E-9</c:v>
                </c:pt>
                <c:pt idx="35">
                  <c:v>-7.3473400000000004E-9</c:v>
                </c:pt>
                <c:pt idx="36">
                  <c:v>-7.3268199999999997E-9</c:v>
                </c:pt>
                <c:pt idx="37">
                  <c:v>-7.3048300000000003E-9</c:v>
                </c:pt>
                <c:pt idx="38">
                  <c:v>-7.2831999999999998E-9</c:v>
                </c:pt>
                <c:pt idx="39">
                  <c:v>-7.26063E-9</c:v>
                </c:pt>
                <c:pt idx="40">
                  <c:v>-7.2377200000000001E-9</c:v>
                </c:pt>
                <c:pt idx="41">
                  <c:v>-7.21565E-9</c:v>
                </c:pt>
                <c:pt idx="42">
                  <c:v>-7.1938699999999997E-9</c:v>
                </c:pt>
                <c:pt idx="43">
                  <c:v>-7.1716499999999997E-9</c:v>
                </c:pt>
                <c:pt idx="44">
                  <c:v>-7.14839E-9</c:v>
                </c:pt>
                <c:pt idx="45">
                  <c:v>-7.12446E-9</c:v>
                </c:pt>
                <c:pt idx="46">
                  <c:v>-7.1009699999999997E-9</c:v>
                </c:pt>
                <c:pt idx="47">
                  <c:v>-7.0767200000000004E-9</c:v>
                </c:pt>
                <c:pt idx="48">
                  <c:v>-7.0509899999999999E-9</c:v>
                </c:pt>
                <c:pt idx="49">
                  <c:v>-7.0246799999999998E-9</c:v>
                </c:pt>
                <c:pt idx="50">
                  <c:v>-6.9993899999999998E-9</c:v>
                </c:pt>
                <c:pt idx="51">
                  <c:v>-6.9734699999999999E-9</c:v>
                </c:pt>
                <c:pt idx="52">
                  <c:v>-6.9466199999999997E-9</c:v>
                </c:pt>
                <c:pt idx="53">
                  <c:v>-6.9194199999999997E-9</c:v>
                </c:pt>
                <c:pt idx="54">
                  <c:v>-6.88966E-9</c:v>
                </c:pt>
                <c:pt idx="55">
                  <c:v>-6.8590900000000001E-9</c:v>
                </c:pt>
                <c:pt idx="56">
                  <c:v>-6.8280999999999996E-9</c:v>
                </c:pt>
                <c:pt idx="57">
                  <c:v>-6.7972200000000002E-9</c:v>
                </c:pt>
                <c:pt idx="58">
                  <c:v>-6.7659100000000003E-9</c:v>
                </c:pt>
                <c:pt idx="59">
                  <c:v>-6.7333999999999999E-9</c:v>
                </c:pt>
                <c:pt idx="60">
                  <c:v>-6.7001099999999999E-9</c:v>
                </c:pt>
                <c:pt idx="61">
                  <c:v>-6.6657700000000002E-9</c:v>
                </c:pt>
                <c:pt idx="62">
                  <c:v>-6.6327099999999999E-9</c:v>
                </c:pt>
                <c:pt idx="63">
                  <c:v>-6.5983700000000002E-9</c:v>
                </c:pt>
                <c:pt idx="64">
                  <c:v>-6.5634199999999997E-9</c:v>
                </c:pt>
                <c:pt idx="65">
                  <c:v>-6.5277700000000001E-9</c:v>
                </c:pt>
                <c:pt idx="66">
                  <c:v>-6.4912899999999998E-9</c:v>
                </c:pt>
                <c:pt idx="67">
                  <c:v>-6.45224E-9</c:v>
                </c:pt>
                <c:pt idx="68">
                  <c:v>-6.4139899999999997E-9</c:v>
                </c:pt>
                <c:pt idx="69">
                  <c:v>-6.37322E-9</c:v>
                </c:pt>
                <c:pt idx="70">
                  <c:v>-6.3317100000000003E-9</c:v>
                </c:pt>
                <c:pt idx="71">
                  <c:v>-6.2895099999999997E-9</c:v>
                </c:pt>
                <c:pt idx="72">
                  <c:v>-6.2448300000000002E-9</c:v>
                </c:pt>
                <c:pt idx="73">
                  <c:v>-6.1953500000000001E-9</c:v>
                </c:pt>
                <c:pt idx="74">
                  <c:v>-6.1490999999999998E-9</c:v>
                </c:pt>
                <c:pt idx="75">
                  <c:v>-6.1012499999999998E-9</c:v>
                </c:pt>
                <c:pt idx="76">
                  <c:v>-6.0521699999999998E-9</c:v>
                </c:pt>
                <c:pt idx="77">
                  <c:v>-5.9978899999999999E-9</c:v>
                </c:pt>
                <c:pt idx="78">
                  <c:v>-5.9428300000000002E-9</c:v>
                </c:pt>
                <c:pt idx="79">
                  <c:v>-5.8859199999999999E-9</c:v>
                </c:pt>
                <c:pt idx="80">
                  <c:v>-5.8253900000000003E-9</c:v>
                </c:pt>
                <c:pt idx="81">
                  <c:v>-5.7618800000000004E-9</c:v>
                </c:pt>
                <c:pt idx="82">
                  <c:v>-5.6941500000000002E-9</c:v>
                </c:pt>
                <c:pt idx="83">
                  <c:v>-5.6238599999999996E-9</c:v>
                </c:pt>
                <c:pt idx="84">
                  <c:v>-5.5517899999999999E-9</c:v>
                </c:pt>
                <c:pt idx="85">
                  <c:v>-5.4742500000000002E-9</c:v>
                </c:pt>
                <c:pt idx="86">
                  <c:v>-5.3920100000000003E-9</c:v>
                </c:pt>
                <c:pt idx="87">
                  <c:v>-5.3024499999999996E-9</c:v>
                </c:pt>
                <c:pt idx="88">
                  <c:v>-5.2047300000000001E-9</c:v>
                </c:pt>
                <c:pt idx="89">
                  <c:v>-5.1040900000000003E-9</c:v>
                </c:pt>
                <c:pt idx="90">
                  <c:v>-4.9931000000000001E-9</c:v>
                </c:pt>
                <c:pt idx="91">
                  <c:v>-4.87191E-9</c:v>
                </c:pt>
                <c:pt idx="92">
                  <c:v>-4.7317700000000001E-9</c:v>
                </c:pt>
                <c:pt idx="93">
                  <c:v>-4.5831899999999998E-9</c:v>
                </c:pt>
                <c:pt idx="94">
                  <c:v>-4.4100499999999997E-9</c:v>
                </c:pt>
                <c:pt idx="95">
                  <c:v>-4.2074299999999998E-9</c:v>
                </c:pt>
                <c:pt idx="96">
                  <c:v>-3.9709299999999996E-9</c:v>
                </c:pt>
                <c:pt idx="97">
                  <c:v>-3.6894499999999999E-9</c:v>
                </c:pt>
                <c:pt idx="98">
                  <c:v>-3.33054E-9</c:v>
                </c:pt>
                <c:pt idx="99">
                  <c:v>-2.7472999999999998E-9</c:v>
                </c:pt>
                <c:pt idx="100">
                  <c:v>-1.9109999999999999E-11</c:v>
                </c:pt>
                <c:pt idx="101">
                  <c:v>-3.4121000000000003E-11</c:v>
                </c:pt>
                <c:pt idx="102">
                  <c:v>5.6398800000000002E-9</c:v>
                </c:pt>
                <c:pt idx="103">
                  <c:v>2.1161200000000001E-8</c:v>
                </c:pt>
                <c:pt idx="104">
                  <c:v>6.2764900000000001E-8</c:v>
                </c:pt>
                <c:pt idx="105">
                  <c:v>1.7465199999999999E-7</c:v>
                </c:pt>
                <c:pt idx="106">
                  <c:v>4.76394E-7</c:v>
                </c:pt>
                <c:pt idx="107">
                  <c:v>1.2964800000000001E-6</c:v>
                </c:pt>
                <c:pt idx="108">
                  <c:v>3.55789E-6</c:v>
                </c:pt>
                <c:pt idx="109">
                  <c:v>9.9224199999999998E-6</c:v>
                </c:pt>
                <c:pt idx="110">
                  <c:v>2.8163499999999999E-5</c:v>
                </c:pt>
                <c:pt idx="111">
                  <c:v>8.0318499999999993E-5</c:v>
                </c:pt>
                <c:pt idx="112" formatCode="General">
                  <c:v>2.26686E-4</c:v>
                </c:pt>
                <c:pt idx="113" formatCode="General">
                  <c:v>6.29069E-4</c:v>
                </c:pt>
                <c:pt idx="114" formatCode="General">
                  <c:v>1.69914E-3</c:v>
                </c:pt>
                <c:pt idx="115" formatCode="General">
                  <c:v>4.31285E-3</c:v>
                </c:pt>
                <c:pt idx="116" formatCode="General">
                  <c:v>9.9371500000000005E-3</c:v>
                </c:pt>
                <c:pt idx="117" formatCode="General">
                  <c:v>2.0358299999999999E-2</c:v>
                </c:pt>
                <c:pt idx="118" formatCode="General">
                  <c:v>3.6853999999999998E-2</c:v>
                </c:pt>
                <c:pt idx="119" formatCode="General">
                  <c:v>4.9999099999999998E-2</c:v>
                </c:pt>
                <c:pt idx="120" formatCode="General">
                  <c:v>4.9999799999999997E-2</c:v>
                </c:pt>
                <c:pt idx="121" formatCode="General">
                  <c:v>4.9999200000000001E-2</c:v>
                </c:pt>
                <c:pt idx="122" formatCode="General">
                  <c:v>4.9999399999999999E-2</c:v>
                </c:pt>
                <c:pt idx="123" formatCode="General">
                  <c:v>4.9999599999999998E-2</c:v>
                </c:pt>
                <c:pt idx="124" formatCode="General">
                  <c:v>4.9999399999999999E-2</c:v>
                </c:pt>
                <c:pt idx="125" formatCode="General">
                  <c:v>4.9999599999999998E-2</c:v>
                </c:pt>
                <c:pt idx="126" formatCode="General">
                  <c:v>4.9999700000000001E-2</c:v>
                </c:pt>
                <c:pt idx="127" formatCode="General">
                  <c:v>5.0000099999999999E-2</c:v>
                </c:pt>
                <c:pt idx="128" formatCode="General">
                  <c:v>4.9999300000000003E-2</c:v>
                </c:pt>
                <c:pt idx="129" formatCode="General">
                  <c:v>4.9999300000000003E-2</c:v>
                </c:pt>
                <c:pt idx="130" formatCode="General">
                  <c:v>4.9999500000000002E-2</c:v>
                </c:pt>
                <c:pt idx="131" formatCode="General">
                  <c:v>4.9999500000000002E-2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3E-4A43-AE2B-3ADC1C114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786928"/>
        <c:axId val="1617788368"/>
      </c:scatterChart>
      <c:valAx>
        <c:axId val="1617786928"/>
        <c:scaling>
          <c:orientation val="minMax"/>
          <c:max val="1.5"/>
          <c:min val="-1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FF0000"/>
                    </a:solidFill>
                  </a:rPr>
                  <a:t>V_anode (V)</a:t>
                </a:r>
              </a:p>
            </c:rich>
          </c:tx>
          <c:layout>
            <c:manualLayout>
              <c:xMode val="edge"/>
              <c:yMode val="edge"/>
              <c:x val="0.36613488072934647"/>
              <c:y val="0.93049473241331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8368"/>
        <c:crosses val="autoZero"/>
        <c:crossBetween val="midCat"/>
      </c:valAx>
      <c:valAx>
        <c:axId val="16177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I_Anode (A)</a:t>
                </a:r>
              </a:p>
            </c:rich>
          </c:tx>
          <c:layout>
            <c:manualLayout>
              <c:xMode val="edge"/>
              <c:yMode val="edge"/>
              <c:x val="3.2455270218877556E-2"/>
              <c:y val="0.43649644002531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 u="sng"/>
              <a:t>Semi-log I-V</a:t>
            </a:r>
            <a:r>
              <a:rPr lang="en-US" i="0" u="sng" baseline="0"/>
              <a:t> Characteristics (FRW+RV)</a:t>
            </a:r>
            <a:endParaRPr lang="en-US" i="0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49267202680037"/>
          <c:y val="9.9582989361128249E-2"/>
          <c:w val="0.77249833158047376"/>
          <c:h val="0.77416304317593942"/>
        </c:manualLayout>
      </c:layout>
      <c:scatterChart>
        <c:scatterStyle val="smoothMarker"/>
        <c:varyColors val="0"/>
        <c:ser>
          <c:idx val="0"/>
          <c:order val="0"/>
          <c:tx>
            <c:v>Current (I)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Sheet1!$C$6:$C$137</c:f>
              <c:numCache>
                <c:formatCode>General</c:formatCode>
                <c:ptCount val="132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</c:v>
                </c:pt>
                <c:pt idx="102">
                  <c:v>0.05</c:v>
                </c:pt>
                <c:pt idx="103">
                  <c:v>0.1</c:v>
                </c:pt>
                <c:pt idx="104">
                  <c:v>0.15</c:v>
                </c:pt>
                <c:pt idx="105">
                  <c:v>0.2</c:v>
                </c:pt>
                <c:pt idx="106">
                  <c:v>0.25</c:v>
                </c:pt>
                <c:pt idx="107">
                  <c:v>0.3</c:v>
                </c:pt>
                <c:pt idx="108">
                  <c:v>0.35</c:v>
                </c:pt>
                <c:pt idx="109">
                  <c:v>0.4</c:v>
                </c:pt>
                <c:pt idx="110">
                  <c:v>0.45</c:v>
                </c:pt>
                <c:pt idx="111">
                  <c:v>0.5</c:v>
                </c:pt>
                <c:pt idx="112">
                  <c:v>0.55000000000000004</c:v>
                </c:pt>
                <c:pt idx="113">
                  <c:v>0.6</c:v>
                </c:pt>
                <c:pt idx="114">
                  <c:v>0.65</c:v>
                </c:pt>
                <c:pt idx="115">
                  <c:v>0.7</c:v>
                </c:pt>
                <c:pt idx="116">
                  <c:v>0.75</c:v>
                </c:pt>
                <c:pt idx="117">
                  <c:v>0.8</c:v>
                </c:pt>
                <c:pt idx="118">
                  <c:v>0.85</c:v>
                </c:pt>
                <c:pt idx="119">
                  <c:v>0.9</c:v>
                </c:pt>
                <c:pt idx="120">
                  <c:v>0.95</c:v>
                </c:pt>
                <c:pt idx="121">
                  <c:v>1</c:v>
                </c:pt>
                <c:pt idx="122">
                  <c:v>1.05</c:v>
                </c:pt>
                <c:pt idx="123">
                  <c:v>1.1000000000000001</c:v>
                </c:pt>
                <c:pt idx="124">
                  <c:v>1.1499999999999999</c:v>
                </c:pt>
                <c:pt idx="125">
                  <c:v>1.2</c:v>
                </c:pt>
                <c:pt idx="126">
                  <c:v>1.25</c:v>
                </c:pt>
                <c:pt idx="127">
                  <c:v>1.3</c:v>
                </c:pt>
                <c:pt idx="128">
                  <c:v>1.35</c:v>
                </c:pt>
                <c:pt idx="129">
                  <c:v>1.4</c:v>
                </c:pt>
                <c:pt idx="130">
                  <c:v>1.45</c:v>
                </c:pt>
                <c:pt idx="131">
                  <c:v>1.5</c:v>
                </c:pt>
              </c:numCache>
            </c:numRef>
          </c:xVal>
          <c:yVal>
            <c:numRef>
              <c:f>Sheet1!$X$6:$X$137</c:f>
              <c:numCache>
                <c:formatCode>General</c:formatCode>
                <c:ptCount val="132"/>
                <c:pt idx="0">
                  <c:v>7.9427999999999995E-9</c:v>
                </c:pt>
                <c:pt idx="1">
                  <c:v>7.9288900000000007E-9</c:v>
                </c:pt>
                <c:pt idx="2">
                  <c:v>7.9149800000000003E-9</c:v>
                </c:pt>
                <c:pt idx="3">
                  <c:v>7.9009299999999999E-9</c:v>
                </c:pt>
                <c:pt idx="4">
                  <c:v>7.8867900000000006E-9</c:v>
                </c:pt>
                <c:pt idx="5">
                  <c:v>7.8711799999999993E-9</c:v>
                </c:pt>
                <c:pt idx="6">
                  <c:v>7.8560600000000003E-9</c:v>
                </c:pt>
                <c:pt idx="7">
                  <c:v>7.8403400000000002E-9</c:v>
                </c:pt>
                <c:pt idx="8">
                  <c:v>7.8252700000000006E-9</c:v>
                </c:pt>
                <c:pt idx="9">
                  <c:v>7.8100900000000007E-9</c:v>
                </c:pt>
                <c:pt idx="10">
                  <c:v>7.7943800000000005E-9</c:v>
                </c:pt>
                <c:pt idx="11">
                  <c:v>7.7787599999999993E-9</c:v>
                </c:pt>
                <c:pt idx="12">
                  <c:v>7.7626099999999995E-9</c:v>
                </c:pt>
                <c:pt idx="13">
                  <c:v>7.7468400000000001E-9</c:v>
                </c:pt>
                <c:pt idx="14">
                  <c:v>7.7307100000000001E-9</c:v>
                </c:pt>
                <c:pt idx="15">
                  <c:v>7.7138199999999993E-9</c:v>
                </c:pt>
                <c:pt idx="16">
                  <c:v>7.6967299999999993E-9</c:v>
                </c:pt>
                <c:pt idx="17">
                  <c:v>7.6789499999999994E-9</c:v>
                </c:pt>
                <c:pt idx="18">
                  <c:v>7.6605099999999992E-9</c:v>
                </c:pt>
                <c:pt idx="19">
                  <c:v>7.6430300000000006E-9</c:v>
                </c:pt>
                <c:pt idx="20">
                  <c:v>7.6245900000000004E-9</c:v>
                </c:pt>
                <c:pt idx="21">
                  <c:v>7.6061600000000001E-9</c:v>
                </c:pt>
                <c:pt idx="22">
                  <c:v>7.5889200000000003E-9</c:v>
                </c:pt>
                <c:pt idx="23">
                  <c:v>7.5709700000000008E-9</c:v>
                </c:pt>
                <c:pt idx="24">
                  <c:v>7.5529300000000007E-9</c:v>
                </c:pt>
                <c:pt idx="25">
                  <c:v>7.5349200000000003E-9</c:v>
                </c:pt>
                <c:pt idx="26">
                  <c:v>7.5166499999999997E-9</c:v>
                </c:pt>
                <c:pt idx="27">
                  <c:v>7.4985200000000007E-9</c:v>
                </c:pt>
                <c:pt idx="28">
                  <c:v>7.4808800000000007E-9</c:v>
                </c:pt>
                <c:pt idx="29">
                  <c:v>7.4626399999999998E-9</c:v>
                </c:pt>
                <c:pt idx="30">
                  <c:v>7.4441099999999998E-9</c:v>
                </c:pt>
                <c:pt idx="31">
                  <c:v>7.4250200000000001E-9</c:v>
                </c:pt>
                <c:pt idx="32">
                  <c:v>7.4062599999999996E-9</c:v>
                </c:pt>
                <c:pt idx="33">
                  <c:v>7.38736E-9</c:v>
                </c:pt>
                <c:pt idx="34">
                  <c:v>7.3675100000000003E-9</c:v>
                </c:pt>
                <c:pt idx="35">
                  <c:v>7.3473400000000004E-9</c:v>
                </c:pt>
                <c:pt idx="36">
                  <c:v>7.3268199999999997E-9</c:v>
                </c:pt>
                <c:pt idx="37">
                  <c:v>7.3048300000000003E-9</c:v>
                </c:pt>
                <c:pt idx="38">
                  <c:v>7.2831999999999998E-9</c:v>
                </c:pt>
                <c:pt idx="39">
                  <c:v>7.26063E-9</c:v>
                </c:pt>
                <c:pt idx="40">
                  <c:v>7.2377200000000001E-9</c:v>
                </c:pt>
                <c:pt idx="41">
                  <c:v>7.21565E-9</c:v>
                </c:pt>
                <c:pt idx="42">
                  <c:v>7.1938699999999997E-9</c:v>
                </c:pt>
                <c:pt idx="43">
                  <c:v>7.1716499999999997E-9</c:v>
                </c:pt>
                <c:pt idx="44">
                  <c:v>7.14839E-9</c:v>
                </c:pt>
                <c:pt idx="45">
                  <c:v>7.12446E-9</c:v>
                </c:pt>
                <c:pt idx="46">
                  <c:v>7.1009699999999997E-9</c:v>
                </c:pt>
                <c:pt idx="47">
                  <c:v>7.0767200000000004E-9</c:v>
                </c:pt>
                <c:pt idx="48">
                  <c:v>7.0509899999999999E-9</c:v>
                </c:pt>
                <c:pt idx="49">
                  <c:v>7.0246799999999998E-9</c:v>
                </c:pt>
                <c:pt idx="50">
                  <c:v>6.9993899999999998E-9</c:v>
                </c:pt>
                <c:pt idx="51">
                  <c:v>6.9734699999999999E-9</c:v>
                </c:pt>
                <c:pt idx="52">
                  <c:v>6.9466199999999997E-9</c:v>
                </c:pt>
                <c:pt idx="53">
                  <c:v>6.9194199999999997E-9</c:v>
                </c:pt>
                <c:pt idx="54">
                  <c:v>6.88966E-9</c:v>
                </c:pt>
                <c:pt idx="55">
                  <c:v>6.8590900000000001E-9</c:v>
                </c:pt>
                <c:pt idx="56">
                  <c:v>6.8280999999999996E-9</c:v>
                </c:pt>
                <c:pt idx="57">
                  <c:v>6.7972200000000002E-9</c:v>
                </c:pt>
                <c:pt idx="58">
                  <c:v>6.7659100000000003E-9</c:v>
                </c:pt>
                <c:pt idx="59">
                  <c:v>6.7333999999999999E-9</c:v>
                </c:pt>
                <c:pt idx="60">
                  <c:v>6.7001099999999999E-9</c:v>
                </c:pt>
                <c:pt idx="61">
                  <c:v>6.6657700000000002E-9</c:v>
                </c:pt>
                <c:pt idx="62">
                  <c:v>6.6327099999999999E-9</c:v>
                </c:pt>
                <c:pt idx="63">
                  <c:v>6.5983700000000002E-9</c:v>
                </c:pt>
                <c:pt idx="64">
                  <c:v>6.5634199999999997E-9</c:v>
                </c:pt>
                <c:pt idx="65">
                  <c:v>6.5277700000000001E-9</c:v>
                </c:pt>
                <c:pt idx="66">
                  <c:v>6.4912899999999998E-9</c:v>
                </c:pt>
                <c:pt idx="67">
                  <c:v>6.45224E-9</c:v>
                </c:pt>
                <c:pt idx="68">
                  <c:v>6.4139899999999997E-9</c:v>
                </c:pt>
                <c:pt idx="69">
                  <c:v>6.37322E-9</c:v>
                </c:pt>
                <c:pt idx="70">
                  <c:v>6.3317100000000003E-9</c:v>
                </c:pt>
                <c:pt idx="71">
                  <c:v>6.2895099999999997E-9</c:v>
                </c:pt>
                <c:pt idx="72">
                  <c:v>6.2448300000000002E-9</c:v>
                </c:pt>
                <c:pt idx="73">
                  <c:v>6.1953500000000001E-9</c:v>
                </c:pt>
                <c:pt idx="74">
                  <c:v>6.1490999999999998E-9</c:v>
                </c:pt>
                <c:pt idx="75">
                  <c:v>6.1012499999999998E-9</c:v>
                </c:pt>
                <c:pt idx="76">
                  <c:v>6.0521699999999998E-9</c:v>
                </c:pt>
                <c:pt idx="77">
                  <c:v>5.9978899999999999E-9</c:v>
                </c:pt>
                <c:pt idx="78">
                  <c:v>5.9428300000000002E-9</c:v>
                </c:pt>
                <c:pt idx="79">
                  <c:v>5.8859199999999999E-9</c:v>
                </c:pt>
                <c:pt idx="80">
                  <c:v>5.8253900000000003E-9</c:v>
                </c:pt>
                <c:pt idx="81">
                  <c:v>5.7618800000000004E-9</c:v>
                </c:pt>
                <c:pt idx="82">
                  <c:v>5.6941500000000002E-9</c:v>
                </c:pt>
                <c:pt idx="83">
                  <c:v>5.6238599999999996E-9</c:v>
                </c:pt>
                <c:pt idx="84">
                  <c:v>5.5517899999999999E-9</c:v>
                </c:pt>
                <c:pt idx="85">
                  <c:v>5.4742500000000002E-9</c:v>
                </c:pt>
                <c:pt idx="86">
                  <c:v>5.3920100000000003E-9</c:v>
                </c:pt>
                <c:pt idx="87">
                  <c:v>5.3024499999999996E-9</c:v>
                </c:pt>
                <c:pt idx="88">
                  <c:v>5.2047300000000001E-9</c:v>
                </c:pt>
                <c:pt idx="89">
                  <c:v>5.1040900000000003E-9</c:v>
                </c:pt>
                <c:pt idx="90">
                  <c:v>4.9931000000000001E-9</c:v>
                </c:pt>
                <c:pt idx="91">
                  <c:v>4.87191E-9</c:v>
                </c:pt>
                <c:pt idx="92">
                  <c:v>4.7317700000000001E-9</c:v>
                </c:pt>
                <c:pt idx="93">
                  <c:v>4.5831899999999998E-9</c:v>
                </c:pt>
                <c:pt idx="94">
                  <c:v>4.4100499999999997E-9</c:v>
                </c:pt>
                <c:pt idx="95">
                  <c:v>4.2074299999999998E-9</c:v>
                </c:pt>
                <c:pt idx="96">
                  <c:v>3.9709299999999996E-9</c:v>
                </c:pt>
                <c:pt idx="97">
                  <c:v>3.6894499999999999E-9</c:v>
                </c:pt>
                <c:pt idx="98">
                  <c:v>3.33054E-9</c:v>
                </c:pt>
                <c:pt idx="99">
                  <c:v>2.7472999999999998E-9</c:v>
                </c:pt>
                <c:pt idx="100">
                  <c:v>1.9109999999999999E-11</c:v>
                </c:pt>
                <c:pt idx="101">
                  <c:v>3.4121000000000003E-11</c:v>
                </c:pt>
                <c:pt idx="102">
                  <c:v>5.6398800000000002E-9</c:v>
                </c:pt>
                <c:pt idx="103">
                  <c:v>2.1161200000000001E-8</c:v>
                </c:pt>
                <c:pt idx="104">
                  <c:v>6.2764900000000001E-8</c:v>
                </c:pt>
                <c:pt idx="105">
                  <c:v>1.7465199999999999E-7</c:v>
                </c:pt>
                <c:pt idx="106">
                  <c:v>4.76394E-7</c:v>
                </c:pt>
                <c:pt idx="107">
                  <c:v>1.2964800000000001E-6</c:v>
                </c:pt>
                <c:pt idx="108">
                  <c:v>3.55789E-6</c:v>
                </c:pt>
                <c:pt idx="109">
                  <c:v>9.9224199999999998E-6</c:v>
                </c:pt>
                <c:pt idx="110">
                  <c:v>2.8163499999999999E-5</c:v>
                </c:pt>
                <c:pt idx="111">
                  <c:v>8.0318499999999993E-5</c:v>
                </c:pt>
                <c:pt idx="112">
                  <c:v>2.26686E-4</c:v>
                </c:pt>
                <c:pt idx="113">
                  <c:v>6.29069E-4</c:v>
                </c:pt>
                <c:pt idx="114">
                  <c:v>1.69914E-3</c:v>
                </c:pt>
                <c:pt idx="115">
                  <c:v>4.31285E-3</c:v>
                </c:pt>
                <c:pt idx="116">
                  <c:v>9.9371500000000005E-3</c:v>
                </c:pt>
                <c:pt idx="117">
                  <c:v>2.0358299999999999E-2</c:v>
                </c:pt>
                <c:pt idx="118">
                  <c:v>3.6853999999999998E-2</c:v>
                </c:pt>
                <c:pt idx="119">
                  <c:v>4.9999099999999998E-2</c:v>
                </c:pt>
                <c:pt idx="120">
                  <c:v>4.9999799999999997E-2</c:v>
                </c:pt>
                <c:pt idx="121">
                  <c:v>4.9999200000000001E-2</c:v>
                </c:pt>
                <c:pt idx="122">
                  <c:v>4.9999399999999999E-2</c:v>
                </c:pt>
                <c:pt idx="123">
                  <c:v>4.9999599999999998E-2</c:v>
                </c:pt>
                <c:pt idx="124">
                  <c:v>4.9999399999999999E-2</c:v>
                </c:pt>
                <c:pt idx="125">
                  <c:v>4.9999599999999998E-2</c:v>
                </c:pt>
                <c:pt idx="126">
                  <c:v>4.9999700000000001E-2</c:v>
                </c:pt>
                <c:pt idx="127">
                  <c:v>5.0000099999999999E-2</c:v>
                </c:pt>
                <c:pt idx="128">
                  <c:v>4.9999300000000003E-2</c:v>
                </c:pt>
                <c:pt idx="129">
                  <c:v>4.9999300000000003E-2</c:v>
                </c:pt>
                <c:pt idx="130">
                  <c:v>4.9999500000000002E-2</c:v>
                </c:pt>
                <c:pt idx="131">
                  <c:v>4.9999500000000002E-2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52-42DC-BF6A-6718AAE47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786928"/>
        <c:axId val="1617788368"/>
      </c:scatterChart>
      <c:valAx>
        <c:axId val="1617786928"/>
        <c:scaling>
          <c:orientation val="minMax"/>
          <c:max val="1.5"/>
          <c:min val="-1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rgbClr val="FF0000"/>
                    </a:solidFill>
                  </a:rPr>
                  <a:t>V_anode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8368"/>
        <c:crosses val="autoZero"/>
        <c:crossBetween val="midCat"/>
      </c:valAx>
      <c:valAx>
        <c:axId val="1617788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I_Anode (A)</a:t>
                </a:r>
              </a:p>
            </c:rich>
          </c:tx>
          <c:layout>
            <c:manualLayout>
              <c:xMode val="edge"/>
              <c:yMode val="edge"/>
              <c:x val="2.7800810410891819E-2"/>
              <c:y val="0.39892304848557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 u="sng"/>
              <a:t>Semi-log I-V</a:t>
            </a:r>
            <a:r>
              <a:rPr lang="en-US" i="0" u="sng" baseline="0"/>
              <a:t> Characteristics (I/Io) Vs V</a:t>
            </a:r>
            <a:endParaRPr lang="en-US" i="0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49267202680037"/>
          <c:y val="9.9582989361128249E-2"/>
          <c:w val="0.77249833158047376"/>
          <c:h val="0.77416304317593942"/>
        </c:manualLayout>
      </c:layout>
      <c:scatterChart>
        <c:scatterStyle val="smoothMarker"/>
        <c:varyColors val="0"/>
        <c:ser>
          <c:idx val="0"/>
          <c:order val="0"/>
          <c:tx>
            <c:v>Current (I)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Sheet1!$C$6:$C$137</c:f>
              <c:numCache>
                <c:formatCode>General</c:formatCode>
                <c:ptCount val="132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</c:v>
                </c:pt>
                <c:pt idx="102">
                  <c:v>0.05</c:v>
                </c:pt>
                <c:pt idx="103">
                  <c:v>0.1</c:v>
                </c:pt>
                <c:pt idx="104">
                  <c:v>0.15</c:v>
                </c:pt>
                <c:pt idx="105">
                  <c:v>0.2</c:v>
                </c:pt>
                <c:pt idx="106">
                  <c:v>0.25</c:v>
                </c:pt>
                <c:pt idx="107">
                  <c:v>0.3</c:v>
                </c:pt>
                <c:pt idx="108">
                  <c:v>0.35</c:v>
                </c:pt>
                <c:pt idx="109">
                  <c:v>0.4</c:v>
                </c:pt>
                <c:pt idx="110">
                  <c:v>0.45</c:v>
                </c:pt>
                <c:pt idx="111">
                  <c:v>0.5</c:v>
                </c:pt>
                <c:pt idx="112">
                  <c:v>0.55000000000000004</c:v>
                </c:pt>
                <c:pt idx="113">
                  <c:v>0.6</c:v>
                </c:pt>
                <c:pt idx="114">
                  <c:v>0.65</c:v>
                </c:pt>
                <c:pt idx="115">
                  <c:v>0.7</c:v>
                </c:pt>
                <c:pt idx="116">
                  <c:v>0.75</c:v>
                </c:pt>
                <c:pt idx="117">
                  <c:v>0.8</c:v>
                </c:pt>
                <c:pt idx="118">
                  <c:v>0.85</c:v>
                </c:pt>
                <c:pt idx="119">
                  <c:v>0.9</c:v>
                </c:pt>
                <c:pt idx="120">
                  <c:v>0.95</c:v>
                </c:pt>
                <c:pt idx="121">
                  <c:v>1</c:v>
                </c:pt>
                <c:pt idx="122">
                  <c:v>1.05</c:v>
                </c:pt>
                <c:pt idx="123">
                  <c:v>1.1000000000000001</c:v>
                </c:pt>
                <c:pt idx="124">
                  <c:v>1.1499999999999999</c:v>
                </c:pt>
                <c:pt idx="125">
                  <c:v>1.2</c:v>
                </c:pt>
                <c:pt idx="126">
                  <c:v>1.25</c:v>
                </c:pt>
                <c:pt idx="127">
                  <c:v>1.3</c:v>
                </c:pt>
                <c:pt idx="128">
                  <c:v>1.35</c:v>
                </c:pt>
                <c:pt idx="129">
                  <c:v>1.4</c:v>
                </c:pt>
                <c:pt idx="130">
                  <c:v>1.45</c:v>
                </c:pt>
                <c:pt idx="131">
                  <c:v>1.5</c:v>
                </c:pt>
              </c:numCache>
            </c:numRef>
          </c:xVal>
          <c:yVal>
            <c:numRef>
              <c:f>Sheet1!$AF$18:$AF$149</c:f>
              <c:numCache>
                <c:formatCode>0.00E+00</c:formatCode>
                <c:ptCount val="132"/>
                <c:pt idx="0">
                  <c:v>2.4560676571993998</c:v>
                </c:pt>
                <c:pt idx="1">
                  <c:v>2.4517664156836068</c:v>
                </c:pt>
                <c:pt idx="2">
                  <c:v>2.4474651741678133</c:v>
                </c:pt>
                <c:pt idx="3">
                  <c:v>2.4431206419394238</c:v>
                </c:pt>
                <c:pt idx="4">
                  <c:v>2.4387482799672231</c:v>
                </c:pt>
                <c:pt idx="5">
                  <c:v>2.4339213655127629</c:v>
                </c:pt>
                <c:pt idx="6">
                  <c:v>2.4292459685523897</c:v>
                </c:pt>
                <c:pt idx="7">
                  <c:v>2.4243850399666043</c:v>
                </c:pt>
                <c:pt idx="8">
                  <c:v>2.4197251039750154</c:v>
                </c:pt>
                <c:pt idx="9">
                  <c:v>2.4150311538521008</c:v>
                </c:pt>
                <c:pt idx="10">
                  <c:v>2.4101733174600724</c:v>
                </c:pt>
                <c:pt idx="11">
                  <c:v>2.4053433108118552</c:v>
                </c:pt>
                <c:pt idx="12">
                  <c:v>2.4003494178945251</c:v>
                </c:pt>
                <c:pt idx="13">
                  <c:v>2.3954730283399557</c:v>
                </c:pt>
                <c:pt idx="14">
                  <c:v>2.3904853198101392</c:v>
                </c:pt>
                <c:pt idx="15">
                  <c:v>2.3852626045548013</c:v>
                </c:pt>
                <c:pt idx="16">
                  <c:v>2.379978045424326</c:v>
                </c:pt>
                <c:pt idx="17">
                  <c:v>2.3744801249246277</c:v>
                </c:pt>
                <c:pt idx="18">
                  <c:v>2.3687781196369762</c:v>
                </c:pt>
                <c:pt idx="19">
                  <c:v>2.3633729649499839</c:v>
                </c:pt>
                <c:pt idx="20">
                  <c:v>2.3576709596623324</c:v>
                </c:pt>
                <c:pt idx="21">
                  <c:v>2.3519720465684379</c:v>
                </c:pt>
                <c:pt idx="22">
                  <c:v>2.34664110453161</c:v>
                </c:pt>
                <c:pt idx="23">
                  <c:v>2.341090616738045</c:v>
                </c:pt>
                <c:pt idx="24">
                  <c:v>2.3355122992006683</c:v>
                </c:pt>
                <c:pt idx="25">
                  <c:v>2.3299432582445618</c:v>
                </c:pt>
                <c:pt idx="26">
                  <c:v>2.324293820250777</c:v>
                </c:pt>
                <c:pt idx="27">
                  <c:v>2.3186876729695887</c:v>
                </c:pt>
                <c:pt idx="28">
                  <c:v>2.3132330431824859</c:v>
                </c:pt>
                <c:pt idx="29">
                  <c:v>2.3075928817699718</c:v>
                </c:pt>
                <c:pt idx="30">
                  <c:v>2.3018630467385086</c:v>
                </c:pt>
                <c:pt idx="31">
                  <c:v>2.2959600488566614</c:v>
                </c:pt>
                <c:pt idx="32">
                  <c:v>2.2901590933687905</c:v>
                </c:pt>
                <c:pt idx="33">
                  <c:v>2.2843148471683237</c:v>
                </c:pt>
                <c:pt idx="34">
                  <c:v>2.278176842560955</c:v>
                </c:pt>
                <c:pt idx="35">
                  <c:v>2.271939887753367</c:v>
                </c:pt>
                <c:pt idx="36">
                  <c:v>2.265594706164288</c:v>
                </c:pt>
                <c:pt idx="37">
                  <c:v>2.2587949720929514</c:v>
                </c:pt>
                <c:pt idx="38">
                  <c:v>2.2521065569968615</c:v>
                </c:pt>
                <c:pt idx="39">
                  <c:v>2.2451274756876267</c:v>
                </c:pt>
                <c:pt idx="40">
                  <c:v>2.2380432597906585</c:v>
                </c:pt>
                <c:pt idx="41">
                  <c:v>2.2312187881692669</c:v>
                </c:pt>
                <c:pt idx="42">
                  <c:v>2.2244839901668239</c:v>
                </c:pt>
                <c:pt idx="43">
                  <c:v>2.2176131356390791</c:v>
                </c:pt>
                <c:pt idx="44">
                  <c:v>2.2104206929606209</c:v>
                </c:pt>
                <c:pt idx="45">
                  <c:v>2.2030210733004529</c:v>
                </c:pt>
                <c:pt idx="46">
                  <c:v>2.1957575101655871</c:v>
                </c:pt>
                <c:pt idx="47">
                  <c:v>2.1882589403051997</c:v>
                </c:pt>
                <c:pt idx="48">
                  <c:v>2.1803027257687968</c:v>
                </c:pt>
                <c:pt idx="49">
                  <c:v>2.1721671639944957</c:v>
                </c:pt>
                <c:pt idx="50">
                  <c:v>2.1643470059833949</c:v>
                </c:pt>
                <c:pt idx="51">
                  <c:v>2.1563320397656116</c:v>
                </c:pt>
                <c:pt idx="52">
                  <c:v>2.1480294995284406</c:v>
                </c:pt>
                <c:pt idx="53">
                  <c:v>2.1396187325097791</c:v>
                </c:pt>
                <c:pt idx="54">
                  <c:v>2.1304163638893612</c:v>
                </c:pt>
                <c:pt idx="55">
                  <c:v>2.1209635275746379</c:v>
                </c:pt>
                <c:pt idx="56">
                  <c:v>2.1113808191221262</c:v>
                </c:pt>
                <c:pt idx="57">
                  <c:v>2.1018321248009402</c:v>
                </c:pt>
                <c:pt idx="58">
                  <c:v>2.0921504661482091</c:v>
                </c:pt>
                <c:pt idx="59">
                  <c:v>2.0820977442446544</c:v>
                </c:pt>
                <c:pt idx="60">
                  <c:v>2.0718038312280647</c:v>
                </c:pt>
                <c:pt idx="61">
                  <c:v>2.0611852378670048</c:v>
                </c:pt>
                <c:pt idx="62">
                  <c:v>2.0509624453068227</c:v>
                </c:pt>
                <c:pt idx="63">
                  <c:v>2.0403438519457628</c:v>
                </c:pt>
                <c:pt idx="64">
                  <c:v>2.0295366347655341</c:v>
                </c:pt>
                <c:pt idx="65">
                  <c:v>2.0185129640223258</c:v>
                </c:pt>
                <c:pt idx="66">
                  <c:v>2.0072326411972972</c:v>
                </c:pt>
                <c:pt idx="67">
                  <c:v>1.9951576245767559</c:v>
                </c:pt>
                <c:pt idx="68">
                  <c:v>1.9833299834567633</c:v>
                </c:pt>
                <c:pt idx="69">
                  <c:v>1.9707231095100419</c:v>
                </c:pt>
                <c:pt idx="70">
                  <c:v>1.9578874132253128</c:v>
                </c:pt>
                <c:pt idx="71">
                  <c:v>1.94483835557136</c:v>
                </c:pt>
                <c:pt idx="72">
                  <c:v>1.931022433865706</c:v>
                </c:pt>
                <c:pt idx="73">
                  <c:v>1.9157222591567589</c:v>
                </c:pt>
                <c:pt idx="74">
                  <c:v>1.9014208630312774</c:v>
                </c:pt>
                <c:pt idx="75">
                  <c:v>1.8866247159046985</c:v>
                </c:pt>
                <c:pt idx="76">
                  <c:v>1.8714482289460257</c:v>
                </c:pt>
                <c:pt idx="77">
                  <c:v>1.8546638012337853</c:v>
                </c:pt>
                <c:pt idx="78">
                  <c:v>1.8376381824085097</c:v>
                </c:pt>
                <c:pt idx="79">
                  <c:v>1.8200405077382149</c:v>
                </c:pt>
                <c:pt idx="80">
                  <c:v>1.8013234589279365</c:v>
                </c:pt>
                <c:pt idx="81">
                  <c:v>1.7816849363781135</c:v>
                </c:pt>
                <c:pt idx="82">
                  <c:v>1.7607415080628952</c:v>
                </c:pt>
                <c:pt idx="83">
                  <c:v>1.7390064781459205</c:v>
                </c:pt>
                <c:pt idx="84">
                  <c:v>1.7167210377402249</c:v>
                </c:pt>
                <c:pt idx="85">
                  <c:v>1.6927441673495263</c:v>
                </c:pt>
                <c:pt idx="86">
                  <c:v>1.6673139658931029</c:v>
                </c:pt>
                <c:pt idx="87">
                  <c:v>1.6396202786066574</c:v>
                </c:pt>
                <c:pt idx="88">
                  <c:v>1.6094033612146137</c:v>
                </c:pt>
                <c:pt idx="89">
                  <c:v>1.5782835232455668</c:v>
                </c:pt>
                <c:pt idx="90">
                  <c:v>1.5439632647381685</c:v>
                </c:pt>
                <c:pt idx="91">
                  <c:v>1.5064889685987723</c:v>
                </c:pt>
                <c:pt idx="92">
                  <c:v>1.463154965290125</c:v>
                </c:pt>
                <c:pt idx="93">
                  <c:v>1.4172111504506872</c:v>
                </c:pt>
                <c:pt idx="94">
                  <c:v>1.3636729077443992</c:v>
                </c:pt>
                <c:pt idx="95">
                  <c:v>1.3010188778428855</c:v>
                </c:pt>
                <c:pt idx="96">
                  <c:v>1.2278884954931275</c:v>
                </c:pt>
                <c:pt idx="97">
                  <c:v>1.1408494256250097</c:v>
                </c:pt>
                <c:pt idx="98">
                  <c:v>1.0298674994975185</c:v>
                </c:pt>
                <c:pt idx="99">
                  <c:v>0.84951839082236891</c:v>
                </c:pt>
                <c:pt idx="100">
                  <c:v>5.9091822693609977E-3</c:v>
                </c:pt>
                <c:pt idx="101">
                  <c:v>1.0550874317784753E-2</c:v>
                </c:pt>
                <c:pt idx="102">
                  <c:v>1.7439601725444116</c:v>
                </c:pt>
                <c:pt idx="103">
                  <c:v>6.543453052768287</c:v>
                </c:pt>
                <c:pt idx="104">
                  <c:v>19.408123192999273</c:v>
                </c:pt>
                <c:pt idx="105">
                  <c:v>54.00578240232533</c:v>
                </c:pt>
                <c:pt idx="106">
                  <c:v>147.31025526059463</c:v>
                </c:pt>
                <c:pt idx="107">
                  <c:v>400.89673618948967</c:v>
                </c:pt>
                <c:pt idx="108">
                  <c:v>1100.1685245597489</c:v>
                </c:pt>
                <c:pt idx="109">
                  <c:v>3068.2045176950787</c:v>
                </c:pt>
                <c:pt idx="110">
                  <c:v>8708.6998871349278</c:v>
                </c:pt>
                <c:pt idx="111">
                  <c:v>24836.036426042454</c:v>
                </c:pt>
                <c:pt idx="112">
                  <c:v>70095.703396774843</c:v>
                </c:pt>
                <c:pt idx="113">
                  <c:v>194520.32344346697</c:v>
                </c:pt>
                <c:pt idx="114">
                  <c:v>525407.01000324683</c:v>
                </c:pt>
                <c:pt idx="115">
                  <c:v>1333616.7844277122</c:v>
                </c:pt>
                <c:pt idx="116">
                  <c:v>3072759.319098935</c:v>
                </c:pt>
                <c:pt idx="117">
                  <c:v>6295180.8160299323</c:v>
                </c:pt>
                <c:pt idx="118">
                  <c:v>11395970.871534809</c:v>
                </c:pt>
                <c:pt idx="119">
                  <c:v>15460690.486865906</c:v>
                </c:pt>
                <c:pt idx="120">
                  <c:v>15460906.940428887</c:v>
                </c:pt>
                <c:pt idx="121">
                  <c:v>15460721.408803476</c:v>
                </c:pt>
                <c:pt idx="122">
                  <c:v>15460783.252678612</c:v>
                </c:pt>
                <c:pt idx="123">
                  <c:v>15460845.09655375</c:v>
                </c:pt>
                <c:pt idx="124">
                  <c:v>15460783.252678612</c:v>
                </c:pt>
                <c:pt idx="125">
                  <c:v>15460845.09655375</c:v>
                </c:pt>
                <c:pt idx="126">
                  <c:v>15460876.018491318</c:v>
                </c:pt>
                <c:pt idx="127">
                  <c:v>15460999.706241593</c:v>
                </c:pt>
                <c:pt idx="128">
                  <c:v>15460752.330741046</c:v>
                </c:pt>
                <c:pt idx="129">
                  <c:v>15460752.330741046</c:v>
                </c:pt>
                <c:pt idx="130">
                  <c:v>15460814.174616182</c:v>
                </c:pt>
                <c:pt idx="131">
                  <c:v>15460814.174616182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1D-461D-BD3F-A34A5C01C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786928"/>
        <c:axId val="1617788368"/>
      </c:scatterChart>
      <c:valAx>
        <c:axId val="161778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rgbClr val="FF0000"/>
                    </a:solidFill>
                  </a:rPr>
                  <a:t>V_anode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8368"/>
        <c:crosses val="autoZero"/>
        <c:crossBetween val="midCat"/>
      </c:valAx>
      <c:valAx>
        <c:axId val="1617788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I/I0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800810410891819E-2"/>
              <c:y val="0.39892304848557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 u="sng"/>
              <a:t>Linear I-V</a:t>
            </a:r>
            <a:r>
              <a:rPr lang="en-US" i="0" u="sng" baseline="0"/>
              <a:t> Characteristics (FRW+RV)</a:t>
            </a:r>
            <a:endParaRPr lang="en-US" i="0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88298337707788"/>
          <c:y val="0.12004596447119366"/>
          <c:w val="0.77249833158047376"/>
          <c:h val="0.77416304317593942"/>
        </c:manualLayout>
      </c:layout>
      <c:scatterChart>
        <c:scatterStyle val="smoothMarker"/>
        <c:varyColors val="0"/>
        <c:ser>
          <c:idx val="0"/>
          <c:order val="0"/>
          <c:tx>
            <c:v>Voltage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Sheet1!$D$6:$D$137</c:f>
              <c:numCache>
                <c:formatCode>0.00E+00</c:formatCode>
                <c:ptCount val="132"/>
                <c:pt idx="0">
                  <c:v>-7.9427999999999995E-9</c:v>
                </c:pt>
                <c:pt idx="1">
                  <c:v>-7.9288900000000007E-9</c:v>
                </c:pt>
                <c:pt idx="2">
                  <c:v>-7.9149800000000003E-9</c:v>
                </c:pt>
                <c:pt idx="3">
                  <c:v>-7.9009299999999999E-9</c:v>
                </c:pt>
                <c:pt idx="4">
                  <c:v>-7.8867900000000006E-9</c:v>
                </c:pt>
                <c:pt idx="5">
                  <c:v>-7.8711799999999993E-9</c:v>
                </c:pt>
                <c:pt idx="6">
                  <c:v>-7.8560600000000003E-9</c:v>
                </c:pt>
                <c:pt idx="7">
                  <c:v>-7.8403400000000002E-9</c:v>
                </c:pt>
                <c:pt idx="8">
                  <c:v>-7.8252700000000006E-9</c:v>
                </c:pt>
                <c:pt idx="9">
                  <c:v>-7.8100900000000007E-9</c:v>
                </c:pt>
                <c:pt idx="10">
                  <c:v>-7.7943800000000005E-9</c:v>
                </c:pt>
                <c:pt idx="11">
                  <c:v>-7.7787599999999993E-9</c:v>
                </c:pt>
                <c:pt idx="12">
                  <c:v>-7.7626099999999995E-9</c:v>
                </c:pt>
                <c:pt idx="13">
                  <c:v>-7.7468400000000001E-9</c:v>
                </c:pt>
                <c:pt idx="14">
                  <c:v>-7.7307100000000001E-9</c:v>
                </c:pt>
                <c:pt idx="15">
                  <c:v>-7.7138199999999993E-9</c:v>
                </c:pt>
                <c:pt idx="16">
                  <c:v>-7.6967299999999993E-9</c:v>
                </c:pt>
                <c:pt idx="17">
                  <c:v>-7.6789499999999994E-9</c:v>
                </c:pt>
                <c:pt idx="18">
                  <c:v>-7.6605099999999992E-9</c:v>
                </c:pt>
                <c:pt idx="19">
                  <c:v>-7.6430300000000006E-9</c:v>
                </c:pt>
                <c:pt idx="20">
                  <c:v>-7.6245900000000004E-9</c:v>
                </c:pt>
                <c:pt idx="21">
                  <c:v>-7.6061600000000001E-9</c:v>
                </c:pt>
                <c:pt idx="22">
                  <c:v>-7.5889200000000003E-9</c:v>
                </c:pt>
                <c:pt idx="23">
                  <c:v>-7.5709700000000008E-9</c:v>
                </c:pt>
                <c:pt idx="24">
                  <c:v>-7.5529300000000007E-9</c:v>
                </c:pt>
                <c:pt idx="25">
                  <c:v>-7.5349200000000003E-9</c:v>
                </c:pt>
                <c:pt idx="26">
                  <c:v>-7.5166499999999997E-9</c:v>
                </c:pt>
                <c:pt idx="27">
                  <c:v>-7.4985200000000007E-9</c:v>
                </c:pt>
                <c:pt idx="28">
                  <c:v>-7.4808800000000007E-9</c:v>
                </c:pt>
                <c:pt idx="29">
                  <c:v>-7.4626399999999998E-9</c:v>
                </c:pt>
                <c:pt idx="30">
                  <c:v>-7.4441099999999998E-9</c:v>
                </c:pt>
                <c:pt idx="31">
                  <c:v>-7.4250200000000001E-9</c:v>
                </c:pt>
                <c:pt idx="32">
                  <c:v>-7.4062599999999996E-9</c:v>
                </c:pt>
                <c:pt idx="33">
                  <c:v>-7.38736E-9</c:v>
                </c:pt>
                <c:pt idx="34">
                  <c:v>-7.3675100000000003E-9</c:v>
                </c:pt>
                <c:pt idx="35">
                  <c:v>-7.3473400000000004E-9</c:v>
                </c:pt>
                <c:pt idx="36">
                  <c:v>-7.3268199999999997E-9</c:v>
                </c:pt>
                <c:pt idx="37">
                  <c:v>-7.3048300000000003E-9</c:v>
                </c:pt>
                <c:pt idx="38">
                  <c:v>-7.2831999999999998E-9</c:v>
                </c:pt>
                <c:pt idx="39">
                  <c:v>-7.26063E-9</c:v>
                </c:pt>
                <c:pt idx="40">
                  <c:v>-7.2377200000000001E-9</c:v>
                </c:pt>
                <c:pt idx="41">
                  <c:v>-7.21565E-9</c:v>
                </c:pt>
                <c:pt idx="42">
                  <c:v>-7.1938699999999997E-9</c:v>
                </c:pt>
                <c:pt idx="43">
                  <c:v>-7.1716499999999997E-9</c:v>
                </c:pt>
                <c:pt idx="44">
                  <c:v>-7.14839E-9</c:v>
                </c:pt>
                <c:pt idx="45">
                  <c:v>-7.12446E-9</c:v>
                </c:pt>
                <c:pt idx="46">
                  <c:v>-7.1009699999999997E-9</c:v>
                </c:pt>
                <c:pt idx="47">
                  <c:v>-7.0767200000000004E-9</c:v>
                </c:pt>
                <c:pt idx="48">
                  <c:v>-7.0509899999999999E-9</c:v>
                </c:pt>
                <c:pt idx="49">
                  <c:v>-7.0246799999999998E-9</c:v>
                </c:pt>
                <c:pt idx="50">
                  <c:v>-6.9993899999999998E-9</c:v>
                </c:pt>
                <c:pt idx="51">
                  <c:v>-6.9734699999999999E-9</c:v>
                </c:pt>
                <c:pt idx="52">
                  <c:v>-6.9466199999999997E-9</c:v>
                </c:pt>
                <c:pt idx="53">
                  <c:v>-6.9194199999999997E-9</c:v>
                </c:pt>
                <c:pt idx="54">
                  <c:v>-6.88966E-9</c:v>
                </c:pt>
                <c:pt idx="55">
                  <c:v>-6.8590900000000001E-9</c:v>
                </c:pt>
                <c:pt idx="56">
                  <c:v>-6.8280999999999996E-9</c:v>
                </c:pt>
                <c:pt idx="57">
                  <c:v>-6.7972200000000002E-9</c:v>
                </c:pt>
                <c:pt idx="58">
                  <c:v>-6.7659100000000003E-9</c:v>
                </c:pt>
                <c:pt idx="59">
                  <c:v>-6.7333999999999999E-9</c:v>
                </c:pt>
                <c:pt idx="60">
                  <c:v>-6.7001099999999999E-9</c:v>
                </c:pt>
                <c:pt idx="61">
                  <c:v>-6.6657700000000002E-9</c:v>
                </c:pt>
                <c:pt idx="62">
                  <c:v>-6.6327099999999999E-9</c:v>
                </c:pt>
                <c:pt idx="63">
                  <c:v>-6.5983700000000002E-9</c:v>
                </c:pt>
                <c:pt idx="64">
                  <c:v>-6.5634199999999997E-9</c:v>
                </c:pt>
                <c:pt idx="65">
                  <c:v>-6.5277700000000001E-9</c:v>
                </c:pt>
                <c:pt idx="66">
                  <c:v>-6.4912899999999998E-9</c:v>
                </c:pt>
                <c:pt idx="67">
                  <c:v>-6.45224E-9</c:v>
                </c:pt>
                <c:pt idx="68">
                  <c:v>-6.4139899999999997E-9</c:v>
                </c:pt>
                <c:pt idx="69">
                  <c:v>-6.37322E-9</c:v>
                </c:pt>
                <c:pt idx="70">
                  <c:v>-6.3317100000000003E-9</c:v>
                </c:pt>
                <c:pt idx="71">
                  <c:v>-6.2895099999999997E-9</c:v>
                </c:pt>
                <c:pt idx="72">
                  <c:v>-6.2448300000000002E-9</c:v>
                </c:pt>
                <c:pt idx="73">
                  <c:v>-6.1953500000000001E-9</c:v>
                </c:pt>
                <c:pt idx="74">
                  <c:v>-6.1490999999999998E-9</c:v>
                </c:pt>
                <c:pt idx="75">
                  <c:v>-6.1012499999999998E-9</c:v>
                </c:pt>
                <c:pt idx="76">
                  <c:v>-6.0521699999999998E-9</c:v>
                </c:pt>
                <c:pt idx="77">
                  <c:v>-5.9978899999999999E-9</c:v>
                </c:pt>
                <c:pt idx="78">
                  <c:v>-5.9428300000000002E-9</c:v>
                </c:pt>
                <c:pt idx="79">
                  <c:v>-5.8859199999999999E-9</c:v>
                </c:pt>
                <c:pt idx="80">
                  <c:v>-5.8253900000000003E-9</c:v>
                </c:pt>
                <c:pt idx="81">
                  <c:v>-5.7618800000000004E-9</c:v>
                </c:pt>
                <c:pt idx="82">
                  <c:v>-5.6941500000000002E-9</c:v>
                </c:pt>
                <c:pt idx="83">
                  <c:v>-5.6238599999999996E-9</c:v>
                </c:pt>
                <c:pt idx="84">
                  <c:v>-5.5517899999999999E-9</c:v>
                </c:pt>
                <c:pt idx="85">
                  <c:v>-5.4742500000000002E-9</c:v>
                </c:pt>
                <c:pt idx="86">
                  <c:v>-5.3920100000000003E-9</c:v>
                </c:pt>
                <c:pt idx="87">
                  <c:v>-5.3024499999999996E-9</c:v>
                </c:pt>
                <c:pt idx="88">
                  <c:v>-5.2047300000000001E-9</c:v>
                </c:pt>
                <c:pt idx="89">
                  <c:v>-5.1040900000000003E-9</c:v>
                </c:pt>
                <c:pt idx="90">
                  <c:v>-4.9931000000000001E-9</c:v>
                </c:pt>
                <c:pt idx="91">
                  <c:v>-4.87191E-9</c:v>
                </c:pt>
                <c:pt idx="92">
                  <c:v>-4.7317700000000001E-9</c:v>
                </c:pt>
                <c:pt idx="93">
                  <c:v>-4.5831899999999998E-9</c:v>
                </c:pt>
                <c:pt idx="94">
                  <c:v>-4.4100499999999997E-9</c:v>
                </c:pt>
                <c:pt idx="95">
                  <c:v>-4.2074299999999998E-9</c:v>
                </c:pt>
                <c:pt idx="96">
                  <c:v>-3.9709299999999996E-9</c:v>
                </c:pt>
                <c:pt idx="97">
                  <c:v>-3.6894499999999999E-9</c:v>
                </c:pt>
                <c:pt idx="98">
                  <c:v>-3.33054E-9</c:v>
                </c:pt>
                <c:pt idx="99">
                  <c:v>-2.7472999999999998E-9</c:v>
                </c:pt>
                <c:pt idx="100">
                  <c:v>-1.9109999999999999E-11</c:v>
                </c:pt>
                <c:pt idx="101">
                  <c:v>-3.4121000000000003E-11</c:v>
                </c:pt>
                <c:pt idx="102">
                  <c:v>5.6398800000000002E-9</c:v>
                </c:pt>
                <c:pt idx="103">
                  <c:v>2.1161200000000001E-8</c:v>
                </c:pt>
                <c:pt idx="104">
                  <c:v>6.2764900000000001E-8</c:v>
                </c:pt>
                <c:pt idx="105">
                  <c:v>1.7465199999999999E-7</c:v>
                </c:pt>
                <c:pt idx="106">
                  <c:v>4.76394E-7</c:v>
                </c:pt>
                <c:pt idx="107">
                  <c:v>1.2964800000000001E-6</c:v>
                </c:pt>
                <c:pt idx="108">
                  <c:v>3.55789E-6</c:v>
                </c:pt>
                <c:pt idx="109">
                  <c:v>9.9224199999999998E-6</c:v>
                </c:pt>
                <c:pt idx="110">
                  <c:v>2.8163499999999999E-5</c:v>
                </c:pt>
                <c:pt idx="111">
                  <c:v>8.0318499999999993E-5</c:v>
                </c:pt>
                <c:pt idx="112" formatCode="General">
                  <c:v>2.26686E-4</c:v>
                </c:pt>
                <c:pt idx="113" formatCode="General">
                  <c:v>6.29069E-4</c:v>
                </c:pt>
                <c:pt idx="114" formatCode="General">
                  <c:v>1.69914E-3</c:v>
                </c:pt>
                <c:pt idx="115" formatCode="General">
                  <c:v>4.31285E-3</c:v>
                </c:pt>
                <c:pt idx="116" formatCode="General">
                  <c:v>9.9371500000000005E-3</c:v>
                </c:pt>
                <c:pt idx="117" formatCode="General">
                  <c:v>2.0358299999999999E-2</c:v>
                </c:pt>
                <c:pt idx="118" formatCode="General">
                  <c:v>3.6853999999999998E-2</c:v>
                </c:pt>
                <c:pt idx="119" formatCode="General">
                  <c:v>4.9999099999999998E-2</c:v>
                </c:pt>
                <c:pt idx="120" formatCode="General">
                  <c:v>4.9999799999999997E-2</c:v>
                </c:pt>
                <c:pt idx="121" formatCode="General">
                  <c:v>4.9999200000000001E-2</c:v>
                </c:pt>
                <c:pt idx="122" formatCode="General">
                  <c:v>4.9999399999999999E-2</c:v>
                </c:pt>
                <c:pt idx="123" formatCode="General">
                  <c:v>4.9999599999999998E-2</c:v>
                </c:pt>
                <c:pt idx="124" formatCode="General">
                  <c:v>4.9999399999999999E-2</c:v>
                </c:pt>
                <c:pt idx="125" formatCode="General">
                  <c:v>4.9999599999999998E-2</c:v>
                </c:pt>
                <c:pt idx="126" formatCode="General">
                  <c:v>4.9999700000000001E-2</c:v>
                </c:pt>
                <c:pt idx="127" formatCode="General">
                  <c:v>5.0000099999999999E-2</c:v>
                </c:pt>
                <c:pt idx="128" formatCode="General">
                  <c:v>4.9999300000000003E-2</c:v>
                </c:pt>
                <c:pt idx="129" formatCode="General">
                  <c:v>4.9999300000000003E-2</c:v>
                </c:pt>
                <c:pt idx="130" formatCode="General">
                  <c:v>4.9999500000000002E-2</c:v>
                </c:pt>
                <c:pt idx="131" formatCode="General">
                  <c:v>4.9999500000000002E-2</c:v>
                </c:pt>
              </c:numCache>
            </c:numRef>
          </c:xVal>
          <c:yVal>
            <c:numRef>
              <c:f>Sheet1!$C$6:$C$137</c:f>
              <c:numCache>
                <c:formatCode>General</c:formatCode>
                <c:ptCount val="132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</c:v>
                </c:pt>
                <c:pt idx="102">
                  <c:v>0.05</c:v>
                </c:pt>
                <c:pt idx="103">
                  <c:v>0.1</c:v>
                </c:pt>
                <c:pt idx="104">
                  <c:v>0.15</c:v>
                </c:pt>
                <c:pt idx="105">
                  <c:v>0.2</c:v>
                </c:pt>
                <c:pt idx="106">
                  <c:v>0.25</c:v>
                </c:pt>
                <c:pt idx="107">
                  <c:v>0.3</c:v>
                </c:pt>
                <c:pt idx="108">
                  <c:v>0.35</c:v>
                </c:pt>
                <c:pt idx="109">
                  <c:v>0.4</c:v>
                </c:pt>
                <c:pt idx="110">
                  <c:v>0.45</c:v>
                </c:pt>
                <c:pt idx="111">
                  <c:v>0.5</c:v>
                </c:pt>
                <c:pt idx="112">
                  <c:v>0.55000000000000004</c:v>
                </c:pt>
                <c:pt idx="113">
                  <c:v>0.6</c:v>
                </c:pt>
                <c:pt idx="114">
                  <c:v>0.65</c:v>
                </c:pt>
                <c:pt idx="115">
                  <c:v>0.7</c:v>
                </c:pt>
                <c:pt idx="116">
                  <c:v>0.75</c:v>
                </c:pt>
                <c:pt idx="117">
                  <c:v>0.8</c:v>
                </c:pt>
                <c:pt idx="118">
                  <c:v>0.85</c:v>
                </c:pt>
                <c:pt idx="119">
                  <c:v>0.9</c:v>
                </c:pt>
                <c:pt idx="120">
                  <c:v>0.95</c:v>
                </c:pt>
                <c:pt idx="121">
                  <c:v>1</c:v>
                </c:pt>
                <c:pt idx="122">
                  <c:v>1.05</c:v>
                </c:pt>
                <c:pt idx="123">
                  <c:v>1.1000000000000001</c:v>
                </c:pt>
                <c:pt idx="124">
                  <c:v>1.1499999999999999</c:v>
                </c:pt>
                <c:pt idx="125">
                  <c:v>1.2</c:v>
                </c:pt>
                <c:pt idx="126">
                  <c:v>1.25</c:v>
                </c:pt>
                <c:pt idx="127">
                  <c:v>1.3</c:v>
                </c:pt>
                <c:pt idx="128">
                  <c:v>1.35</c:v>
                </c:pt>
                <c:pt idx="129">
                  <c:v>1.4</c:v>
                </c:pt>
                <c:pt idx="130">
                  <c:v>1.45</c:v>
                </c:pt>
                <c:pt idx="131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00-4CDF-868F-370B6D4BF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786928"/>
        <c:axId val="1617788368"/>
      </c:scatterChart>
      <c:valAx>
        <c:axId val="161778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FF0000"/>
                    </a:solidFill>
                  </a:rPr>
                  <a:t>V_anode (V)</a:t>
                </a:r>
              </a:p>
            </c:rich>
          </c:tx>
          <c:layout>
            <c:manualLayout>
              <c:xMode val="edge"/>
              <c:yMode val="edge"/>
              <c:x val="0.40796544181977246"/>
              <c:y val="0.9110569971116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8368"/>
        <c:crosses val="autoZero"/>
        <c:crossBetween val="midCat"/>
      </c:valAx>
      <c:valAx>
        <c:axId val="16177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I_Anode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 u="sng"/>
              <a:t>Semi-log I-V</a:t>
            </a:r>
            <a:r>
              <a:rPr lang="en-US" i="0" u="sng" baseline="0"/>
              <a:t> Characteristics (FRW+RV)</a:t>
            </a:r>
            <a:endParaRPr lang="en-US" i="0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49267202680037"/>
          <c:y val="9.9582989361128249E-2"/>
          <c:w val="0.77249833158047376"/>
          <c:h val="0.77416304317593942"/>
        </c:manualLayout>
      </c:layout>
      <c:scatterChart>
        <c:scatterStyle val="smoothMarker"/>
        <c:varyColors val="0"/>
        <c:ser>
          <c:idx val="0"/>
          <c:order val="0"/>
          <c:tx>
            <c:v>Current (I)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Sheet1!$C$6:$C$137</c:f>
              <c:numCache>
                <c:formatCode>General</c:formatCode>
                <c:ptCount val="132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</c:v>
                </c:pt>
                <c:pt idx="102">
                  <c:v>0.05</c:v>
                </c:pt>
                <c:pt idx="103">
                  <c:v>0.1</c:v>
                </c:pt>
                <c:pt idx="104">
                  <c:v>0.15</c:v>
                </c:pt>
                <c:pt idx="105">
                  <c:v>0.2</c:v>
                </c:pt>
                <c:pt idx="106">
                  <c:v>0.25</c:v>
                </c:pt>
                <c:pt idx="107">
                  <c:v>0.3</c:v>
                </c:pt>
                <c:pt idx="108">
                  <c:v>0.35</c:v>
                </c:pt>
                <c:pt idx="109">
                  <c:v>0.4</c:v>
                </c:pt>
                <c:pt idx="110">
                  <c:v>0.45</c:v>
                </c:pt>
                <c:pt idx="111">
                  <c:v>0.5</c:v>
                </c:pt>
                <c:pt idx="112">
                  <c:v>0.55000000000000004</c:v>
                </c:pt>
                <c:pt idx="113">
                  <c:v>0.6</c:v>
                </c:pt>
                <c:pt idx="114">
                  <c:v>0.65</c:v>
                </c:pt>
                <c:pt idx="115">
                  <c:v>0.7</c:v>
                </c:pt>
                <c:pt idx="116">
                  <c:v>0.75</c:v>
                </c:pt>
                <c:pt idx="117">
                  <c:v>0.8</c:v>
                </c:pt>
                <c:pt idx="118">
                  <c:v>0.85</c:v>
                </c:pt>
                <c:pt idx="119">
                  <c:v>0.9</c:v>
                </c:pt>
                <c:pt idx="120">
                  <c:v>0.95</c:v>
                </c:pt>
                <c:pt idx="121">
                  <c:v>1</c:v>
                </c:pt>
                <c:pt idx="122">
                  <c:v>1.05</c:v>
                </c:pt>
                <c:pt idx="123">
                  <c:v>1.1000000000000001</c:v>
                </c:pt>
                <c:pt idx="124">
                  <c:v>1.1499999999999999</c:v>
                </c:pt>
                <c:pt idx="125">
                  <c:v>1.2</c:v>
                </c:pt>
                <c:pt idx="126">
                  <c:v>1.25</c:v>
                </c:pt>
                <c:pt idx="127">
                  <c:v>1.3</c:v>
                </c:pt>
                <c:pt idx="128">
                  <c:v>1.35</c:v>
                </c:pt>
                <c:pt idx="129">
                  <c:v>1.4</c:v>
                </c:pt>
                <c:pt idx="130">
                  <c:v>1.45</c:v>
                </c:pt>
                <c:pt idx="131">
                  <c:v>1.5</c:v>
                </c:pt>
              </c:numCache>
            </c:numRef>
          </c:xVal>
          <c:yVal>
            <c:numRef>
              <c:f>Sheet1!$X$6:$X$137</c:f>
              <c:numCache>
                <c:formatCode>General</c:formatCode>
                <c:ptCount val="132"/>
                <c:pt idx="0">
                  <c:v>7.9427999999999995E-9</c:v>
                </c:pt>
                <c:pt idx="1">
                  <c:v>7.9288900000000007E-9</c:v>
                </c:pt>
                <c:pt idx="2">
                  <c:v>7.9149800000000003E-9</c:v>
                </c:pt>
                <c:pt idx="3">
                  <c:v>7.9009299999999999E-9</c:v>
                </c:pt>
                <c:pt idx="4">
                  <c:v>7.8867900000000006E-9</c:v>
                </c:pt>
                <c:pt idx="5">
                  <c:v>7.8711799999999993E-9</c:v>
                </c:pt>
                <c:pt idx="6">
                  <c:v>7.8560600000000003E-9</c:v>
                </c:pt>
                <c:pt idx="7">
                  <c:v>7.8403400000000002E-9</c:v>
                </c:pt>
                <c:pt idx="8">
                  <c:v>7.8252700000000006E-9</c:v>
                </c:pt>
                <c:pt idx="9">
                  <c:v>7.8100900000000007E-9</c:v>
                </c:pt>
                <c:pt idx="10">
                  <c:v>7.7943800000000005E-9</c:v>
                </c:pt>
                <c:pt idx="11">
                  <c:v>7.7787599999999993E-9</c:v>
                </c:pt>
                <c:pt idx="12">
                  <c:v>7.7626099999999995E-9</c:v>
                </c:pt>
                <c:pt idx="13">
                  <c:v>7.7468400000000001E-9</c:v>
                </c:pt>
                <c:pt idx="14">
                  <c:v>7.7307100000000001E-9</c:v>
                </c:pt>
                <c:pt idx="15">
                  <c:v>7.7138199999999993E-9</c:v>
                </c:pt>
                <c:pt idx="16">
                  <c:v>7.6967299999999993E-9</c:v>
                </c:pt>
                <c:pt idx="17">
                  <c:v>7.6789499999999994E-9</c:v>
                </c:pt>
                <c:pt idx="18">
                  <c:v>7.6605099999999992E-9</c:v>
                </c:pt>
                <c:pt idx="19">
                  <c:v>7.6430300000000006E-9</c:v>
                </c:pt>
                <c:pt idx="20">
                  <c:v>7.6245900000000004E-9</c:v>
                </c:pt>
                <c:pt idx="21">
                  <c:v>7.6061600000000001E-9</c:v>
                </c:pt>
                <c:pt idx="22">
                  <c:v>7.5889200000000003E-9</c:v>
                </c:pt>
                <c:pt idx="23">
                  <c:v>7.5709700000000008E-9</c:v>
                </c:pt>
                <c:pt idx="24">
                  <c:v>7.5529300000000007E-9</c:v>
                </c:pt>
                <c:pt idx="25">
                  <c:v>7.5349200000000003E-9</c:v>
                </c:pt>
                <c:pt idx="26">
                  <c:v>7.5166499999999997E-9</c:v>
                </c:pt>
                <c:pt idx="27">
                  <c:v>7.4985200000000007E-9</c:v>
                </c:pt>
                <c:pt idx="28">
                  <c:v>7.4808800000000007E-9</c:v>
                </c:pt>
                <c:pt idx="29">
                  <c:v>7.4626399999999998E-9</c:v>
                </c:pt>
                <c:pt idx="30">
                  <c:v>7.4441099999999998E-9</c:v>
                </c:pt>
                <c:pt idx="31">
                  <c:v>7.4250200000000001E-9</c:v>
                </c:pt>
                <c:pt idx="32">
                  <c:v>7.4062599999999996E-9</c:v>
                </c:pt>
                <c:pt idx="33">
                  <c:v>7.38736E-9</c:v>
                </c:pt>
                <c:pt idx="34">
                  <c:v>7.3675100000000003E-9</c:v>
                </c:pt>
                <c:pt idx="35">
                  <c:v>7.3473400000000004E-9</c:v>
                </c:pt>
                <c:pt idx="36">
                  <c:v>7.3268199999999997E-9</c:v>
                </c:pt>
                <c:pt idx="37">
                  <c:v>7.3048300000000003E-9</c:v>
                </c:pt>
                <c:pt idx="38">
                  <c:v>7.2831999999999998E-9</c:v>
                </c:pt>
                <c:pt idx="39">
                  <c:v>7.26063E-9</c:v>
                </c:pt>
                <c:pt idx="40">
                  <c:v>7.2377200000000001E-9</c:v>
                </c:pt>
                <c:pt idx="41">
                  <c:v>7.21565E-9</c:v>
                </c:pt>
                <c:pt idx="42">
                  <c:v>7.1938699999999997E-9</c:v>
                </c:pt>
                <c:pt idx="43">
                  <c:v>7.1716499999999997E-9</c:v>
                </c:pt>
                <c:pt idx="44">
                  <c:v>7.14839E-9</c:v>
                </c:pt>
                <c:pt idx="45">
                  <c:v>7.12446E-9</c:v>
                </c:pt>
                <c:pt idx="46">
                  <c:v>7.1009699999999997E-9</c:v>
                </c:pt>
                <c:pt idx="47">
                  <c:v>7.0767200000000004E-9</c:v>
                </c:pt>
                <c:pt idx="48">
                  <c:v>7.0509899999999999E-9</c:v>
                </c:pt>
                <c:pt idx="49">
                  <c:v>7.0246799999999998E-9</c:v>
                </c:pt>
                <c:pt idx="50">
                  <c:v>6.9993899999999998E-9</c:v>
                </c:pt>
                <c:pt idx="51">
                  <c:v>6.9734699999999999E-9</c:v>
                </c:pt>
                <c:pt idx="52">
                  <c:v>6.9466199999999997E-9</c:v>
                </c:pt>
                <c:pt idx="53">
                  <c:v>6.9194199999999997E-9</c:v>
                </c:pt>
                <c:pt idx="54">
                  <c:v>6.88966E-9</c:v>
                </c:pt>
                <c:pt idx="55">
                  <c:v>6.8590900000000001E-9</c:v>
                </c:pt>
                <c:pt idx="56">
                  <c:v>6.8280999999999996E-9</c:v>
                </c:pt>
                <c:pt idx="57">
                  <c:v>6.7972200000000002E-9</c:v>
                </c:pt>
                <c:pt idx="58">
                  <c:v>6.7659100000000003E-9</c:v>
                </c:pt>
                <c:pt idx="59">
                  <c:v>6.7333999999999999E-9</c:v>
                </c:pt>
                <c:pt idx="60">
                  <c:v>6.7001099999999999E-9</c:v>
                </c:pt>
                <c:pt idx="61">
                  <c:v>6.6657700000000002E-9</c:v>
                </c:pt>
                <c:pt idx="62">
                  <c:v>6.6327099999999999E-9</c:v>
                </c:pt>
                <c:pt idx="63">
                  <c:v>6.5983700000000002E-9</c:v>
                </c:pt>
                <c:pt idx="64">
                  <c:v>6.5634199999999997E-9</c:v>
                </c:pt>
                <c:pt idx="65">
                  <c:v>6.5277700000000001E-9</c:v>
                </c:pt>
                <c:pt idx="66">
                  <c:v>6.4912899999999998E-9</c:v>
                </c:pt>
                <c:pt idx="67">
                  <c:v>6.45224E-9</c:v>
                </c:pt>
                <c:pt idx="68">
                  <c:v>6.4139899999999997E-9</c:v>
                </c:pt>
                <c:pt idx="69">
                  <c:v>6.37322E-9</c:v>
                </c:pt>
                <c:pt idx="70">
                  <c:v>6.3317100000000003E-9</c:v>
                </c:pt>
                <c:pt idx="71">
                  <c:v>6.2895099999999997E-9</c:v>
                </c:pt>
                <c:pt idx="72">
                  <c:v>6.2448300000000002E-9</c:v>
                </c:pt>
                <c:pt idx="73">
                  <c:v>6.1953500000000001E-9</c:v>
                </c:pt>
                <c:pt idx="74">
                  <c:v>6.1490999999999998E-9</c:v>
                </c:pt>
                <c:pt idx="75">
                  <c:v>6.1012499999999998E-9</c:v>
                </c:pt>
                <c:pt idx="76">
                  <c:v>6.0521699999999998E-9</c:v>
                </c:pt>
                <c:pt idx="77">
                  <c:v>5.9978899999999999E-9</c:v>
                </c:pt>
                <c:pt idx="78">
                  <c:v>5.9428300000000002E-9</c:v>
                </c:pt>
                <c:pt idx="79">
                  <c:v>5.8859199999999999E-9</c:v>
                </c:pt>
                <c:pt idx="80">
                  <c:v>5.8253900000000003E-9</c:v>
                </c:pt>
                <c:pt idx="81">
                  <c:v>5.7618800000000004E-9</c:v>
                </c:pt>
                <c:pt idx="82">
                  <c:v>5.6941500000000002E-9</c:v>
                </c:pt>
                <c:pt idx="83">
                  <c:v>5.6238599999999996E-9</c:v>
                </c:pt>
                <c:pt idx="84">
                  <c:v>5.5517899999999999E-9</c:v>
                </c:pt>
                <c:pt idx="85">
                  <c:v>5.4742500000000002E-9</c:v>
                </c:pt>
                <c:pt idx="86">
                  <c:v>5.3920100000000003E-9</c:v>
                </c:pt>
                <c:pt idx="87">
                  <c:v>5.3024499999999996E-9</c:v>
                </c:pt>
                <c:pt idx="88">
                  <c:v>5.2047300000000001E-9</c:v>
                </c:pt>
                <c:pt idx="89">
                  <c:v>5.1040900000000003E-9</c:v>
                </c:pt>
                <c:pt idx="90">
                  <c:v>4.9931000000000001E-9</c:v>
                </c:pt>
                <c:pt idx="91">
                  <c:v>4.87191E-9</c:v>
                </c:pt>
                <c:pt idx="92">
                  <c:v>4.7317700000000001E-9</c:v>
                </c:pt>
                <c:pt idx="93">
                  <c:v>4.5831899999999998E-9</c:v>
                </c:pt>
                <c:pt idx="94">
                  <c:v>4.4100499999999997E-9</c:v>
                </c:pt>
                <c:pt idx="95">
                  <c:v>4.2074299999999998E-9</c:v>
                </c:pt>
                <c:pt idx="96">
                  <c:v>3.9709299999999996E-9</c:v>
                </c:pt>
                <c:pt idx="97">
                  <c:v>3.6894499999999999E-9</c:v>
                </c:pt>
                <c:pt idx="98">
                  <c:v>3.33054E-9</c:v>
                </c:pt>
                <c:pt idx="99">
                  <c:v>2.7472999999999998E-9</c:v>
                </c:pt>
                <c:pt idx="100">
                  <c:v>1.9109999999999999E-11</c:v>
                </c:pt>
                <c:pt idx="101">
                  <c:v>3.4121000000000003E-11</c:v>
                </c:pt>
                <c:pt idx="102">
                  <c:v>5.6398800000000002E-9</c:v>
                </c:pt>
                <c:pt idx="103">
                  <c:v>2.1161200000000001E-8</c:v>
                </c:pt>
                <c:pt idx="104">
                  <c:v>6.2764900000000001E-8</c:v>
                </c:pt>
                <c:pt idx="105">
                  <c:v>1.7465199999999999E-7</c:v>
                </c:pt>
                <c:pt idx="106">
                  <c:v>4.76394E-7</c:v>
                </c:pt>
                <c:pt idx="107">
                  <c:v>1.2964800000000001E-6</c:v>
                </c:pt>
                <c:pt idx="108">
                  <c:v>3.55789E-6</c:v>
                </c:pt>
                <c:pt idx="109">
                  <c:v>9.9224199999999998E-6</c:v>
                </c:pt>
                <c:pt idx="110">
                  <c:v>2.8163499999999999E-5</c:v>
                </c:pt>
                <c:pt idx="111">
                  <c:v>8.0318499999999993E-5</c:v>
                </c:pt>
                <c:pt idx="112">
                  <c:v>2.26686E-4</c:v>
                </c:pt>
                <c:pt idx="113">
                  <c:v>6.29069E-4</c:v>
                </c:pt>
                <c:pt idx="114">
                  <c:v>1.69914E-3</c:v>
                </c:pt>
                <c:pt idx="115">
                  <c:v>4.31285E-3</c:v>
                </c:pt>
                <c:pt idx="116">
                  <c:v>9.9371500000000005E-3</c:v>
                </c:pt>
                <c:pt idx="117">
                  <c:v>2.0358299999999999E-2</c:v>
                </c:pt>
                <c:pt idx="118">
                  <c:v>3.6853999999999998E-2</c:v>
                </c:pt>
                <c:pt idx="119">
                  <c:v>4.9999099999999998E-2</c:v>
                </c:pt>
                <c:pt idx="120">
                  <c:v>4.9999799999999997E-2</c:v>
                </c:pt>
                <c:pt idx="121">
                  <c:v>4.9999200000000001E-2</c:v>
                </c:pt>
                <c:pt idx="122">
                  <c:v>4.9999399999999999E-2</c:v>
                </c:pt>
                <c:pt idx="123">
                  <c:v>4.9999599999999998E-2</c:v>
                </c:pt>
                <c:pt idx="124">
                  <c:v>4.9999399999999999E-2</c:v>
                </c:pt>
                <c:pt idx="125">
                  <c:v>4.9999599999999998E-2</c:v>
                </c:pt>
                <c:pt idx="126">
                  <c:v>4.9999700000000001E-2</c:v>
                </c:pt>
                <c:pt idx="127">
                  <c:v>5.0000099999999999E-2</c:v>
                </c:pt>
                <c:pt idx="128">
                  <c:v>4.9999300000000003E-2</c:v>
                </c:pt>
                <c:pt idx="129">
                  <c:v>4.9999300000000003E-2</c:v>
                </c:pt>
                <c:pt idx="130">
                  <c:v>4.9999500000000002E-2</c:v>
                </c:pt>
                <c:pt idx="131">
                  <c:v>4.9999500000000002E-2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D4-44FB-A72E-19D1A70D4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786928"/>
        <c:axId val="1617788368"/>
      </c:scatterChart>
      <c:valAx>
        <c:axId val="1617786928"/>
        <c:scaling>
          <c:orientation val="minMax"/>
          <c:max val="1.5"/>
          <c:min val="-1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rgbClr val="FF0000"/>
                    </a:solidFill>
                  </a:rPr>
                  <a:t>V_anode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8368"/>
        <c:crosses val="autoZero"/>
        <c:crossBetween val="midCat"/>
      </c:valAx>
      <c:valAx>
        <c:axId val="1617788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I_Anode (A)</a:t>
                </a:r>
              </a:p>
            </c:rich>
          </c:tx>
          <c:layout>
            <c:manualLayout>
              <c:xMode val="edge"/>
              <c:yMode val="edge"/>
              <c:x val="2.7800810410891819E-2"/>
              <c:y val="0.39892304848557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591094</xdr:colOff>
      <xdr:row>0</xdr:row>
      <xdr:rowOff>171631</xdr:rowOff>
    </xdr:from>
    <xdr:to>
      <xdr:col>12</xdr:col>
      <xdr:colOff>286294</xdr:colOff>
      <xdr:row>21</xdr:row>
      <xdr:rowOff>130629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B93DD-A3C5-ED5C-2B4E-F7AF8FBBA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105658</xdr:colOff>
      <xdr:row>52</xdr:row>
      <xdr:rowOff>77189</xdr:rowOff>
    </xdr:from>
    <xdr:to>
      <xdr:col>12</xdr:col>
      <xdr:colOff>410458</xdr:colOff>
      <xdr:row>71</xdr:row>
      <xdr:rowOff>1501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E838CC-31EE-4B6C-9CF6-B2B9E1BB4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554182</xdr:colOff>
      <xdr:row>0</xdr:row>
      <xdr:rowOff>172192</xdr:rowOff>
    </xdr:from>
    <xdr:to>
      <xdr:col>20</xdr:col>
      <xdr:colOff>249382</xdr:colOff>
      <xdr:row>21</xdr:row>
      <xdr:rowOff>122712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A0EC66-EE39-47D4-8ADC-7DD6F4532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595085</xdr:colOff>
      <xdr:row>25</xdr:row>
      <xdr:rowOff>14515</xdr:rowOff>
    </xdr:from>
    <xdr:to>
      <xdr:col>12</xdr:col>
      <xdr:colOff>283029</xdr:colOff>
      <xdr:row>46</xdr:row>
      <xdr:rowOff>14514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9C176A-0F2F-4FBB-AEBF-DC4CDDA35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558800</xdr:colOff>
      <xdr:row>25</xdr:row>
      <xdr:rowOff>65314</xdr:rowOff>
    </xdr:from>
    <xdr:to>
      <xdr:col>22</xdr:col>
      <xdr:colOff>141460</xdr:colOff>
      <xdr:row>46</xdr:row>
      <xdr:rowOff>15834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03B790-3681-4FCC-A9DD-A307ED364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327942</xdr:colOff>
      <xdr:row>12</xdr:row>
      <xdr:rowOff>128584</xdr:rowOff>
    </xdr:from>
    <xdr:to>
      <xdr:col>45</xdr:col>
      <xdr:colOff>316123</xdr:colOff>
      <xdr:row>33</xdr:row>
      <xdr:rowOff>79104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BA571C-6676-49A3-AFE9-814F5B4F4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248478</xdr:colOff>
      <xdr:row>52</xdr:row>
      <xdr:rowOff>91109</xdr:rowOff>
    </xdr:from>
    <xdr:to>
      <xdr:col>21</xdr:col>
      <xdr:colOff>150743</xdr:colOff>
      <xdr:row>74</xdr:row>
      <xdr:rowOff>50107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515A29-510C-4397-84B0-477D1D348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206963</xdr:colOff>
      <xdr:row>29</xdr:row>
      <xdr:rowOff>159926</xdr:rowOff>
    </xdr:from>
    <xdr:to>
      <xdr:col>58</xdr:col>
      <xdr:colOff>225051</xdr:colOff>
      <xdr:row>50</xdr:row>
      <xdr:rowOff>108598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F320A-5175-421B-BD8A-84AFE0C7D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6C3E1-539D-46ED-8A1C-31F50912F139}">
  <dimension ref="C2:AS149"/>
  <sheetViews>
    <sheetView tabSelected="1" topLeftCell="AF37" zoomScale="111" zoomScaleNormal="115" workbookViewId="0">
      <selection activeCell="AT59" sqref="AT59"/>
    </sheetView>
  </sheetViews>
  <sheetFormatPr defaultRowHeight="14.4" x14ac:dyDescent="0.3"/>
  <cols>
    <col min="3" max="3" width="8.88671875" style="4"/>
    <col min="4" max="4" width="11.88671875" style="4" customWidth="1"/>
    <col min="15" max="15" width="15.33203125" customWidth="1"/>
    <col min="24" max="24" width="14.6640625" style="4" bestFit="1" customWidth="1"/>
    <col min="31" max="33" width="9" bestFit="1" customWidth="1"/>
    <col min="35" max="37" width="9" bestFit="1" customWidth="1"/>
    <col min="39" max="41" width="9" bestFit="1" customWidth="1"/>
    <col min="43" max="43" width="9" bestFit="1" customWidth="1"/>
    <col min="44" max="44" width="11" bestFit="1" customWidth="1"/>
    <col min="45" max="45" width="9" bestFit="1" customWidth="1"/>
  </cols>
  <sheetData>
    <row r="2" spans="3:32" x14ac:dyDescent="0.3">
      <c r="C2" s="20" t="s">
        <v>5</v>
      </c>
      <c r="D2" s="21"/>
    </row>
    <row r="3" spans="3:32" x14ac:dyDescent="0.3">
      <c r="C3" s="7" t="s">
        <v>0</v>
      </c>
      <c r="D3" s="7" t="s">
        <v>1</v>
      </c>
    </row>
    <row r="4" spans="3:32" x14ac:dyDescent="0.3">
      <c r="C4" s="5" t="s">
        <v>2</v>
      </c>
      <c r="D4" s="1">
        <v>25</v>
      </c>
      <c r="X4" s="8"/>
    </row>
    <row r="5" spans="3:32" x14ac:dyDescent="0.3">
      <c r="C5" s="5" t="s">
        <v>3</v>
      </c>
      <c r="D5" s="1" t="s">
        <v>4</v>
      </c>
      <c r="X5" s="9" t="s">
        <v>6</v>
      </c>
    </row>
    <row r="6" spans="3:32" x14ac:dyDescent="0.3">
      <c r="C6" s="5">
        <v>-10</v>
      </c>
      <c r="D6" s="2">
        <v>-7.9427999999999995E-9</v>
      </c>
      <c r="X6" s="10">
        <f>ABS(D6)</f>
        <v>7.9427999999999995E-9</v>
      </c>
    </row>
    <row r="7" spans="3:32" x14ac:dyDescent="0.3">
      <c r="C7" s="5">
        <v>-9.9</v>
      </c>
      <c r="D7" s="2">
        <v>-7.9288900000000007E-9</v>
      </c>
      <c r="X7" s="10">
        <f t="shared" ref="X7:X70" si="0">ABS(D7)</f>
        <v>7.9288900000000007E-9</v>
      </c>
    </row>
    <row r="8" spans="3:32" x14ac:dyDescent="0.3">
      <c r="C8" s="5">
        <v>-9.8000000000000007</v>
      </c>
      <c r="D8" s="2">
        <v>-7.9149800000000003E-9</v>
      </c>
      <c r="X8" s="10">
        <f t="shared" si="0"/>
        <v>7.9149800000000003E-9</v>
      </c>
    </row>
    <row r="9" spans="3:32" x14ac:dyDescent="0.3">
      <c r="C9" s="5">
        <v>-9.6999999999999993</v>
      </c>
      <c r="D9" s="2">
        <v>-7.9009299999999999E-9</v>
      </c>
      <c r="X9" s="10">
        <f t="shared" si="0"/>
        <v>7.9009299999999999E-9</v>
      </c>
    </row>
    <row r="10" spans="3:32" x14ac:dyDescent="0.3">
      <c r="C10" s="5">
        <v>-9.6</v>
      </c>
      <c r="D10" s="2">
        <v>-7.8867900000000006E-9</v>
      </c>
      <c r="X10" s="10">
        <f t="shared" si="0"/>
        <v>7.8867900000000006E-9</v>
      </c>
    </row>
    <row r="11" spans="3:32" x14ac:dyDescent="0.3">
      <c r="C11" s="5">
        <v>-9.5</v>
      </c>
      <c r="D11" s="2">
        <v>-7.8711799999999993E-9</v>
      </c>
      <c r="X11" s="10">
        <f t="shared" si="0"/>
        <v>7.8711799999999993E-9</v>
      </c>
    </row>
    <row r="12" spans="3:32" x14ac:dyDescent="0.3">
      <c r="C12" s="5">
        <v>-9.4</v>
      </c>
      <c r="D12" s="2">
        <v>-7.8560600000000003E-9</v>
      </c>
      <c r="X12" s="10">
        <f t="shared" si="0"/>
        <v>7.8560600000000003E-9</v>
      </c>
    </row>
    <row r="13" spans="3:32" x14ac:dyDescent="0.3">
      <c r="C13" s="5">
        <v>-9.3000000000000007</v>
      </c>
      <c r="D13" s="2">
        <v>-7.8403400000000002E-9</v>
      </c>
      <c r="X13" s="10">
        <f t="shared" si="0"/>
        <v>7.8403400000000002E-9</v>
      </c>
    </row>
    <row r="14" spans="3:32" x14ac:dyDescent="0.3">
      <c r="C14" s="5">
        <v>-9.1999999999999993</v>
      </c>
      <c r="D14" s="2">
        <v>-7.8252700000000006E-9</v>
      </c>
      <c r="X14" s="10">
        <f t="shared" si="0"/>
        <v>7.8252700000000006E-9</v>
      </c>
      <c r="Z14" s="22" t="s">
        <v>11</v>
      </c>
      <c r="AA14" s="22"/>
      <c r="AB14" s="22"/>
      <c r="AE14" s="20" t="s">
        <v>5</v>
      </c>
      <c r="AF14" s="21"/>
    </row>
    <row r="15" spans="3:32" x14ac:dyDescent="0.3">
      <c r="C15" s="5">
        <v>-9.1</v>
      </c>
      <c r="D15" s="2">
        <v>-7.8100900000000007E-9</v>
      </c>
      <c r="X15" s="10">
        <f t="shared" si="0"/>
        <v>7.8100900000000007E-9</v>
      </c>
      <c r="Z15" t="s">
        <v>8</v>
      </c>
      <c r="AA15" t="s">
        <v>9</v>
      </c>
      <c r="AB15" t="s">
        <v>12</v>
      </c>
      <c r="AE15" s="7" t="s">
        <v>0</v>
      </c>
      <c r="AF15" s="7" t="s">
        <v>1</v>
      </c>
    </row>
    <row r="16" spans="3:32" x14ac:dyDescent="0.3">
      <c r="C16" s="5">
        <v>-9</v>
      </c>
      <c r="D16" s="2">
        <v>-7.7943800000000005E-9</v>
      </c>
      <c r="X16" s="10">
        <f t="shared" si="0"/>
        <v>7.7943800000000005E-9</v>
      </c>
      <c r="Z16" s="5">
        <v>0.1</v>
      </c>
      <c r="AA16" s="2">
        <v>2.1161200000000001E-8</v>
      </c>
      <c r="AB16">
        <f>LN(AA16)</f>
        <v>-17.671096520789259</v>
      </c>
      <c r="AE16" s="5" t="s">
        <v>2</v>
      </c>
      <c r="AF16" s="1">
        <v>25</v>
      </c>
    </row>
    <row r="17" spans="3:33" x14ac:dyDescent="0.3">
      <c r="C17" s="5">
        <v>-8.9</v>
      </c>
      <c r="D17" s="2">
        <v>-7.7787599999999993E-9</v>
      </c>
      <c r="X17" s="10">
        <f t="shared" si="0"/>
        <v>7.7787599999999993E-9</v>
      </c>
      <c r="Z17" s="5">
        <v>0.15</v>
      </c>
      <c r="AA17" s="2">
        <v>6.2764900000000001E-8</v>
      </c>
      <c r="AB17">
        <f t="shared" ref="AB17:AB30" si="1">LN(AA17)</f>
        <v>-16.583869836922151</v>
      </c>
      <c r="AE17" s="5" t="s">
        <v>3</v>
      </c>
      <c r="AF17" s="1" t="s">
        <v>14</v>
      </c>
      <c r="AG17" t="s">
        <v>15</v>
      </c>
    </row>
    <row r="18" spans="3:33" x14ac:dyDescent="0.3">
      <c r="C18" s="5">
        <v>-8.8000000000000007</v>
      </c>
      <c r="D18" s="2">
        <v>-7.7626099999999995E-9</v>
      </c>
      <c r="X18" s="10">
        <f t="shared" si="0"/>
        <v>7.7626099999999995E-9</v>
      </c>
      <c r="Z18" s="5">
        <v>0.2</v>
      </c>
      <c r="AA18" s="2">
        <v>1.7465199999999999E-7</v>
      </c>
      <c r="AB18">
        <f t="shared" si="1"/>
        <v>-15.56047041428476</v>
      </c>
      <c r="AE18" s="5">
        <v>-10</v>
      </c>
      <c r="AF18" s="2">
        <f>ABS(D6/$O$50)</f>
        <v>2.4560676571993998</v>
      </c>
      <c r="AG18">
        <f>LN(AF18)</f>
        <v>0.89856155762508994</v>
      </c>
    </row>
    <row r="19" spans="3:33" x14ac:dyDescent="0.3">
      <c r="C19" s="5">
        <v>-8.6999999999999993</v>
      </c>
      <c r="D19" s="2">
        <v>-7.7468400000000001E-9</v>
      </c>
      <c r="X19" s="10">
        <f t="shared" si="0"/>
        <v>7.7468400000000001E-9</v>
      </c>
      <c r="Z19" s="5">
        <v>0.25</v>
      </c>
      <c r="AA19" s="2">
        <v>4.76394E-7</v>
      </c>
      <c r="AB19">
        <f t="shared" si="1"/>
        <v>-14.557020594003015</v>
      </c>
      <c r="AE19" s="5">
        <v>-9.9</v>
      </c>
      <c r="AF19" s="2">
        <f>ABS(D7/$O$50)</f>
        <v>2.4517664156836068</v>
      </c>
      <c r="AG19">
        <f t="shared" ref="AG19:AG82" si="2">LN(AF19)</f>
        <v>0.89680875076440358</v>
      </c>
    </row>
    <row r="20" spans="3:33" x14ac:dyDescent="0.3">
      <c r="C20" s="5">
        <v>-8.6</v>
      </c>
      <c r="D20" s="2">
        <v>-7.7307100000000001E-9</v>
      </c>
      <c r="X20" s="10">
        <f t="shared" si="0"/>
        <v>7.7307100000000001E-9</v>
      </c>
      <c r="Z20" s="5">
        <v>0.3</v>
      </c>
      <c r="AA20" s="2">
        <v>1.2964800000000001E-6</v>
      </c>
      <c r="AB20">
        <f t="shared" si="1"/>
        <v>-13.555857658233997</v>
      </c>
      <c r="AE20" s="5">
        <v>-9.8000000000000007</v>
      </c>
      <c r="AF20" s="2">
        <f t="shared" ref="AF20:AF83" si="3">ABS(D8/$O$50)</f>
        <v>2.4474651741678133</v>
      </c>
      <c r="AG20">
        <f t="shared" si="2"/>
        <v>0.89505286617637514</v>
      </c>
    </row>
    <row r="21" spans="3:33" x14ac:dyDescent="0.3">
      <c r="C21" s="5">
        <v>-8.5</v>
      </c>
      <c r="D21" s="2">
        <v>-7.7138199999999993E-9</v>
      </c>
      <c r="X21" s="10">
        <f t="shared" si="0"/>
        <v>7.7138199999999993E-9</v>
      </c>
      <c r="Z21" s="5">
        <v>0.35</v>
      </c>
      <c r="AA21" s="2">
        <v>3.55789E-6</v>
      </c>
      <c r="AB21">
        <f t="shared" si="1"/>
        <v>-12.546342885443629</v>
      </c>
      <c r="AE21" s="5">
        <v>-9.6999999999999993</v>
      </c>
      <c r="AF21" s="2">
        <f t="shared" si="3"/>
        <v>2.4431206419394238</v>
      </c>
      <c r="AG21">
        <f t="shared" si="2"/>
        <v>0.89327617375767854</v>
      </c>
    </row>
    <row r="22" spans="3:33" x14ac:dyDescent="0.3">
      <c r="C22" s="5">
        <v>-8.4</v>
      </c>
      <c r="D22" s="2">
        <v>-7.6967299999999993E-9</v>
      </c>
      <c r="X22" s="10">
        <f t="shared" si="0"/>
        <v>7.6967299999999993E-9</v>
      </c>
      <c r="Z22" s="5">
        <v>0.4</v>
      </c>
      <c r="AA22" s="2">
        <v>9.9224199999999998E-6</v>
      </c>
      <c r="AB22">
        <f t="shared" si="1"/>
        <v>-11.520713714805945</v>
      </c>
      <c r="AE22" s="5">
        <v>-9.6</v>
      </c>
      <c r="AF22" s="2">
        <f t="shared" si="3"/>
        <v>2.4387482799672231</v>
      </c>
      <c r="AG22">
        <f t="shared" si="2"/>
        <v>0.89148490766215127</v>
      </c>
    </row>
    <row r="23" spans="3:33" x14ac:dyDescent="0.3">
      <c r="C23" s="5">
        <v>-8.3000000000000007</v>
      </c>
      <c r="D23" s="2">
        <v>-7.6789499999999994E-9</v>
      </c>
      <c r="X23" s="10">
        <f t="shared" si="0"/>
        <v>7.6789499999999994E-9</v>
      </c>
      <c r="Z23" s="5">
        <v>0.45</v>
      </c>
      <c r="AA23" s="2">
        <v>2.8163499999999999E-5</v>
      </c>
      <c r="AB23">
        <f t="shared" si="1"/>
        <v>-10.477483744625038</v>
      </c>
      <c r="AE23" s="5">
        <v>-9.5</v>
      </c>
      <c r="AF23" s="2">
        <f t="shared" si="3"/>
        <v>2.4339213655127629</v>
      </c>
      <c r="AG23">
        <f t="shared" si="2"/>
        <v>0.88950368735191121</v>
      </c>
    </row>
    <row r="24" spans="3:33" x14ac:dyDescent="0.3">
      <c r="C24" s="5">
        <v>-8.1999999999999993</v>
      </c>
      <c r="D24" s="2">
        <v>-7.6605099999999992E-9</v>
      </c>
      <c r="X24" s="10">
        <f t="shared" si="0"/>
        <v>7.6605099999999992E-9</v>
      </c>
      <c r="Z24" s="5">
        <v>0.5</v>
      </c>
      <c r="AA24" s="2">
        <v>8.0318499999999993E-5</v>
      </c>
      <c r="AB24">
        <f t="shared" si="1"/>
        <v>-9.429510577494046</v>
      </c>
      <c r="AE24" s="5">
        <v>-9.4</v>
      </c>
      <c r="AF24" s="2">
        <f t="shared" si="3"/>
        <v>2.4292459685523897</v>
      </c>
      <c r="AG24">
        <f t="shared" si="2"/>
        <v>0.88758090819189095</v>
      </c>
    </row>
    <row r="25" spans="3:33" x14ac:dyDescent="0.3">
      <c r="C25" s="5">
        <v>-8.1</v>
      </c>
      <c r="D25" s="2">
        <v>-7.6430300000000006E-9</v>
      </c>
      <c r="X25" s="10">
        <f t="shared" si="0"/>
        <v>7.6430300000000006E-9</v>
      </c>
      <c r="Z25" s="5">
        <v>0.55000000000000004</v>
      </c>
      <c r="AA25" s="1">
        <v>2.26686E-4</v>
      </c>
      <c r="AB25">
        <f t="shared" si="1"/>
        <v>-8.3919447579819213</v>
      </c>
      <c r="AE25" s="5">
        <v>-9.3000000000000007</v>
      </c>
      <c r="AF25" s="2">
        <f t="shared" si="3"/>
        <v>2.4243850399666043</v>
      </c>
      <c r="AG25">
        <f t="shared" si="2"/>
        <v>0.88557790046326867</v>
      </c>
    </row>
    <row r="26" spans="3:33" x14ac:dyDescent="0.3">
      <c r="C26" s="5">
        <v>-8</v>
      </c>
      <c r="D26" s="2">
        <v>-7.6245900000000004E-9</v>
      </c>
      <c r="X26" s="10">
        <f t="shared" si="0"/>
        <v>7.6245900000000004E-9</v>
      </c>
      <c r="Z26" s="5">
        <v>0.6</v>
      </c>
      <c r="AA26" s="1">
        <v>6.29069E-4</v>
      </c>
      <c r="AB26">
        <f t="shared" si="1"/>
        <v>-7.3712696093469843</v>
      </c>
      <c r="AE26" s="5">
        <v>-9.1999999999999993</v>
      </c>
      <c r="AF26" s="2">
        <f t="shared" si="3"/>
        <v>2.4197251039750154</v>
      </c>
      <c r="AG26">
        <f t="shared" si="2"/>
        <v>0.88365394031762234</v>
      </c>
    </row>
    <row r="27" spans="3:33" x14ac:dyDescent="0.3">
      <c r="C27" s="5">
        <v>-7.9</v>
      </c>
      <c r="D27" s="2">
        <v>-7.6061600000000001E-9</v>
      </c>
      <c r="X27" s="10">
        <f t="shared" si="0"/>
        <v>7.6061600000000001E-9</v>
      </c>
      <c r="Z27" s="5">
        <v>0.65</v>
      </c>
      <c r="AA27" s="1">
        <v>1.69914E-3</v>
      </c>
      <c r="AB27">
        <f t="shared" si="1"/>
        <v>-6.3776330382745563</v>
      </c>
      <c r="AE27" s="5">
        <v>-9.1</v>
      </c>
      <c r="AF27" s="2">
        <f t="shared" si="3"/>
        <v>2.4150311538521008</v>
      </c>
      <c r="AG27">
        <f t="shared" si="2"/>
        <v>0.88171218716712729</v>
      </c>
    </row>
    <row r="28" spans="3:33" x14ac:dyDescent="0.3">
      <c r="C28" s="5">
        <v>-7.8</v>
      </c>
      <c r="D28" s="2">
        <v>-7.5889200000000003E-9</v>
      </c>
      <c r="X28" s="10">
        <f t="shared" si="0"/>
        <v>7.5889200000000003E-9</v>
      </c>
      <c r="Z28" s="5">
        <v>0.7</v>
      </c>
      <c r="AA28" s="1">
        <v>4.31285E-3</v>
      </c>
      <c r="AB28">
        <f t="shared" si="1"/>
        <v>-5.446156340497617</v>
      </c>
      <c r="AE28" s="5">
        <v>-9</v>
      </c>
      <c r="AF28" s="2">
        <f t="shared" si="3"/>
        <v>2.4101733174600724</v>
      </c>
      <c r="AG28">
        <f t="shared" si="2"/>
        <v>0.87969866087527127</v>
      </c>
    </row>
    <row r="29" spans="3:33" x14ac:dyDescent="0.3">
      <c r="C29" s="5">
        <v>-7.7</v>
      </c>
      <c r="D29" s="2">
        <v>-7.5709700000000008E-9</v>
      </c>
      <c r="X29" s="10">
        <f>ABS(D29)</f>
        <v>7.5709700000000008E-9</v>
      </c>
      <c r="Z29" s="5">
        <v>0.75</v>
      </c>
      <c r="AA29" s="1">
        <v>9.9371500000000005E-3</v>
      </c>
      <c r="AB29">
        <f t="shared" si="1"/>
        <v>-4.6114750197477159</v>
      </c>
      <c r="AE29" s="5">
        <v>-8.9</v>
      </c>
      <c r="AF29" s="2">
        <f t="shared" si="3"/>
        <v>2.4053433108118552</v>
      </c>
      <c r="AG29">
        <f t="shared" si="2"/>
        <v>0.87769264214840526</v>
      </c>
    </row>
    <row r="30" spans="3:33" x14ac:dyDescent="0.3">
      <c r="C30" s="5">
        <v>-7.6</v>
      </c>
      <c r="D30" s="2">
        <v>-7.5529300000000007E-9</v>
      </c>
      <c r="X30" s="10">
        <f t="shared" si="0"/>
        <v>7.5529300000000007E-9</v>
      </c>
      <c r="Z30" s="5">
        <v>0.8</v>
      </c>
      <c r="AA30" s="1">
        <v>2.0358299999999999E-2</v>
      </c>
      <c r="AB30">
        <f t="shared" si="1"/>
        <v>-3.8942665878389331</v>
      </c>
      <c r="AE30" s="5">
        <v>-8.8000000000000007</v>
      </c>
      <c r="AF30" s="2">
        <f t="shared" si="3"/>
        <v>2.4003494178945251</v>
      </c>
      <c r="AG30">
        <f t="shared" si="2"/>
        <v>0.87561431754597496</v>
      </c>
    </row>
    <row r="31" spans="3:33" x14ac:dyDescent="0.3">
      <c r="C31" s="5">
        <v>-7.5</v>
      </c>
      <c r="D31" s="2">
        <v>-7.5349200000000003E-9</v>
      </c>
      <c r="X31" s="10">
        <f t="shared" si="0"/>
        <v>7.5349200000000003E-9</v>
      </c>
      <c r="AE31" s="5">
        <v>-8.6999999999999993</v>
      </c>
      <c r="AF31" s="2">
        <f t="shared" si="3"/>
        <v>2.3954730283399557</v>
      </c>
      <c r="AG31">
        <f t="shared" si="2"/>
        <v>0.87358071797477532</v>
      </c>
    </row>
    <row r="32" spans="3:33" x14ac:dyDescent="0.3">
      <c r="C32" s="5">
        <v>-7.4</v>
      </c>
      <c r="D32" s="2">
        <v>-7.5166499999999997E-9</v>
      </c>
      <c r="X32" s="10">
        <f t="shared" si="0"/>
        <v>7.5166499999999997E-9</v>
      </c>
      <c r="AE32" s="5">
        <v>-8.6</v>
      </c>
      <c r="AF32" s="2">
        <f t="shared" si="3"/>
        <v>2.3904853198101392</v>
      </c>
      <c r="AG32">
        <f t="shared" si="2"/>
        <v>0.87149640801105011</v>
      </c>
    </row>
    <row r="33" spans="3:45" x14ac:dyDescent="0.3">
      <c r="C33" s="5">
        <v>-7.3</v>
      </c>
      <c r="D33" s="2">
        <v>-7.4985200000000007E-9</v>
      </c>
      <c r="X33" s="10">
        <f t="shared" si="0"/>
        <v>7.4985200000000007E-9</v>
      </c>
      <c r="AE33" s="5">
        <v>-8.5</v>
      </c>
      <c r="AF33" s="2">
        <f t="shared" si="3"/>
        <v>2.3852626045548013</v>
      </c>
      <c r="AG33">
        <f t="shared" si="2"/>
        <v>0.86930922501057617</v>
      </c>
    </row>
    <row r="34" spans="3:45" x14ac:dyDescent="0.3">
      <c r="C34" s="5">
        <v>-7.2</v>
      </c>
      <c r="D34" s="2">
        <v>-7.4808800000000007E-9</v>
      </c>
      <c r="X34" s="10">
        <f t="shared" si="0"/>
        <v>7.4808800000000007E-9</v>
      </c>
      <c r="AE34" s="5">
        <v>-8.4</v>
      </c>
      <c r="AF34" s="2">
        <f t="shared" si="3"/>
        <v>2.379978045424326</v>
      </c>
      <c r="AG34">
        <f t="shared" si="2"/>
        <v>0.86709126302920858</v>
      </c>
    </row>
    <row r="35" spans="3:45" x14ac:dyDescent="0.3">
      <c r="C35" s="5">
        <v>-7.1</v>
      </c>
      <c r="D35" s="2">
        <v>-7.4626399999999998E-9</v>
      </c>
      <c r="X35" s="10">
        <f t="shared" si="0"/>
        <v>7.4626399999999998E-9</v>
      </c>
      <c r="AE35" s="5">
        <v>-8.3000000000000007</v>
      </c>
      <c r="AF35" s="2">
        <f t="shared" si="3"/>
        <v>2.3744801249246277</v>
      </c>
      <c r="AG35">
        <f t="shared" si="2"/>
        <v>0.86477851875707012</v>
      </c>
    </row>
    <row r="36" spans="3:45" x14ac:dyDescent="0.3">
      <c r="C36" s="5">
        <v>-7</v>
      </c>
      <c r="D36" s="2">
        <v>-7.4441099999999998E-9</v>
      </c>
      <c r="X36" s="10">
        <f t="shared" si="0"/>
        <v>7.4441099999999998E-9</v>
      </c>
      <c r="AE36" s="5">
        <v>-8.1999999999999993</v>
      </c>
      <c r="AF36" s="2">
        <f t="shared" si="3"/>
        <v>2.3687781196369762</v>
      </c>
      <c r="AG36">
        <f t="shared" si="2"/>
        <v>0.8623742608649887</v>
      </c>
    </row>
    <row r="37" spans="3:45" x14ac:dyDescent="0.3">
      <c r="C37" s="5">
        <v>-6.9</v>
      </c>
      <c r="D37" s="2">
        <v>-7.4250200000000001E-9</v>
      </c>
      <c r="X37" s="10">
        <f t="shared" si="0"/>
        <v>7.4250200000000001E-9</v>
      </c>
      <c r="AE37" s="5">
        <v>-8.1</v>
      </c>
      <c r="AF37" s="2">
        <f t="shared" si="3"/>
        <v>2.3633729649499839</v>
      </c>
      <c r="AG37">
        <f t="shared" si="2"/>
        <v>0.86008982110767074</v>
      </c>
    </row>
    <row r="38" spans="3:45" x14ac:dyDescent="0.3">
      <c r="C38" s="5">
        <v>-6.8</v>
      </c>
      <c r="D38" s="2">
        <v>-7.4062599999999996E-9</v>
      </c>
      <c r="X38" s="10">
        <f t="shared" si="0"/>
        <v>7.4062599999999996E-9</v>
      </c>
      <c r="AE38" s="5">
        <v>-8</v>
      </c>
      <c r="AF38" s="2">
        <f t="shared" si="3"/>
        <v>2.3576709596623324</v>
      </c>
      <c r="AG38">
        <f t="shared" si="2"/>
        <v>0.85767425025033694</v>
      </c>
    </row>
    <row r="39" spans="3:45" x14ac:dyDescent="0.3">
      <c r="C39" s="5">
        <v>-6.7</v>
      </c>
      <c r="D39" s="2">
        <v>-7.38736E-9</v>
      </c>
      <c r="X39" s="10">
        <f t="shared" si="0"/>
        <v>7.38736E-9</v>
      </c>
      <c r="AE39" s="5">
        <v>-7.9</v>
      </c>
      <c r="AF39" s="2">
        <f t="shared" si="3"/>
        <v>2.3519720465684379</v>
      </c>
      <c r="AG39">
        <f t="shared" si="2"/>
        <v>0.85525414500335495</v>
      </c>
    </row>
    <row r="40" spans="3:45" x14ac:dyDescent="0.3">
      <c r="C40" s="5">
        <v>-6.6</v>
      </c>
      <c r="D40" s="2">
        <v>-7.3675100000000003E-9</v>
      </c>
      <c r="X40" s="10">
        <f t="shared" si="0"/>
        <v>7.3675100000000003E-9</v>
      </c>
      <c r="AE40" s="5">
        <v>-7.8</v>
      </c>
      <c r="AF40" s="2">
        <f t="shared" si="3"/>
        <v>2.34664110453161</v>
      </c>
      <c r="AG40">
        <f t="shared" si="2"/>
        <v>0.85298498848723281</v>
      </c>
    </row>
    <row r="41" spans="3:45" x14ac:dyDescent="0.3">
      <c r="C41" s="5">
        <v>-6.5</v>
      </c>
      <c r="D41" s="2">
        <v>-7.3473400000000004E-9</v>
      </c>
      <c r="X41" s="10">
        <f t="shared" si="0"/>
        <v>7.3473400000000004E-9</v>
      </c>
      <c r="AE41" s="5">
        <v>-7.7</v>
      </c>
      <c r="AF41" s="2">
        <f t="shared" si="3"/>
        <v>2.341090616738045</v>
      </c>
      <c r="AG41">
        <f t="shared" si="2"/>
        <v>0.85061689631922588</v>
      </c>
      <c r="AI41" t="s">
        <v>7</v>
      </c>
      <c r="AJ41">
        <f>SLOPE(AG121:AG135,AE121:AE135)</f>
        <v>20.036790183174627</v>
      </c>
    </row>
    <row r="42" spans="3:45" x14ac:dyDescent="0.3">
      <c r="C42" s="5">
        <v>-6.4</v>
      </c>
      <c r="D42" s="2">
        <v>-7.3268199999999997E-9</v>
      </c>
      <c r="X42" s="10">
        <f t="shared" si="0"/>
        <v>7.3268199999999997E-9</v>
      </c>
      <c r="AE42" s="5">
        <v>-7.6</v>
      </c>
      <c r="AF42" s="2">
        <f t="shared" si="3"/>
        <v>2.3355122992006683</v>
      </c>
      <c r="AG42">
        <f t="shared" si="2"/>
        <v>0.84823126714212083</v>
      </c>
      <c r="AI42" t="s">
        <v>16</v>
      </c>
      <c r="AJ42">
        <f>1/(AJ41*0.025)</f>
        <v>1.9963277368442456</v>
      </c>
    </row>
    <row r="43" spans="3:45" x14ac:dyDescent="0.3">
      <c r="C43" s="5">
        <v>-6.3</v>
      </c>
      <c r="D43" s="2">
        <v>-7.3048300000000003E-9</v>
      </c>
      <c r="X43" s="10">
        <f t="shared" si="0"/>
        <v>7.3048300000000003E-9</v>
      </c>
      <c r="AE43" s="5">
        <v>-7.5</v>
      </c>
      <c r="AF43" s="2">
        <f t="shared" si="3"/>
        <v>2.3299432582445618</v>
      </c>
      <c r="AG43">
        <f t="shared" si="2"/>
        <v>0.84584391459634034</v>
      </c>
    </row>
    <row r="44" spans="3:45" x14ac:dyDescent="0.3">
      <c r="C44" s="5">
        <v>-6.2</v>
      </c>
      <c r="D44" s="2">
        <v>-7.2831999999999998E-9</v>
      </c>
      <c r="X44" s="10">
        <f t="shared" si="0"/>
        <v>7.2831999999999998E-9</v>
      </c>
      <c r="AE44" s="5">
        <v>-7.4</v>
      </c>
      <c r="AF44" s="2">
        <f t="shared" si="3"/>
        <v>2.324293820250777</v>
      </c>
      <c r="AG44">
        <f t="shared" si="2"/>
        <v>0.84341625967756895</v>
      </c>
      <c r="AI44" s="22" t="s">
        <v>17</v>
      </c>
      <c r="AJ44" s="22"/>
      <c r="AK44" s="22"/>
      <c r="AL44" s="22"/>
      <c r="AM44" s="22"/>
      <c r="AN44" s="22"/>
    </row>
    <row r="45" spans="3:45" x14ac:dyDescent="0.3">
      <c r="C45" s="5">
        <v>-6.1</v>
      </c>
      <c r="D45" s="2">
        <v>-7.26063E-9</v>
      </c>
      <c r="X45" s="10">
        <f t="shared" si="0"/>
        <v>7.26063E-9</v>
      </c>
      <c r="AE45" s="5">
        <v>-7.3</v>
      </c>
      <c r="AF45" s="2">
        <f t="shared" si="3"/>
        <v>2.3186876729695887</v>
      </c>
      <c r="AG45">
        <f t="shared" si="2"/>
        <v>0.84100136743049725</v>
      </c>
    </row>
    <row r="46" spans="3:45" x14ac:dyDescent="0.3">
      <c r="C46" s="5">
        <v>-6</v>
      </c>
      <c r="D46" s="2">
        <v>-7.2377200000000001E-9</v>
      </c>
      <c r="X46" s="10">
        <f t="shared" si="0"/>
        <v>7.2377200000000001E-9</v>
      </c>
      <c r="AE46" s="5">
        <v>-7.2</v>
      </c>
      <c r="AF46" s="2">
        <f t="shared" si="3"/>
        <v>2.3132330431824859</v>
      </c>
      <c r="AG46">
        <f t="shared" si="2"/>
        <v>0.83864613181968661</v>
      </c>
      <c r="AI46" s="17" t="s">
        <v>18</v>
      </c>
      <c r="AJ46" s="18"/>
      <c r="AK46" s="19"/>
      <c r="AL46" s="4"/>
      <c r="AM46" s="17" t="s">
        <v>19</v>
      </c>
      <c r="AN46" s="18"/>
      <c r="AO46" s="19"/>
      <c r="AP46" s="4"/>
      <c r="AQ46" s="17" t="s">
        <v>20</v>
      </c>
      <c r="AR46" s="18"/>
      <c r="AS46" s="19"/>
    </row>
    <row r="47" spans="3:45" x14ac:dyDescent="0.3">
      <c r="C47" s="5">
        <v>-5.9</v>
      </c>
      <c r="D47" s="2">
        <v>-7.21565E-9</v>
      </c>
      <c r="X47" s="10">
        <f t="shared" si="0"/>
        <v>7.21565E-9</v>
      </c>
      <c r="AE47" s="5">
        <v>-7.1</v>
      </c>
      <c r="AF47" s="2">
        <f t="shared" si="3"/>
        <v>2.3075928817699718</v>
      </c>
      <c r="AG47">
        <f t="shared" si="2"/>
        <v>0.83620493870610646</v>
      </c>
      <c r="AI47" s="14" t="s">
        <v>3</v>
      </c>
      <c r="AJ47" s="14" t="s">
        <v>14</v>
      </c>
      <c r="AK47" s="14" t="s">
        <v>15</v>
      </c>
      <c r="AL47" s="4"/>
      <c r="AM47" s="14" t="s">
        <v>3</v>
      </c>
      <c r="AN47" s="14" t="s">
        <v>14</v>
      </c>
      <c r="AO47" s="14" t="s">
        <v>15</v>
      </c>
      <c r="AP47" s="4"/>
      <c r="AQ47" s="14" t="s">
        <v>3</v>
      </c>
      <c r="AR47" s="14" t="s">
        <v>14</v>
      </c>
      <c r="AS47" s="14" t="s">
        <v>15</v>
      </c>
    </row>
    <row r="48" spans="3:45" x14ac:dyDescent="0.3">
      <c r="C48" s="5">
        <v>-5.8</v>
      </c>
      <c r="D48" s="2">
        <v>-7.1938699999999997E-9</v>
      </c>
      <c r="X48" s="10">
        <f t="shared" si="0"/>
        <v>7.1938699999999997E-9</v>
      </c>
      <c r="AE48" s="5">
        <v>-7</v>
      </c>
      <c r="AF48" s="2">
        <f t="shared" si="3"/>
        <v>2.3018630467385086</v>
      </c>
      <c r="AG48">
        <f t="shared" si="2"/>
        <v>0.83371881536678716</v>
      </c>
      <c r="AI48" s="10">
        <v>0.05</v>
      </c>
      <c r="AJ48" s="10">
        <v>1.7439601725444116</v>
      </c>
      <c r="AK48" s="1">
        <v>0.55615848838222248</v>
      </c>
      <c r="AL48" s="4"/>
      <c r="AM48" s="5">
        <v>0.3</v>
      </c>
      <c r="AN48" s="4">
        <v>400.89673618948967</v>
      </c>
      <c r="AO48" s="1">
        <v>5.9937038784067651</v>
      </c>
      <c r="AP48" s="4"/>
      <c r="AQ48" s="5">
        <v>0.6</v>
      </c>
      <c r="AR48" s="4">
        <v>194520.32344346697</v>
      </c>
      <c r="AS48" s="1">
        <v>12.178291927293776</v>
      </c>
    </row>
    <row r="49" spans="3:45" x14ac:dyDescent="0.3">
      <c r="C49" s="5">
        <v>-5.7</v>
      </c>
      <c r="D49" s="2">
        <v>-7.1716499999999997E-9</v>
      </c>
      <c r="N49" t="s">
        <v>13</v>
      </c>
      <c r="O49">
        <f>INTERCEPT(AB16:AB30,Z16:Z30)</f>
        <v>-19.549563002447886</v>
      </c>
      <c r="X49" s="10">
        <f t="shared" si="0"/>
        <v>7.1716499999999997E-9</v>
      </c>
      <c r="AE49" s="5">
        <v>-6.9</v>
      </c>
      <c r="AF49" s="2">
        <f t="shared" si="3"/>
        <v>2.2959600488566614</v>
      </c>
      <c r="AG49">
        <f t="shared" si="2"/>
        <v>0.8311510779821788</v>
      </c>
      <c r="AI49" s="10">
        <v>0.1</v>
      </c>
      <c r="AJ49" s="10">
        <v>6.543453052768287</v>
      </c>
      <c r="AK49" s="1">
        <v>1.8784650158515004</v>
      </c>
      <c r="AL49" s="4"/>
      <c r="AM49" s="5">
        <v>0.35</v>
      </c>
      <c r="AN49" s="4">
        <v>1100.1685245597489</v>
      </c>
      <c r="AO49" s="1">
        <v>7.0032186511971313</v>
      </c>
      <c r="AP49" s="4"/>
      <c r="AQ49" s="5">
        <v>0.65</v>
      </c>
      <c r="AR49" s="4">
        <v>525407.01000324683</v>
      </c>
      <c r="AS49" s="1">
        <v>13.171928498366205</v>
      </c>
    </row>
    <row r="50" spans="3:45" x14ac:dyDescent="0.3">
      <c r="C50" s="5">
        <v>-5.6</v>
      </c>
      <c r="D50" s="2">
        <v>-7.14839E-9</v>
      </c>
      <c r="M50" t="s">
        <v>21</v>
      </c>
      <c r="N50" t="s">
        <v>10</v>
      </c>
      <c r="O50" s="12">
        <v>3.23395E-9</v>
      </c>
      <c r="X50" s="10">
        <f t="shared" si="0"/>
        <v>7.14839E-9</v>
      </c>
      <c r="AE50" s="5">
        <v>-6.8</v>
      </c>
      <c r="AF50" s="2">
        <f t="shared" si="3"/>
        <v>2.2901590933687905</v>
      </c>
      <c r="AG50">
        <f t="shared" si="2"/>
        <v>0.82862128823981329</v>
      </c>
      <c r="AI50" s="10">
        <v>0.15</v>
      </c>
      <c r="AJ50" s="10">
        <v>19.408123192999273</v>
      </c>
      <c r="AK50" s="1">
        <v>2.9656916997186094</v>
      </c>
      <c r="AL50" s="4"/>
      <c r="AM50" s="5">
        <v>0.4</v>
      </c>
      <c r="AN50" s="4">
        <v>3068.2045176950787</v>
      </c>
      <c r="AO50" s="1">
        <v>8.0288478218348143</v>
      </c>
      <c r="AP50" s="4"/>
      <c r="AQ50" s="5">
        <v>0.7</v>
      </c>
      <c r="AR50" s="4">
        <v>1333616.7844277122</v>
      </c>
      <c r="AS50" s="1">
        <v>14.103405196143145</v>
      </c>
    </row>
    <row r="51" spans="3:45" x14ac:dyDescent="0.3">
      <c r="C51" s="5">
        <v>-5.5</v>
      </c>
      <c r="D51" s="2">
        <v>-7.12446E-9</v>
      </c>
      <c r="X51" s="10">
        <f t="shared" si="0"/>
        <v>7.12446E-9</v>
      </c>
      <c r="AE51" s="5">
        <v>-6.7</v>
      </c>
      <c r="AF51" s="2">
        <f t="shared" si="3"/>
        <v>2.2843148471683237</v>
      </c>
      <c r="AG51">
        <f t="shared" si="2"/>
        <v>0.82606613131636908</v>
      </c>
      <c r="AI51" s="10">
        <v>0.2</v>
      </c>
      <c r="AJ51" s="10">
        <v>54.00578240232533</v>
      </c>
      <c r="AK51" s="1">
        <v>3.9890911223560002</v>
      </c>
      <c r="AL51" s="4"/>
      <c r="AM51" s="5">
        <v>0.45</v>
      </c>
      <c r="AN51" s="4">
        <v>8708.6998871349278</v>
      </c>
      <c r="AO51" s="1">
        <v>9.0720777920157225</v>
      </c>
      <c r="AP51" s="4"/>
      <c r="AQ51" s="5">
        <v>0.75</v>
      </c>
      <c r="AR51" s="4">
        <v>3072759.319098935</v>
      </c>
      <c r="AS51" s="1">
        <v>14.938086516893044</v>
      </c>
    </row>
    <row r="52" spans="3:45" x14ac:dyDescent="0.3">
      <c r="C52" s="5">
        <v>-5.4</v>
      </c>
      <c r="D52" s="2">
        <v>-7.1009699999999997E-9</v>
      </c>
      <c r="X52" s="10">
        <f t="shared" si="0"/>
        <v>7.1009699999999997E-9</v>
      </c>
      <c r="AE52" s="5">
        <v>-6.6</v>
      </c>
      <c r="AF52" s="2">
        <f t="shared" si="3"/>
        <v>2.278176842560955</v>
      </c>
      <c r="AG52">
        <f t="shared" si="2"/>
        <v>0.82337549263566245</v>
      </c>
      <c r="AI52" s="10">
        <v>0.25</v>
      </c>
      <c r="AJ52" s="10">
        <v>147.31025526059463</v>
      </c>
      <c r="AK52" s="1">
        <v>4.9925409426377456</v>
      </c>
      <c r="AL52" s="4"/>
      <c r="AM52" s="5">
        <v>0.5</v>
      </c>
      <c r="AN52" s="4">
        <v>24836.036426042454</v>
      </c>
      <c r="AO52" s="1">
        <v>10.120050959146715</v>
      </c>
      <c r="AP52" s="4"/>
      <c r="AQ52" s="5">
        <v>0.8</v>
      </c>
      <c r="AR52" s="4">
        <v>6295180.8160299296</v>
      </c>
      <c r="AS52" s="1">
        <v>15.655294948801828</v>
      </c>
    </row>
    <row r="53" spans="3:45" x14ac:dyDescent="0.3">
      <c r="C53" s="5">
        <v>-5.3</v>
      </c>
      <c r="D53" s="2">
        <v>-7.0767200000000004E-9</v>
      </c>
      <c r="X53" s="10">
        <f t="shared" si="0"/>
        <v>7.0767200000000004E-9</v>
      </c>
      <c r="AE53" s="5">
        <v>-6.5</v>
      </c>
      <c r="AF53" s="2">
        <f t="shared" si="3"/>
        <v>2.271939887753367</v>
      </c>
      <c r="AG53">
        <f t="shared" si="2"/>
        <v>0.82063404265385753</v>
      </c>
      <c r="AI53" s="11">
        <v>0.3</v>
      </c>
      <c r="AJ53" s="11">
        <v>400.89673618948967</v>
      </c>
      <c r="AK53" s="3">
        <v>5.9937038784067651</v>
      </c>
      <c r="AL53" s="4"/>
      <c r="AM53" s="5">
        <v>0.55000000000000004</v>
      </c>
      <c r="AN53" s="4">
        <v>70095.703396774843</v>
      </c>
      <c r="AO53" s="1">
        <v>11.15761677865884</v>
      </c>
      <c r="AP53" s="4"/>
      <c r="AQ53" s="5">
        <v>0.85</v>
      </c>
      <c r="AR53" s="4">
        <v>11395970.871534809</v>
      </c>
      <c r="AS53" s="1">
        <v>16.248770418571294</v>
      </c>
    </row>
    <row r="54" spans="3:45" x14ac:dyDescent="0.3">
      <c r="C54" s="5">
        <v>-5.2</v>
      </c>
      <c r="D54" s="2">
        <v>-7.0509899999999999E-9</v>
      </c>
      <c r="X54" s="10">
        <f t="shared" si="0"/>
        <v>7.0509899999999999E-9</v>
      </c>
      <c r="AE54" s="5">
        <v>-6.4</v>
      </c>
      <c r="AF54" s="2">
        <f t="shared" si="3"/>
        <v>2.265594706164288</v>
      </c>
      <c r="AG54">
        <f t="shared" si="2"/>
        <v>0.81783728789919474</v>
      </c>
      <c r="AI54" s="4"/>
      <c r="AJ54" s="4"/>
      <c r="AK54" s="4"/>
      <c r="AL54" s="4"/>
      <c r="AM54" s="6">
        <v>0.6</v>
      </c>
      <c r="AN54" s="13">
        <v>194520.32344346697</v>
      </c>
      <c r="AO54" s="3">
        <v>12.178291927293776</v>
      </c>
      <c r="AP54" s="4"/>
      <c r="AQ54" s="6">
        <v>0.9</v>
      </c>
      <c r="AR54" s="13">
        <v>15460690.486865906</v>
      </c>
      <c r="AS54" s="3">
        <v>16.553811262924768</v>
      </c>
    </row>
    <row r="55" spans="3:45" x14ac:dyDescent="0.3">
      <c r="C55" s="5">
        <v>-5.0999999999999996</v>
      </c>
      <c r="D55" s="2">
        <v>-7.0246799999999998E-9</v>
      </c>
      <c r="X55" s="10">
        <f t="shared" si="0"/>
        <v>7.0246799999999998E-9</v>
      </c>
      <c r="AE55" s="5">
        <v>-6.3</v>
      </c>
      <c r="AF55" s="2">
        <f t="shared" si="3"/>
        <v>2.2587949720929514</v>
      </c>
      <c r="AG55">
        <f t="shared" si="2"/>
        <v>0.81483147289453095</v>
      </c>
    </row>
    <row r="56" spans="3:45" x14ac:dyDescent="0.3">
      <c r="C56" s="5">
        <v>-5</v>
      </c>
      <c r="D56" s="2">
        <v>-6.9993899999999998E-9</v>
      </c>
      <c r="X56" s="10">
        <f t="shared" si="0"/>
        <v>6.9993899999999998E-9</v>
      </c>
      <c r="AE56" s="5">
        <v>-6.2</v>
      </c>
      <c r="AF56" s="2">
        <f t="shared" si="3"/>
        <v>2.2521065569968615</v>
      </c>
      <c r="AG56">
        <f t="shared" si="2"/>
        <v>0.81186602576411504</v>
      </c>
    </row>
    <row r="57" spans="3:45" x14ac:dyDescent="0.3">
      <c r="C57" s="5">
        <v>-4.9000000000000004</v>
      </c>
      <c r="D57" s="2">
        <v>-6.9734699999999999E-9</v>
      </c>
      <c r="X57" s="10">
        <f t="shared" si="0"/>
        <v>6.9734699999999999E-9</v>
      </c>
      <c r="AE57" s="5">
        <v>-6.1</v>
      </c>
      <c r="AF57" s="2">
        <f t="shared" si="3"/>
        <v>2.2451274756876267</v>
      </c>
      <c r="AG57">
        <f t="shared" si="2"/>
        <v>0.80876230162566465</v>
      </c>
    </row>
    <row r="58" spans="3:45" x14ac:dyDescent="0.3">
      <c r="C58" s="5">
        <v>-4.8</v>
      </c>
      <c r="D58" s="2">
        <v>-6.9466199999999997E-9</v>
      </c>
      <c r="X58" s="10">
        <f t="shared" si="0"/>
        <v>6.9466199999999997E-9</v>
      </c>
      <c r="AE58" s="5">
        <v>-6</v>
      </c>
      <c r="AF58" s="2">
        <f t="shared" si="3"/>
        <v>2.2380432597906585</v>
      </c>
      <c r="AG58">
        <f t="shared" si="2"/>
        <v>0.80560193936809155</v>
      </c>
      <c r="AI58" s="15" t="s">
        <v>7</v>
      </c>
      <c r="AJ58" s="16">
        <f>SLOPE(AK48:AK53,AI48:AI53)</f>
        <v>21.459059516067907</v>
      </c>
      <c r="AM58" s="15" t="s">
        <v>7</v>
      </c>
      <c r="AN58" s="16">
        <f>SLOPE(AO48:AO54,AM48:AM54)</f>
        <v>20.681259670640245</v>
      </c>
      <c r="AQ58" s="15" t="s">
        <v>7</v>
      </c>
      <c r="AR58" s="16">
        <f>SLOPE(AS48:AS54,AQ48:AQ54)</f>
        <v>14.880093999972742</v>
      </c>
    </row>
    <row r="59" spans="3:45" x14ac:dyDescent="0.3">
      <c r="C59" s="5">
        <v>-4.7</v>
      </c>
      <c r="D59" s="2">
        <v>-6.9194199999999997E-9</v>
      </c>
      <c r="X59" s="10">
        <f t="shared" si="0"/>
        <v>6.9194199999999997E-9</v>
      </c>
      <c r="AE59" s="5">
        <v>-5.9</v>
      </c>
      <c r="AF59" s="2">
        <f t="shared" si="3"/>
        <v>2.2312187881692669</v>
      </c>
      <c r="AG59">
        <f t="shared" si="2"/>
        <v>0.80254797795240562</v>
      </c>
      <c r="AI59" s="6" t="s">
        <v>16</v>
      </c>
      <c r="AJ59" s="3">
        <f>1/(AJ58*0.025)</f>
        <v>1.8640145888056832</v>
      </c>
      <c r="AM59" s="6" t="s">
        <v>16</v>
      </c>
      <c r="AN59" s="3">
        <f>1/(AN58*0.025)</f>
        <v>1.9341181648033381</v>
      </c>
      <c r="AQ59" s="6" t="s">
        <v>16</v>
      </c>
      <c r="AR59" s="3">
        <f>1/(AR58*0.025)</f>
        <v>2.6881550613909608</v>
      </c>
    </row>
    <row r="60" spans="3:45" x14ac:dyDescent="0.3">
      <c r="C60" s="5">
        <v>-4.5999999999999996</v>
      </c>
      <c r="D60" s="2">
        <v>-6.88966E-9</v>
      </c>
      <c r="X60" s="10">
        <f t="shared" si="0"/>
        <v>6.88966E-9</v>
      </c>
      <c r="AE60" s="5">
        <v>-5.8</v>
      </c>
      <c r="AF60" s="2">
        <f t="shared" si="3"/>
        <v>2.2244839901668239</v>
      </c>
      <c r="AG60">
        <f t="shared" si="2"/>
        <v>0.79952497419010549</v>
      </c>
    </row>
    <row r="61" spans="3:45" x14ac:dyDescent="0.3">
      <c r="C61" s="5">
        <v>-4.5</v>
      </c>
      <c r="D61" s="2">
        <v>-6.8590900000000001E-9</v>
      </c>
      <c r="X61" s="10">
        <f t="shared" si="0"/>
        <v>6.8590900000000001E-9</v>
      </c>
      <c r="AE61" s="5">
        <v>-5.7</v>
      </c>
      <c r="AF61" s="2">
        <f t="shared" si="3"/>
        <v>2.2176131356390791</v>
      </c>
      <c r="AG61">
        <f t="shared" si="2"/>
        <v>0.79643145335407461</v>
      </c>
    </row>
    <row r="62" spans="3:45" x14ac:dyDescent="0.3">
      <c r="C62" s="5">
        <v>-4.4000000000000004</v>
      </c>
      <c r="D62" s="2">
        <v>-6.8280999999999996E-9</v>
      </c>
      <c r="X62" s="10">
        <f t="shared" si="0"/>
        <v>6.8280999999999996E-9</v>
      </c>
      <c r="AE62" s="5">
        <v>-5.6</v>
      </c>
      <c r="AF62" s="2">
        <f t="shared" si="3"/>
        <v>2.2104206929606209</v>
      </c>
      <c r="AG62">
        <f t="shared" si="2"/>
        <v>0.79318285621943385</v>
      </c>
    </row>
    <row r="63" spans="3:45" x14ac:dyDescent="0.3">
      <c r="C63" s="5">
        <v>-4.3</v>
      </c>
      <c r="D63" s="2">
        <v>-6.7972200000000002E-9</v>
      </c>
      <c r="X63" s="10">
        <f t="shared" si="0"/>
        <v>6.7972200000000002E-9</v>
      </c>
      <c r="AE63" s="5">
        <v>-5.5</v>
      </c>
      <c r="AF63" s="2">
        <f t="shared" si="3"/>
        <v>2.2030210733004529</v>
      </c>
      <c r="AG63">
        <f t="shared" si="2"/>
        <v>0.78982963350321234</v>
      </c>
    </row>
    <row r="64" spans="3:45" x14ac:dyDescent="0.3">
      <c r="C64" s="5">
        <v>-4.2</v>
      </c>
      <c r="D64" s="2">
        <v>-6.7659100000000003E-9</v>
      </c>
      <c r="X64" s="10">
        <f t="shared" si="0"/>
        <v>6.7659100000000003E-9</v>
      </c>
      <c r="AE64" s="5">
        <v>-5.4</v>
      </c>
      <c r="AF64" s="2">
        <f t="shared" si="3"/>
        <v>2.1957575101655871</v>
      </c>
      <c r="AG64">
        <f t="shared" si="2"/>
        <v>0.78652709412830546</v>
      </c>
    </row>
    <row r="65" spans="3:33" x14ac:dyDescent="0.3">
      <c r="C65" s="5">
        <v>-4.0999999999999996</v>
      </c>
      <c r="D65" s="2">
        <v>-6.7333999999999999E-9</v>
      </c>
      <c r="X65" s="10">
        <f t="shared" si="0"/>
        <v>6.7333999999999999E-9</v>
      </c>
      <c r="AE65" s="5">
        <v>-5.3</v>
      </c>
      <c r="AF65" s="2">
        <f t="shared" si="3"/>
        <v>2.1882589403051997</v>
      </c>
      <c r="AG65">
        <f t="shared" si="2"/>
        <v>0.78310622321795131</v>
      </c>
    </row>
    <row r="66" spans="3:33" x14ac:dyDescent="0.3">
      <c r="C66" s="5">
        <v>-4</v>
      </c>
      <c r="D66" s="2">
        <v>-6.7001099999999999E-9</v>
      </c>
      <c r="X66" s="10">
        <f t="shared" si="0"/>
        <v>6.7001099999999999E-9</v>
      </c>
      <c r="AE66" s="5">
        <v>-5.2</v>
      </c>
      <c r="AF66" s="2">
        <f t="shared" si="3"/>
        <v>2.1803027257687968</v>
      </c>
      <c r="AG66">
        <f t="shared" si="2"/>
        <v>0.77946373219169984</v>
      </c>
    </row>
    <row r="67" spans="3:33" x14ac:dyDescent="0.3">
      <c r="C67" s="5">
        <v>-3.9</v>
      </c>
      <c r="D67" s="2">
        <v>-6.6657700000000002E-9</v>
      </c>
      <c r="X67" s="10">
        <f t="shared" si="0"/>
        <v>6.6657700000000002E-9</v>
      </c>
      <c r="AE67" s="5">
        <v>-5.0999999999999996</v>
      </c>
      <c r="AF67" s="2">
        <f t="shared" si="3"/>
        <v>2.1721671639944957</v>
      </c>
      <c r="AG67">
        <f t="shared" si="2"/>
        <v>0.77572536227522981</v>
      </c>
    </row>
    <row r="68" spans="3:33" x14ac:dyDescent="0.3">
      <c r="C68" s="5">
        <v>-3.8</v>
      </c>
      <c r="D68" s="2">
        <v>-6.6327099999999999E-9</v>
      </c>
      <c r="X68" s="10">
        <f t="shared" si="0"/>
        <v>6.6327099999999999E-9</v>
      </c>
      <c r="AE68" s="5">
        <v>-5</v>
      </c>
      <c r="AF68" s="2">
        <f t="shared" si="3"/>
        <v>2.1643470059833949</v>
      </c>
      <c r="AG68">
        <f t="shared" si="2"/>
        <v>0.77211870209536071</v>
      </c>
    </row>
    <row r="69" spans="3:33" x14ac:dyDescent="0.3">
      <c r="C69" s="5">
        <v>-3.7</v>
      </c>
      <c r="D69" s="2">
        <v>-6.5983700000000002E-9</v>
      </c>
      <c r="X69" s="10">
        <f t="shared" si="0"/>
        <v>6.5983700000000002E-9</v>
      </c>
      <c r="AE69" s="5">
        <v>-4.9000000000000004</v>
      </c>
      <c r="AF69" s="2">
        <f t="shared" si="3"/>
        <v>2.1563320397656116</v>
      </c>
      <c r="AG69">
        <f t="shared" si="2"/>
        <v>0.76840864850127788</v>
      </c>
    </row>
    <row r="70" spans="3:33" x14ac:dyDescent="0.3">
      <c r="C70" s="5">
        <v>-3.6</v>
      </c>
      <c r="D70" s="2">
        <v>-6.5634199999999997E-9</v>
      </c>
      <c r="X70" s="10">
        <f t="shared" si="0"/>
        <v>6.5634199999999997E-9</v>
      </c>
      <c r="AE70" s="5">
        <v>-4.8</v>
      </c>
      <c r="AF70" s="2">
        <f t="shared" si="3"/>
        <v>2.1480294995284406</v>
      </c>
      <c r="AG70">
        <f t="shared" si="2"/>
        <v>0.76455091003855347</v>
      </c>
    </row>
    <row r="71" spans="3:33" x14ac:dyDescent="0.3">
      <c r="C71" s="5">
        <v>-3.5</v>
      </c>
      <c r="D71" s="2">
        <v>-6.5277700000000001E-9</v>
      </c>
      <c r="X71" s="10">
        <f t="shared" ref="X71:X134" si="4">ABS(D71)</f>
        <v>6.5277700000000001E-9</v>
      </c>
      <c r="AE71" s="5">
        <v>-4.7</v>
      </c>
      <c r="AF71" s="2">
        <f t="shared" si="3"/>
        <v>2.1396187325097791</v>
      </c>
      <c r="AG71">
        <f t="shared" si="2"/>
        <v>0.76062765078235028</v>
      </c>
    </row>
    <row r="72" spans="3:33" x14ac:dyDescent="0.3">
      <c r="C72" s="5">
        <v>-3.4</v>
      </c>
      <c r="D72" s="2">
        <v>-6.4912899999999998E-9</v>
      </c>
      <c r="X72" s="10">
        <f t="shared" si="4"/>
        <v>6.4912899999999998E-9</v>
      </c>
      <c r="AE72" s="5">
        <v>-4.5999999999999996</v>
      </c>
      <c r="AF72" s="2">
        <f t="shared" si="3"/>
        <v>2.1304163638893612</v>
      </c>
      <c r="AG72">
        <f t="shared" si="2"/>
        <v>0.75631743662278395</v>
      </c>
    </row>
    <row r="73" spans="3:33" x14ac:dyDescent="0.3">
      <c r="C73" s="5">
        <v>-3.3</v>
      </c>
      <c r="D73" s="2">
        <v>-6.45224E-9</v>
      </c>
      <c r="X73" s="10">
        <f t="shared" si="4"/>
        <v>6.45224E-9</v>
      </c>
      <c r="AE73" s="5">
        <v>-4.5</v>
      </c>
      <c r="AF73" s="2">
        <f t="shared" si="3"/>
        <v>2.1209635275746379</v>
      </c>
      <c r="AG73">
        <f t="shared" si="2"/>
        <v>0.75187047957172359</v>
      </c>
    </row>
    <row r="74" spans="3:33" x14ac:dyDescent="0.3">
      <c r="C74" s="5">
        <v>-3.2</v>
      </c>
      <c r="D74" s="2">
        <v>-6.4139899999999997E-9</v>
      </c>
      <c r="X74" s="10">
        <f t="shared" si="4"/>
        <v>6.4139899999999997E-9</v>
      </c>
      <c r="AE74" s="5">
        <v>-4.4000000000000004</v>
      </c>
      <c r="AF74" s="2">
        <f t="shared" si="3"/>
        <v>2.1113808191221262</v>
      </c>
      <c r="AG74">
        <f t="shared" si="2"/>
        <v>0.74734215009633409</v>
      </c>
    </row>
    <row r="75" spans="3:33" x14ac:dyDescent="0.3">
      <c r="C75" s="5">
        <v>-3.1</v>
      </c>
      <c r="D75" s="2">
        <v>-6.37322E-9</v>
      </c>
      <c r="X75" s="10">
        <f t="shared" si="4"/>
        <v>6.37322E-9</v>
      </c>
      <c r="AE75" s="5">
        <v>-4.3</v>
      </c>
      <c r="AF75" s="2">
        <f t="shared" si="3"/>
        <v>2.1018321248009402</v>
      </c>
      <c r="AG75">
        <f t="shared" si="2"/>
        <v>0.74280940475587642</v>
      </c>
    </row>
    <row r="76" spans="3:33" x14ac:dyDescent="0.3">
      <c r="C76" s="5">
        <v>-3</v>
      </c>
      <c r="D76" s="2">
        <v>-6.3317100000000003E-9</v>
      </c>
      <c r="X76" s="10">
        <f t="shared" si="4"/>
        <v>6.3317100000000003E-9</v>
      </c>
      <c r="AE76" s="5">
        <v>-4.2</v>
      </c>
      <c r="AF76" s="2">
        <f t="shared" si="3"/>
        <v>2.0921504661482091</v>
      </c>
      <c r="AG76">
        <f t="shared" si="2"/>
        <v>0.73819246816126338</v>
      </c>
    </row>
    <row r="77" spans="3:33" x14ac:dyDescent="0.3">
      <c r="C77" s="5">
        <v>-2.9</v>
      </c>
      <c r="D77" s="2">
        <v>-6.2895099999999997E-9</v>
      </c>
      <c r="O77" t="s">
        <v>22</v>
      </c>
      <c r="P77" t="s">
        <v>7</v>
      </c>
      <c r="Q77">
        <f>SLOPE(C119:C125,D119:D125)</f>
        <v>5.3188575205447508</v>
      </c>
      <c r="X77" s="10">
        <f t="shared" si="4"/>
        <v>6.2895099999999997E-9</v>
      </c>
      <c r="AE77" s="5">
        <v>-4.0999999999999996</v>
      </c>
      <c r="AF77" s="2">
        <f t="shared" si="3"/>
        <v>2.0820977442446544</v>
      </c>
      <c r="AG77">
        <f t="shared" si="2"/>
        <v>0.73337591637448363</v>
      </c>
    </row>
    <row r="78" spans="3:33" x14ac:dyDescent="0.3">
      <c r="C78" s="5">
        <v>-2.8</v>
      </c>
      <c r="D78" s="2">
        <v>-6.2448300000000002E-9</v>
      </c>
      <c r="X78" s="10">
        <f t="shared" si="4"/>
        <v>6.2448300000000002E-9</v>
      </c>
      <c r="AE78" s="5">
        <v>-4</v>
      </c>
      <c r="AF78" s="2">
        <f t="shared" si="3"/>
        <v>2.0718038312280647</v>
      </c>
      <c r="AG78">
        <f t="shared" si="2"/>
        <v>0.72841964386694535</v>
      </c>
    </row>
    <row r="79" spans="3:33" x14ac:dyDescent="0.3">
      <c r="C79" s="5">
        <v>-2.7</v>
      </c>
      <c r="D79" s="2">
        <v>-6.1953500000000001E-9</v>
      </c>
      <c r="X79" s="10">
        <f t="shared" si="4"/>
        <v>6.1953500000000001E-9</v>
      </c>
      <c r="AE79" s="5">
        <v>-3.9</v>
      </c>
      <c r="AF79" s="2">
        <f t="shared" si="3"/>
        <v>2.0611852378670048</v>
      </c>
      <c r="AG79">
        <f t="shared" si="2"/>
        <v>0.72328117553429483</v>
      </c>
    </row>
    <row r="80" spans="3:33" x14ac:dyDescent="0.3">
      <c r="C80" s="5">
        <v>-2.6</v>
      </c>
      <c r="D80" s="2">
        <v>-6.1490999999999998E-9</v>
      </c>
      <c r="X80" s="10">
        <f t="shared" si="4"/>
        <v>6.1490999999999998E-9</v>
      </c>
      <c r="AE80" s="5">
        <v>-3.8</v>
      </c>
      <c r="AF80" s="2">
        <f t="shared" si="3"/>
        <v>2.0509624453068227</v>
      </c>
      <c r="AG80">
        <f t="shared" si="2"/>
        <v>0.71830916849199744</v>
      </c>
    </row>
    <row r="81" spans="3:33" x14ac:dyDescent="0.3">
      <c r="C81" s="5">
        <v>-2.5</v>
      </c>
      <c r="D81" s="2">
        <v>-6.1012499999999998E-9</v>
      </c>
      <c r="X81" s="10">
        <f t="shared" si="4"/>
        <v>6.1012499999999998E-9</v>
      </c>
      <c r="AE81" s="5">
        <v>-3.7</v>
      </c>
      <c r="AF81" s="2">
        <f t="shared" si="3"/>
        <v>2.0403438519457628</v>
      </c>
      <c r="AG81">
        <f t="shared" si="2"/>
        <v>0.71311834852772205</v>
      </c>
    </row>
    <row r="82" spans="3:33" x14ac:dyDescent="0.3">
      <c r="C82" s="5">
        <v>-2.4</v>
      </c>
      <c r="D82" s="2">
        <v>-6.0521699999999998E-9</v>
      </c>
      <c r="X82" s="10">
        <f t="shared" si="4"/>
        <v>6.0521699999999998E-9</v>
      </c>
      <c r="AE82" s="5">
        <v>-3.6</v>
      </c>
      <c r="AF82" s="2">
        <f t="shared" si="3"/>
        <v>2.0295366347655341</v>
      </c>
      <c r="AG82">
        <f t="shared" si="2"/>
        <v>0.70780750826251559</v>
      </c>
    </row>
    <row r="83" spans="3:33" x14ac:dyDescent="0.3">
      <c r="C83" s="5">
        <v>-2.2999999999999998</v>
      </c>
      <c r="D83" s="2">
        <v>-5.9978899999999999E-9</v>
      </c>
      <c r="X83" s="10">
        <f t="shared" si="4"/>
        <v>5.9978899999999999E-9</v>
      </c>
      <c r="AE83" s="5">
        <v>-3.5</v>
      </c>
      <c r="AF83" s="2">
        <f t="shared" si="3"/>
        <v>2.0185129640223258</v>
      </c>
      <c r="AG83">
        <f t="shared" ref="AG83:AG146" si="5">LN(AF83)</f>
        <v>0.70236108389232721</v>
      </c>
    </row>
    <row r="84" spans="3:33" x14ac:dyDescent="0.3">
      <c r="C84" s="5">
        <v>-2.2000000000000002</v>
      </c>
      <c r="D84" s="2">
        <v>-5.9428300000000002E-9</v>
      </c>
      <c r="X84" s="10">
        <f t="shared" si="4"/>
        <v>5.9428300000000002E-9</v>
      </c>
      <c r="AE84" s="5">
        <v>-3.4</v>
      </c>
      <c r="AF84" s="2">
        <f t="shared" ref="AF84:AF147" si="6">ABS(D72/$O$50)</f>
        <v>2.0072326411972972</v>
      </c>
      <c r="AG84">
        <f t="shared" si="5"/>
        <v>0.69675697799309932</v>
      </c>
    </row>
    <row r="85" spans="3:33" x14ac:dyDescent="0.3">
      <c r="C85" s="5">
        <v>-2.1</v>
      </c>
      <c r="D85" s="2">
        <v>-5.8859199999999999E-9</v>
      </c>
      <c r="X85" s="10">
        <f t="shared" si="4"/>
        <v>5.8859199999999999E-9</v>
      </c>
      <c r="AE85" s="5">
        <v>-3.3</v>
      </c>
      <c r="AF85" s="2">
        <f t="shared" si="6"/>
        <v>1.9951576245767559</v>
      </c>
      <c r="AG85">
        <f t="shared" si="5"/>
        <v>0.69072305703362613</v>
      </c>
    </row>
    <row r="86" spans="3:33" x14ac:dyDescent="0.3">
      <c r="C86" s="5">
        <v>-2</v>
      </c>
      <c r="D86" s="2">
        <v>-5.8253900000000003E-9</v>
      </c>
      <c r="X86" s="10">
        <f t="shared" si="4"/>
        <v>5.8253900000000003E-9</v>
      </c>
      <c r="AE86" s="5">
        <v>-3.2</v>
      </c>
      <c r="AF86" s="2">
        <f t="shared" si="6"/>
        <v>1.9833299834567633</v>
      </c>
      <c r="AG86">
        <f t="shared" si="5"/>
        <v>0.68477724187460565</v>
      </c>
    </row>
    <row r="87" spans="3:33" x14ac:dyDescent="0.3">
      <c r="C87" s="5">
        <v>-1.9</v>
      </c>
      <c r="D87" s="2">
        <v>-5.7618800000000004E-9</v>
      </c>
      <c r="X87" s="10">
        <f t="shared" si="4"/>
        <v>5.7618800000000004E-9</v>
      </c>
      <c r="AE87" s="5">
        <v>-3.1</v>
      </c>
      <c r="AF87" s="2">
        <f t="shared" si="6"/>
        <v>1.9707231095100419</v>
      </c>
      <c r="AG87">
        <f t="shared" si="5"/>
        <v>0.67840053606460771</v>
      </c>
    </row>
    <row r="88" spans="3:33" x14ac:dyDescent="0.3">
      <c r="C88" s="5">
        <v>-1.8</v>
      </c>
      <c r="D88" s="2">
        <v>-5.6941500000000002E-9</v>
      </c>
      <c r="X88" s="10">
        <f t="shared" si="4"/>
        <v>5.6941500000000002E-9</v>
      </c>
      <c r="AE88" s="5">
        <v>-3</v>
      </c>
      <c r="AF88" s="2">
        <f t="shared" si="6"/>
        <v>1.9578874132253128</v>
      </c>
      <c r="AG88">
        <f t="shared" si="5"/>
        <v>0.67186604154870067</v>
      </c>
    </row>
    <row r="89" spans="3:33" x14ac:dyDescent="0.3">
      <c r="C89" s="5">
        <v>-1.7</v>
      </c>
      <c r="D89" s="2">
        <v>-5.6238599999999996E-9</v>
      </c>
      <c r="X89" s="10">
        <f t="shared" si="4"/>
        <v>5.6238599999999996E-9</v>
      </c>
      <c r="AE89" s="5">
        <v>-2.9</v>
      </c>
      <c r="AF89" s="2">
        <f t="shared" si="6"/>
        <v>1.94483835557136</v>
      </c>
      <c r="AG89">
        <f t="shared" si="5"/>
        <v>0.66517886594138209</v>
      </c>
    </row>
    <row r="90" spans="3:33" x14ac:dyDescent="0.3">
      <c r="C90" s="5">
        <v>-1.6</v>
      </c>
      <c r="D90" s="2">
        <v>-5.5517899999999999E-9</v>
      </c>
      <c r="X90" s="10">
        <f t="shared" si="4"/>
        <v>5.5517899999999999E-9</v>
      </c>
      <c r="AE90" s="5">
        <v>-2.8</v>
      </c>
      <c r="AF90" s="2">
        <f t="shared" si="6"/>
        <v>1.931022433865706</v>
      </c>
      <c r="AG90">
        <f t="shared" si="5"/>
        <v>0.65804962112394938</v>
      </c>
    </row>
    <row r="91" spans="3:33" x14ac:dyDescent="0.3">
      <c r="C91" s="5">
        <v>-1.5</v>
      </c>
      <c r="D91" s="2">
        <v>-5.4742500000000002E-9</v>
      </c>
      <c r="X91" s="10">
        <f t="shared" si="4"/>
        <v>5.4742500000000002E-9</v>
      </c>
      <c r="AE91" s="5">
        <v>-2.7</v>
      </c>
      <c r="AF91" s="2">
        <f t="shared" si="6"/>
        <v>1.9157222591567589</v>
      </c>
      <c r="AG91">
        <f t="shared" si="5"/>
        <v>0.65009471035469146</v>
      </c>
    </row>
    <row r="92" spans="3:33" x14ac:dyDescent="0.3">
      <c r="C92" s="5">
        <v>-1.4</v>
      </c>
      <c r="D92" s="2">
        <v>-5.3920100000000003E-9</v>
      </c>
      <c r="X92" s="10">
        <f t="shared" si="4"/>
        <v>5.3920100000000003E-9</v>
      </c>
      <c r="AE92" s="5">
        <v>-2.6</v>
      </c>
      <c r="AF92" s="2">
        <f t="shared" si="6"/>
        <v>1.9014208630312774</v>
      </c>
      <c r="AG92">
        <f t="shared" si="5"/>
        <v>0.64260142934040476</v>
      </c>
    </row>
    <row r="93" spans="3:33" x14ac:dyDescent="0.3">
      <c r="C93" s="5">
        <v>-1.3</v>
      </c>
      <c r="D93" s="2">
        <v>-5.3024499999999996E-9</v>
      </c>
      <c r="X93" s="10">
        <f t="shared" si="4"/>
        <v>5.3024499999999996E-9</v>
      </c>
      <c r="AE93" s="5">
        <v>-2.5</v>
      </c>
      <c r="AF93" s="2">
        <f t="shared" si="6"/>
        <v>1.8866247159046985</v>
      </c>
      <c r="AG93">
        <f t="shared" si="5"/>
        <v>0.63478936791356977</v>
      </c>
    </row>
    <row r="94" spans="3:33" x14ac:dyDescent="0.3">
      <c r="C94" s="5">
        <v>-1.2</v>
      </c>
      <c r="D94" s="2">
        <v>-5.2047300000000001E-9</v>
      </c>
      <c r="X94" s="10">
        <f t="shared" si="4"/>
        <v>5.2047300000000001E-9</v>
      </c>
      <c r="AE94" s="5">
        <v>-2.4</v>
      </c>
      <c r="AF94" s="2">
        <f t="shared" si="6"/>
        <v>1.8714482289460257</v>
      </c>
      <c r="AG94">
        <f t="shared" si="5"/>
        <v>0.62671258511358607</v>
      </c>
    </row>
    <row r="95" spans="3:33" x14ac:dyDescent="0.3">
      <c r="C95" s="5">
        <v>-1.1000000000000001</v>
      </c>
      <c r="D95" s="2">
        <v>-5.1040900000000003E-9</v>
      </c>
      <c r="X95" s="10">
        <f t="shared" si="4"/>
        <v>5.1040900000000003E-9</v>
      </c>
      <c r="AE95" s="5">
        <v>-2.2999999999999998</v>
      </c>
      <c r="AF95" s="2">
        <f t="shared" si="6"/>
        <v>1.8546638012337853</v>
      </c>
      <c r="AG95">
        <f t="shared" si="5"/>
        <v>0.61770344040651515</v>
      </c>
    </row>
    <row r="96" spans="3:33" x14ac:dyDescent="0.3">
      <c r="C96" s="5">
        <v>-1</v>
      </c>
      <c r="D96" s="2">
        <v>-4.9931000000000001E-9</v>
      </c>
      <c r="X96" s="10">
        <f t="shared" si="4"/>
        <v>4.9931000000000001E-9</v>
      </c>
      <c r="AE96" s="5">
        <v>-2.2000000000000002</v>
      </c>
      <c r="AF96" s="2">
        <f t="shared" si="6"/>
        <v>1.8376381824085097</v>
      </c>
      <c r="AG96">
        <f t="shared" si="5"/>
        <v>0.60848115058813146</v>
      </c>
    </row>
    <row r="97" spans="3:33" x14ac:dyDescent="0.3">
      <c r="C97" s="5">
        <v>-0.9</v>
      </c>
      <c r="D97" s="2">
        <v>-4.87191E-9</v>
      </c>
      <c r="X97" s="10">
        <f t="shared" si="4"/>
        <v>4.87191E-9</v>
      </c>
      <c r="AE97" s="5">
        <v>-2.1</v>
      </c>
      <c r="AF97" s="2">
        <f t="shared" si="6"/>
        <v>1.8200405077382149</v>
      </c>
      <c r="AG97">
        <f t="shared" si="5"/>
        <v>0.59885875784003983</v>
      </c>
    </row>
    <row r="98" spans="3:33" x14ac:dyDescent="0.3">
      <c r="C98" s="5">
        <v>-0.8</v>
      </c>
      <c r="D98" s="2">
        <v>-4.7317700000000001E-9</v>
      </c>
      <c r="X98" s="10">
        <f t="shared" si="4"/>
        <v>4.7317700000000001E-9</v>
      </c>
      <c r="AE98" s="5">
        <v>-2</v>
      </c>
      <c r="AF98" s="2">
        <f t="shared" si="6"/>
        <v>1.8013234589279365</v>
      </c>
      <c r="AG98">
        <f t="shared" si="5"/>
        <v>0.58852164969457554</v>
      </c>
    </row>
    <row r="99" spans="3:33" x14ac:dyDescent="0.3">
      <c r="C99" s="5">
        <v>-0.7</v>
      </c>
      <c r="D99" s="2">
        <v>-4.5831899999999998E-9</v>
      </c>
      <c r="X99" s="10">
        <f t="shared" si="4"/>
        <v>4.5831899999999998E-9</v>
      </c>
      <c r="AE99" s="5">
        <v>-1.9</v>
      </c>
      <c r="AF99" s="2">
        <f t="shared" si="6"/>
        <v>1.7816849363781135</v>
      </c>
      <c r="AG99">
        <f t="shared" si="5"/>
        <v>0.57755951003777228</v>
      </c>
    </row>
    <row r="100" spans="3:33" x14ac:dyDescent="0.3">
      <c r="C100" s="5">
        <v>-0.6</v>
      </c>
      <c r="D100" s="2">
        <v>-4.4100499999999997E-9</v>
      </c>
      <c r="X100" s="10">
        <f t="shared" si="4"/>
        <v>4.4100499999999997E-9</v>
      </c>
      <c r="AE100" s="5">
        <v>-1.8</v>
      </c>
      <c r="AF100" s="2">
        <f t="shared" si="6"/>
        <v>1.7607415080628952</v>
      </c>
      <c r="AG100">
        <f t="shared" si="5"/>
        <v>0.56573503172270523</v>
      </c>
    </row>
    <row r="101" spans="3:33" x14ac:dyDescent="0.3">
      <c r="C101" s="5">
        <v>-0.5</v>
      </c>
      <c r="D101" s="2">
        <v>-4.2074299999999998E-9</v>
      </c>
      <c r="X101" s="10">
        <f t="shared" si="4"/>
        <v>4.2074299999999998E-9</v>
      </c>
      <c r="AE101" s="5">
        <v>-1.7</v>
      </c>
      <c r="AF101" s="2">
        <f t="shared" si="6"/>
        <v>1.7390064781459205</v>
      </c>
      <c r="AG101">
        <f t="shared" si="5"/>
        <v>0.55331396057850268</v>
      </c>
    </row>
    <row r="102" spans="3:33" x14ac:dyDescent="0.3">
      <c r="C102" s="5">
        <v>-0.4</v>
      </c>
      <c r="D102" s="2">
        <v>-3.9709299999999996E-9</v>
      </c>
      <c r="X102" s="10">
        <f t="shared" si="4"/>
        <v>3.9709299999999996E-9</v>
      </c>
      <c r="AE102" s="5">
        <v>-1.6</v>
      </c>
      <c r="AF102" s="2">
        <f t="shared" si="6"/>
        <v>1.7167210377402249</v>
      </c>
      <c r="AG102">
        <f t="shared" si="5"/>
        <v>0.54041609797600687</v>
      </c>
    </row>
    <row r="103" spans="3:33" x14ac:dyDescent="0.3">
      <c r="C103" s="5">
        <v>-0.3</v>
      </c>
      <c r="D103" s="2">
        <v>-3.6894499999999999E-9</v>
      </c>
      <c r="X103" s="10">
        <f t="shared" si="4"/>
        <v>3.6894499999999999E-9</v>
      </c>
      <c r="AE103" s="5">
        <v>-1.5</v>
      </c>
      <c r="AF103" s="2">
        <f t="shared" si="6"/>
        <v>1.6927441673495263</v>
      </c>
      <c r="AG103">
        <f t="shared" si="5"/>
        <v>0.52635097971206402</v>
      </c>
    </row>
    <row r="104" spans="3:33" x14ac:dyDescent="0.3">
      <c r="C104" s="5">
        <v>-0.2</v>
      </c>
      <c r="D104" s="2">
        <v>-3.33054E-9</v>
      </c>
      <c r="X104" s="10">
        <f t="shared" si="4"/>
        <v>3.33054E-9</v>
      </c>
      <c r="AE104" s="5">
        <v>-1.4</v>
      </c>
      <c r="AF104" s="2">
        <f t="shared" si="6"/>
        <v>1.6673139658931029</v>
      </c>
      <c r="AG104">
        <f t="shared" si="5"/>
        <v>0.51121392790204234</v>
      </c>
    </row>
    <row r="105" spans="3:33" x14ac:dyDescent="0.3">
      <c r="C105" s="5">
        <v>-0.1</v>
      </c>
      <c r="D105" s="2">
        <v>-2.7472999999999998E-9</v>
      </c>
      <c r="X105" s="10">
        <f t="shared" si="4"/>
        <v>2.7472999999999998E-9</v>
      </c>
      <c r="AE105" s="5">
        <v>-1.3</v>
      </c>
      <c r="AF105" s="2">
        <f t="shared" si="6"/>
        <v>1.6396202786066574</v>
      </c>
      <c r="AG105">
        <f t="shared" si="5"/>
        <v>0.49446467759221191</v>
      </c>
    </row>
    <row r="106" spans="3:33" x14ac:dyDescent="0.3">
      <c r="C106" s="5">
        <v>0</v>
      </c>
      <c r="D106" s="2">
        <v>-1.9109999999999999E-11</v>
      </c>
      <c r="X106" s="10">
        <f t="shared" si="4"/>
        <v>1.9109999999999999E-11</v>
      </c>
      <c r="AE106" s="5">
        <v>-1.2</v>
      </c>
      <c r="AF106" s="2">
        <f t="shared" si="6"/>
        <v>1.6094033612146137</v>
      </c>
      <c r="AG106">
        <f t="shared" si="5"/>
        <v>0.47586352721697367</v>
      </c>
    </row>
    <row r="107" spans="3:33" x14ac:dyDescent="0.3">
      <c r="C107" s="5">
        <v>0</v>
      </c>
      <c r="D107" s="2">
        <v>-3.4121000000000003E-11</v>
      </c>
      <c r="X107" s="10">
        <f t="shared" si="4"/>
        <v>3.4121000000000003E-11</v>
      </c>
      <c r="AE107" s="5">
        <v>-1.1000000000000001</v>
      </c>
      <c r="AF107" s="2">
        <f t="shared" si="6"/>
        <v>1.5782835232455668</v>
      </c>
      <c r="AG107">
        <f t="shared" si="5"/>
        <v>0.45633787881021509</v>
      </c>
    </row>
    <row r="108" spans="3:33" x14ac:dyDescent="0.3">
      <c r="C108" s="5">
        <v>0.05</v>
      </c>
      <c r="D108" s="2">
        <v>5.6398800000000002E-9</v>
      </c>
      <c r="X108" s="10">
        <f t="shared" si="4"/>
        <v>5.6398800000000002E-9</v>
      </c>
      <c r="AE108" s="5">
        <v>-1</v>
      </c>
      <c r="AF108" s="2">
        <f t="shared" si="6"/>
        <v>1.5439632647381685</v>
      </c>
      <c r="AG108">
        <f t="shared" si="5"/>
        <v>0.43435265905151832</v>
      </c>
    </row>
    <row r="109" spans="3:33" x14ac:dyDescent="0.3">
      <c r="C109" s="5">
        <v>0.1</v>
      </c>
      <c r="D109" s="2">
        <v>2.1161200000000001E-8</v>
      </c>
      <c r="X109" s="10">
        <f t="shared" si="4"/>
        <v>2.1161200000000001E-8</v>
      </c>
      <c r="AE109" s="5">
        <v>-0.9</v>
      </c>
      <c r="AF109" s="2">
        <f t="shared" si="6"/>
        <v>1.5064889685987723</v>
      </c>
      <c r="AG109">
        <f t="shared" si="5"/>
        <v>0.40978175702491532</v>
      </c>
    </row>
    <row r="110" spans="3:33" x14ac:dyDescent="0.3">
      <c r="C110" s="5">
        <v>0.15</v>
      </c>
      <c r="D110" s="2">
        <v>6.2764900000000001E-8</v>
      </c>
      <c r="X110" s="10">
        <f t="shared" si="4"/>
        <v>6.2764900000000001E-8</v>
      </c>
      <c r="AE110" s="5">
        <v>-0.8</v>
      </c>
      <c r="AF110" s="2">
        <f t="shared" si="6"/>
        <v>1.463154965290125</v>
      </c>
      <c r="AG110">
        <f t="shared" si="5"/>
        <v>0.38059503938830402</v>
      </c>
    </row>
    <row r="111" spans="3:33" x14ac:dyDescent="0.3">
      <c r="C111" s="5">
        <v>0.2</v>
      </c>
      <c r="D111" s="2">
        <v>1.7465199999999999E-7</v>
      </c>
      <c r="X111" s="10">
        <f t="shared" si="4"/>
        <v>1.7465199999999999E-7</v>
      </c>
      <c r="AE111" s="5">
        <v>-0.7</v>
      </c>
      <c r="AF111" s="2">
        <f t="shared" si="6"/>
        <v>1.4172111504506872</v>
      </c>
      <c r="AG111">
        <f t="shared" si="5"/>
        <v>0.34869096192254562</v>
      </c>
    </row>
    <row r="112" spans="3:33" x14ac:dyDescent="0.3">
      <c r="C112" s="5">
        <v>0.25</v>
      </c>
      <c r="D112" s="2">
        <v>4.76394E-7</v>
      </c>
      <c r="X112" s="10">
        <f t="shared" si="4"/>
        <v>4.76394E-7</v>
      </c>
      <c r="AE112" s="5">
        <v>-0.6</v>
      </c>
      <c r="AF112" s="2">
        <f t="shared" si="6"/>
        <v>1.3636729077443992</v>
      </c>
      <c r="AG112">
        <f t="shared" si="5"/>
        <v>0.31018172695731183</v>
      </c>
    </row>
    <row r="113" spans="3:33" x14ac:dyDescent="0.3">
      <c r="C113" s="5">
        <v>0.3</v>
      </c>
      <c r="D113" s="2">
        <v>1.2964800000000001E-6</v>
      </c>
      <c r="X113" s="10">
        <f t="shared" si="4"/>
        <v>1.2964800000000001E-6</v>
      </c>
      <c r="AE113" s="5">
        <v>-0.5</v>
      </c>
      <c r="AF113" s="2">
        <f t="shared" si="6"/>
        <v>1.3010188778428855</v>
      </c>
      <c r="AG113">
        <f t="shared" si="5"/>
        <v>0.2631477096809644</v>
      </c>
    </row>
    <row r="114" spans="3:33" x14ac:dyDescent="0.3">
      <c r="C114" s="5">
        <v>0.35</v>
      </c>
      <c r="D114" s="2">
        <v>3.55789E-6</v>
      </c>
      <c r="X114" s="10">
        <f t="shared" si="4"/>
        <v>3.55789E-6</v>
      </c>
      <c r="AE114" s="5">
        <v>-0.4</v>
      </c>
      <c r="AF114" s="2">
        <f t="shared" si="6"/>
        <v>1.2278884954931275</v>
      </c>
      <c r="AG114">
        <f t="shared" si="5"/>
        <v>0.20529602388653115</v>
      </c>
    </row>
    <row r="115" spans="3:33" x14ac:dyDescent="0.3">
      <c r="C115" s="5">
        <v>0.4</v>
      </c>
      <c r="D115" s="2">
        <v>9.9224199999999998E-6</v>
      </c>
      <c r="X115" s="10">
        <f t="shared" si="4"/>
        <v>9.9224199999999998E-6</v>
      </c>
      <c r="AE115" s="5">
        <v>-0.3</v>
      </c>
      <c r="AF115" s="2">
        <f t="shared" si="6"/>
        <v>1.1408494256250097</v>
      </c>
      <c r="AG115">
        <f t="shared" si="5"/>
        <v>0.13177309514699326</v>
      </c>
    </row>
    <row r="116" spans="3:33" x14ac:dyDescent="0.3">
      <c r="C116" s="5">
        <v>0.45</v>
      </c>
      <c r="D116" s="2">
        <v>2.8163499999999999E-5</v>
      </c>
      <c r="X116" s="10">
        <f t="shared" si="4"/>
        <v>2.8163499999999999E-5</v>
      </c>
      <c r="AE116" s="5">
        <v>-0.2</v>
      </c>
      <c r="AF116" s="2">
        <f t="shared" si="6"/>
        <v>1.0298674994975185</v>
      </c>
      <c r="AG116">
        <f t="shared" si="5"/>
        <v>2.9430152702002152E-2</v>
      </c>
    </row>
    <row r="117" spans="3:33" x14ac:dyDescent="0.3">
      <c r="C117" s="5">
        <v>0.5</v>
      </c>
      <c r="D117" s="2">
        <v>8.0318499999999993E-5</v>
      </c>
      <c r="X117" s="10">
        <f t="shared" si="4"/>
        <v>8.0318499999999993E-5</v>
      </c>
      <c r="AE117" s="5">
        <v>-0.1</v>
      </c>
      <c r="AF117" s="2">
        <f t="shared" si="6"/>
        <v>0.84951839082236891</v>
      </c>
      <c r="AG117">
        <f t="shared" si="5"/>
        <v>-0.16308568910817228</v>
      </c>
    </row>
    <row r="118" spans="3:33" x14ac:dyDescent="0.3">
      <c r="C118" s="5">
        <v>0.55000000000000004</v>
      </c>
      <c r="D118" s="1">
        <v>2.26686E-4</v>
      </c>
      <c r="X118" s="10">
        <f t="shared" si="4"/>
        <v>2.26686E-4</v>
      </c>
      <c r="AE118" s="5">
        <v>0</v>
      </c>
      <c r="AF118" s="2">
        <f t="shared" si="6"/>
        <v>5.9091822693609977E-3</v>
      </c>
      <c r="AG118">
        <f t="shared" si="5"/>
        <v>-5.1312478210356058</v>
      </c>
    </row>
    <row r="119" spans="3:33" x14ac:dyDescent="0.3">
      <c r="C119" s="5">
        <v>0.6</v>
      </c>
      <c r="D119" s="1">
        <v>6.29069E-4</v>
      </c>
      <c r="X119" s="10">
        <f t="shared" si="4"/>
        <v>6.29069E-4</v>
      </c>
      <c r="AE119" s="5">
        <v>0</v>
      </c>
      <c r="AF119" s="2">
        <f t="shared" si="6"/>
        <v>1.0550874317784753E-2</v>
      </c>
      <c r="AG119">
        <f t="shared" si="5"/>
        <v>-4.5515465487702258</v>
      </c>
    </row>
    <row r="120" spans="3:33" x14ac:dyDescent="0.3">
      <c r="C120" s="5">
        <v>0.65</v>
      </c>
      <c r="D120" s="1">
        <v>1.69914E-3</v>
      </c>
      <c r="X120" s="10">
        <f t="shared" si="4"/>
        <v>1.69914E-3</v>
      </c>
      <c r="AE120" s="5">
        <v>0.05</v>
      </c>
      <c r="AF120" s="2">
        <f t="shared" si="6"/>
        <v>1.7439601725444116</v>
      </c>
      <c r="AG120">
        <f t="shared" si="5"/>
        <v>0.55615848838222248</v>
      </c>
    </row>
    <row r="121" spans="3:33" x14ac:dyDescent="0.3">
      <c r="C121" s="5">
        <v>0.7</v>
      </c>
      <c r="D121" s="1">
        <v>4.31285E-3</v>
      </c>
      <c r="X121" s="10">
        <f t="shared" si="4"/>
        <v>4.31285E-3</v>
      </c>
      <c r="AE121" s="5">
        <v>0.1</v>
      </c>
      <c r="AF121" s="2">
        <f t="shared" si="6"/>
        <v>6.543453052768287</v>
      </c>
      <c r="AG121">
        <f t="shared" si="5"/>
        <v>1.8784650158515004</v>
      </c>
    </row>
    <row r="122" spans="3:33" x14ac:dyDescent="0.3">
      <c r="C122" s="5">
        <v>0.75</v>
      </c>
      <c r="D122" s="1">
        <v>9.9371500000000005E-3</v>
      </c>
      <c r="X122" s="10">
        <f t="shared" si="4"/>
        <v>9.9371500000000005E-3</v>
      </c>
      <c r="AE122" s="5">
        <v>0.15</v>
      </c>
      <c r="AF122" s="2">
        <f t="shared" si="6"/>
        <v>19.408123192999273</v>
      </c>
      <c r="AG122">
        <f t="shared" si="5"/>
        <v>2.9656916997186094</v>
      </c>
    </row>
    <row r="123" spans="3:33" x14ac:dyDescent="0.3">
      <c r="C123" s="5">
        <v>0.8</v>
      </c>
      <c r="D123" s="1">
        <v>2.0358299999999999E-2</v>
      </c>
      <c r="X123" s="10">
        <f t="shared" si="4"/>
        <v>2.0358299999999999E-2</v>
      </c>
      <c r="AE123" s="5">
        <v>0.2</v>
      </c>
      <c r="AF123" s="2">
        <f t="shared" si="6"/>
        <v>54.00578240232533</v>
      </c>
      <c r="AG123">
        <f t="shared" si="5"/>
        <v>3.9890911223560002</v>
      </c>
    </row>
    <row r="124" spans="3:33" x14ac:dyDescent="0.3">
      <c r="C124" s="5">
        <v>0.85</v>
      </c>
      <c r="D124" s="1">
        <v>3.6853999999999998E-2</v>
      </c>
      <c r="X124" s="10">
        <f t="shared" si="4"/>
        <v>3.6853999999999998E-2</v>
      </c>
      <c r="AE124" s="5">
        <v>0.25</v>
      </c>
      <c r="AF124" s="2">
        <f t="shared" si="6"/>
        <v>147.31025526059463</v>
      </c>
      <c r="AG124">
        <f t="shared" si="5"/>
        <v>4.9925409426377456</v>
      </c>
    </row>
    <row r="125" spans="3:33" x14ac:dyDescent="0.3">
      <c r="C125" s="5">
        <v>0.9</v>
      </c>
      <c r="D125" s="1">
        <v>4.9999099999999998E-2</v>
      </c>
      <c r="X125" s="10">
        <f t="shared" si="4"/>
        <v>4.9999099999999998E-2</v>
      </c>
      <c r="AE125" s="5">
        <v>0.3</v>
      </c>
      <c r="AF125" s="2">
        <f t="shared" si="6"/>
        <v>400.89673618948967</v>
      </c>
      <c r="AG125">
        <f t="shared" si="5"/>
        <v>5.9937038784067651</v>
      </c>
    </row>
    <row r="126" spans="3:33" x14ac:dyDescent="0.3">
      <c r="C126" s="5">
        <v>0.95</v>
      </c>
      <c r="D126" s="1">
        <v>4.9999799999999997E-2</v>
      </c>
      <c r="X126" s="10">
        <f t="shared" si="4"/>
        <v>4.9999799999999997E-2</v>
      </c>
      <c r="AE126" s="5">
        <v>0.35</v>
      </c>
      <c r="AF126" s="2">
        <f t="shared" si="6"/>
        <v>1100.1685245597489</v>
      </c>
      <c r="AG126">
        <f t="shared" si="5"/>
        <v>7.0032186511971313</v>
      </c>
    </row>
    <row r="127" spans="3:33" x14ac:dyDescent="0.3">
      <c r="C127" s="5">
        <v>1</v>
      </c>
      <c r="D127" s="1">
        <v>4.9999200000000001E-2</v>
      </c>
      <c r="X127" s="10">
        <f t="shared" si="4"/>
        <v>4.9999200000000001E-2</v>
      </c>
      <c r="AE127" s="5">
        <v>0.4</v>
      </c>
      <c r="AF127" s="2">
        <f t="shared" si="6"/>
        <v>3068.2045176950787</v>
      </c>
      <c r="AG127">
        <f t="shared" si="5"/>
        <v>8.0288478218348143</v>
      </c>
    </row>
    <row r="128" spans="3:33" x14ac:dyDescent="0.3">
      <c r="C128" s="5">
        <v>1.05</v>
      </c>
      <c r="D128" s="1">
        <v>4.9999399999999999E-2</v>
      </c>
      <c r="X128" s="10">
        <f t="shared" si="4"/>
        <v>4.9999399999999999E-2</v>
      </c>
      <c r="AE128" s="5">
        <v>0.45</v>
      </c>
      <c r="AF128" s="2">
        <f t="shared" si="6"/>
        <v>8708.6998871349278</v>
      </c>
      <c r="AG128">
        <f t="shared" si="5"/>
        <v>9.0720777920157225</v>
      </c>
    </row>
    <row r="129" spans="3:33" x14ac:dyDescent="0.3">
      <c r="C129" s="5">
        <v>1.1000000000000001</v>
      </c>
      <c r="D129" s="1">
        <v>4.9999599999999998E-2</v>
      </c>
      <c r="X129" s="10">
        <f t="shared" si="4"/>
        <v>4.9999599999999998E-2</v>
      </c>
      <c r="AE129" s="5">
        <v>0.5</v>
      </c>
      <c r="AF129" s="2">
        <f t="shared" si="6"/>
        <v>24836.036426042454</v>
      </c>
      <c r="AG129">
        <f t="shared" si="5"/>
        <v>10.120050959146715</v>
      </c>
    </row>
    <row r="130" spans="3:33" x14ac:dyDescent="0.3">
      <c r="C130" s="5">
        <v>1.1499999999999999</v>
      </c>
      <c r="D130" s="1">
        <v>4.9999399999999999E-2</v>
      </c>
      <c r="X130" s="10">
        <f t="shared" si="4"/>
        <v>4.9999399999999999E-2</v>
      </c>
      <c r="AE130" s="5">
        <v>0.55000000000000004</v>
      </c>
      <c r="AF130" s="2">
        <f t="shared" si="6"/>
        <v>70095.703396774843</v>
      </c>
      <c r="AG130">
        <f t="shared" si="5"/>
        <v>11.15761677865884</v>
      </c>
    </row>
    <row r="131" spans="3:33" x14ac:dyDescent="0.3">
      <c r="C131" s="5">
        <v>1.2</v>
      </c>
      <c r="D131" s="1">
        <v>4.9999599999999998E-2</v>
      </c>
      <c r="X131" s="10">
        <f t="shared" si="4"/>
        <v>4.9999599999999998E-2</v>
      </c>
      <c r="AE131" s="5">
        <v>0.6</v>
      </c>
      <c r="AF131" s="2">
        <f t="shared" si="6"/>
        <v>194520.32344346697</v>
      </c>
      <c r="AG131">
        <f t="shared" si="5"/>
        <v>12.178291927293776</v>
      </c>
    </row>
    <row r="132" spans="3:33" x14ac:dyDescent="0.3">
      <c r="C132" s="5">
        <v>1.25</v>
      </c>
      <c r="D132" s="1">
        <v>4.9999700000000001E-2</v>
      </c>
      <c r="X132" s="10">
        <f t="shared" si="4"/>
        <v>4.9999700000000001E-2</v>
      </c>
      <c r="AE132" s="5">
        <v>0.65</v>
      </c>
      <c r="AF132" s="2">
        <f t="shared" si="6"/>
        <v>525407.01000324683</v>
      </c>
      <c r="AG132">
        <f t="shared" si="5"/>
        <v>13.171928498366205</v>
      </c>
    </row>
    <row r="133" spans="3:33" x14ac:dyDescent="0.3">
      <c r="C133" s="5">
        <v>1.3</v>
      </c>
      <c r="D133" s="1">
        <v>5.0000099999999999E-2</v>
      </c>
      <c r="X133" s="10">
        <f t="shared" si="4"/>
        <v>5.0000099999999999E-2</v>
      </c>
      <c r="AE133" s="5">
        <v>0.7</v>
      </c>
      <c r="AF133" s="2">
        <f t="shared" si="6"/>
        <v>1333616.7844277122</v>
      </c>
      <c r="AG133">
        <f t="shared" si="5"/>
        <v>14.103405196143145</v>
      </c>
    </row>
    <row r="134" spans="3:33" x14ac:dyDescent="0.3">
      <c r="C134" s="5">
        <v>1.35</v>
      </c>
      <c r="D134" s="1">
        <v>4.9999300000000003E-2</v>
      </c>
      <c r="X134" s="10">
        <f t="shared" si="4"/>
        <v>4.9999300000000003E-2</v>
      </c>
      <c r="AE134" s="5">
        <v>0.75</v>
      </c>
      <c r="AF134" s="2">
        <f t="shared" si="6"/>
        <v>3072759.319098935</v>
      </c>
      <c r="AG134">
        <f t="shared" si="5"/>
        <v>14.938086516893044</v>
      </c>
    </row>
    <row r="135" spans="3:33" x14ac:dyDescent="0.3">
      <c r="C135" s="5">
        <v>1.4</v>
      </c>
      <c r="D135" s="1">
        <v>4.9999300000000003E-2</v>
      </c>
      <c r="X135" s="10">
        <f>ABS(D135)</f>
        <v>4.9999300000000003E-2</v>
      </c>
      <c r="AE135" s="5">
        <v>0.8</v>
      </c>
      <c r="AF135" s="2">
        <f t="shared" si="6"/>
        <v>6295180.8160299323</v>
      </c>
      <c r="AG135">
        <f t="shared" si="5"/>
        <v>15.655294948801828</v>
      </c>
    </row>
    <row r="136" spans="3:33" x14ac:dyDescent="0.3">
      <c r="C136" s="5">
        <v>1.45</v>
      </c>
      <c r="D136" s="1">
        <v>4.9999500000000002E-2</v>
      </c>
      <c r="X136" s="10">
        <f>ABS(D136)</f>
        <v>4.9999500000000002E-2</v>
      </c>
      <c r="AE136" s="5">
        <v>0.85</v>
      </c>
      <c r="AF136" s="2">
        <f t="shared" si="6"/>
        <v>11395970.871534809</v>
      </c>
      <c r="AG136">
        <f t="shared" si="5"/>
        <v>16.248770418571294</v>
      </c>
    </row>
    <row r="137" spans="3:33" x14ac:dyDescent="0.3">
      <c r="C137" s="6">
        <v>1.5</v>
      </c>
      <c r="D137" s="3">
        <v>4.9999500000000002E-2</v>
      </c>
      <c r="X137" s="10">
        <f>ABS(D137)</f>
        <v>4.9999500000000002E-2</v>
      </c>
      <c r="AE137" s="5">
        <v>0.9</v>
      </c>
      <c r="AF137" s="2">
        <f t="shared" si="6"/>
        <v>15460690.486865906</v>
      </c>
      <c r="AG137">
        <f t="shared" si="5"/>
        <v>16.553811262924768</v>
      </c>
    </row>
    <row r="138" spans="3:33" x14ac:dyDescent="0.3">
      <c r="X138" s="11"/>
      <c r="AE138" s="5">
        <v>0.95</v>
      </c>
      <c r="AF138" s="2">
        <f t="shared" si="6"/>
        <v>15460906.940428887</v>
      </c>
      <c r="AG138">
        <f t="shared" si="5"/>
        <v>16.553825263078771</v>
      </c>
    </row>
    <row r="139" spans="3:33" x14ac:dyDescent="0.3">
      <c r="AE139" s="5">
        <v>1</v>
      </c>
      <c r="AF139" s="2">
        <f t="shared" si="6"/>
        <v>15460721.408803476</v>
      </c>
      <c r="AG139">
        <f t="shared" si="5"/>
        <v>16.553813262958769</v>
      </c>
    </row>
    <row r="140" spans="3:33" x14ac:dyDescent="0.3">
      <c r="AE140" s="5">
        <v>1.05</v>
      </c>
      <c r="AF140" s="2">
        <f t="shared" si="6"/>
        <v>15460783.252678612</v>
      </c>
      <c r="AG140">
        <f t="shared" si="5"/>
        <v>16.553817263014768</v>
      </c>
    </row>
    <row r="141" spans="3:33" x14ac:dyDescent="0.3">
      <c r="AE141" s="5">
        <v>1.1000000000000001</v>
      </c>
      <c r="AF141" s="2">
        <f t="shared" si="6"/>
        <v>15460845.09655375</v>
      </c>
      <c r="AG141">
        <f t="shared" si="5"/>
        <v>16.553821263054768</v>
      </c>
    </row>
    <row r="142" spans="3:33" x14ac:dyDescent="0.3">
      <c r="AE142" s="5">
        <v>1.1499999999999999</v>
      </c>
      <c r="AF142" s="2">
        <f t="shared" si="6"/>
        <v>15460783.252678612</v>
      </c>
      <c r="AG142">
        <f t="shared" si="5"/>
        <v>16.553817263014768</v>
      </c>
    </row>
    <row r="143" spans="3:33" x14ac:dyDescent="0.3">
      <c r="AE143" s="5">
        <v>1.2</v>
      </c>
      <c r="AF143" s="2">
        <f t="shared" si="6"/>
        <v>15460845.09655375</v>
      </c>
      <c r="AG143">
        <f t="shared" si="5"/>
        <v>16.553821263054768</v>
      </c>
    </row>
    <row r="144" spans="3:33" x14ac:dyDescent="0.3">
      <c r="AE144" s="5">
        <v>1.25</v>
      </c>
      <c r="AF144" s="2">
        <f t="shared" si="6"/>
        <v>15460876.018491318</v>
      </c>
      <c r="AG144">
        <f t="shared" si="5"/>
        <v>16.553823263068768</v>
      </c>
    </row>
    <row r="145" spans="31:33" x14ac:dyDescent="0.3">
      <c r="AE145" s="5">
        <v>1.3</v>
      </c>
      <c r="AF145" s="2">
        <f t="shared" si="6"/>
        <v>15460999.706241593</v>
      </c>
      <c r="AG145">
        <f t="shared" si="5"/>
        <v>16.553831263084771</v>
      </c>
    </row>
    <row r="146" spans="31:33" x14ac:dyDescent="0.3">
      <c r="AE146" s="5">
        <v>1.35</v>
      </c>
      <c r="AF146" s="2">
        <f t="shared" si="6"/>
        <v>15460752.330741046</v>
      </c>
      <c r="AG146">
        <f t="shared" si="5"/>
        <v>16.55381526298877</v>
      </c>
    </row>
    <row r="147" spans="31:33" x14ac:dyDescent="0.3">
      <c r="AE147" s="5">
        <v>1.4</v>
      </c>
      <c r="AF147" s="2">
        <f t="shared" si="6"/>
        <v>15460752.330741046</v>
      </c>
      <c r="AG147">
        <f>LN(AF147)</f>
        <v>16.55381526298877</v>
      </c>
    </row>
    <row r="148" spans="31:33" x14ac:dyDescent="0.3">
      <c r="AE148" s="5">
        <v>1.45</v>
      </c>
      <c r="AF148" s="2">
        <f>ABS(D136/$O$50)</f>
        <v>15460814.174616182</v>
      </c>
      <c r="AG148">
        <f>LN(AF148)</f>
        <v>16.553819263036768</v>
      </c>
    </row>
    <row r="149" spans="31:33" x14ac:dyDescent="0.3">
      <c r="AE149" s="6">
        <v>1.5</v>
      </c>
      <c r="AF149" s="2">
        <f>ABS(D137/$O$50)</f>
        <v>15460814.174616182</v>
      </c>
      <c r="AG149">
        <f>LN(AF149)</f>
        <v>16.553819263036768</v>
      </c>
    </row>
  </sheetData>
  <sortState xmlns:xlrd2="http://schemas.microsoft.com/office/spreadsheetml/2017/richdata2" ref="C6:D106">
    <sortCondition ref="C6:C106"/>
  </sortState>
  <mergeCells count="7">
    <mergeCell ref="AI46:AK46"/>
    <mergeCell ref="AM46:AO46"/>
    <mergeCell ref="AQ46:AS46"/>
    <mergeCell ref="C2:D2"/>
    <mergeCell ref="Z14:AB14"/>
    <mergeCell ref="AE14:AF14"/>
    <mergeCell ref="AI44:AN4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Ghonim</dc:creator>
  <cp:lastModifiedBy>Mohamed Ghonim</cp:lastModifiedBy>
  <dcterms:created xsi:type="dcterms:W3CDTF">2023-05-07T21:58:53Z</dcterms:created>
  <dcterms:modified xsi:type="dcterms:W3CDTF">2023-05-15T14:47:46Z</dcterms:modified>
</cp:coreProperties>
</file>