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60" yWindow="75" windowWidth="17895" windowHeight="5595" tabRatio="728"/>
  </bookViews>
  <sheets>
    <sheet name="Динамика остатков за месяц" sheetId="9" r:id="rId1"/>
  </sheets>
  <definedNames>
    <definedName name="blockDepMargin">'Динамика остатков за месяц'!$D$4</definedName>
    <definedName name="collectGarFond">'Динамика остатков за месяц'!$G$4</definedName>
    <definedName name="day">'Динамика остатков за месяц'!$B$4</definedName>
    <definedName name="delivMargin">'Динамика остатков за месяц'!$E$4</definedName>
    <definedName name="delivPayment">'Динамика остатков за месяц'!$F$4</definedName>
    <definedName name="depozitMargin">'Динамика остатков за месяц'!$C$4</definedName>
    <definedName name="itogo">'Динамика остатков за месяц'!$I$4</definedName>
    <definedName name="koGarFond">'Динамика остатков за месяц'!$H$4</definedName>
  </definedNames>
  <calcPr calcId="145621"/>
</workbook>
</file>

<file path=xl/calcChain.xml><?xml version="1.0" encoding="utf-8"?>
<calcChain xmlns="http://schemas.openxmlformats.org/spreadsheetml/2006/main">
  <c r="I5" i="9" l="1"/>
  <c r="H5" i="9"/>
  <c r="G5" i="9"/>
  <c r="F5" i="9"/>
  <c r="E5" i="9"/>
  <c r="D5" i="9"/>
  <c r="C5" i="9"/>
</calcChain>
</file>

<file path=xl/sharedStrings.xml><?xml version="1.0" encoding="utf-8"?>
<sst xmlns="http://schemas.openxmlformats.org/spreadsheetml/2006/main" count="19" uniqueCount="19">
  <si>
    <t>Дата</t>
  </si>
  <si>
    <t>Всего</t>
  </si>
  <si>
    <t>В среднем</t>
  </si>
  <si>
    <t>Депозитная маржа</t>
  </si>
  <si>
    <t>Поставочная маржа</t>
  </si>
  <si>
    <t>Оплата поставки</t>
  </si>
  <si>
    <t>Коллективный ГФ</t>
  </si>
  <si>
    <t>ГФ КО</t>
  </si>
  <si>
    <t>Депозитная маржа (заблокировано)</t>
  </si>
  <si>
    <t>${RegistersRemains.OPERDAY}</t>
  </si>
  <si>
    <t>${RegistersRemains.depozitMargin}</t>
  </si>
  <si>
    <t>${RegistersRemains.blockDepMargin}</t>
  </si>
  <si>
    <t>${RegistersRemains.delivMargin}</t>
  </si>
  <si>
    <t>${RegistersRemains.delivPayment}</t>
  </si>
  <si>
    <t>${RegistersRemains.collectGarFond}</t>
  </si>
  <si>
    <t>${RegistersRemains.koGarFond}</t>
  </si>
  <si>
    <t>${graf}</t>
  </si>
  <si>
    <t>$[Sum(C@,E@:H@)]</t>
  </si>
  <si>
    <t>Динамика остатков на регистрах компании  за ${month}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</si>
</sst>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7" x14ac:knownFonts="1">
    <font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1"/>
      <color indexed="20"/>
      <name val="Calibri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164" fontId="0" fillId="0" borderId="2" xfId="0" applyNumberFormat="1" applyFill="1" applyBorder="1"/>
    <xf numFmtId="164" fontId="3" fillId="0" borderId="1" xfId="0" applyNumberFormat="1" applyFont="1" applyFill="1" applyBorder="1"/>
    <xf numFmtId="0" fontId="4" fillId="0" borderId="1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4" fontId="3" fillId="0" borderId="3" xfId="0" applyNumberFormat="1" applyFont="1" applyFill="1" applyBorder="1"/>
    <xf numFmtId="2" fontId="0" fillId="0" borderId="0" xfId="0" applyNumberFormat="1"/>
    <xf numFmtId="0" fontId="1" fillId="0" borderId="0" xfId="0" applyFont="1" applyAlignment="1">
      <alignment horizontal="left"/>
    </xf>
  </cellXfs>
  <cellStyles count="3">
    <cellStyle name="Bad" xfId="1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Динамика остатков на регистрах компании за месяц</a:t>
            </a:r>
          </a:p>
        </c:rich>
      </c:tx>
      <c:layout>
        <c:manualLayout>
          <c:xMode val="edge"/>
          <c:yMode val="edge"/>
          <c:x val="0.21147557267930583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966001217031322E-2"/>
          <c:y val="0.17867435158501441"/>
          <c:w val="0.77487521898242528"/>
          <c:h val="0.63976945244956773"/>
        </c:manualLayout>
      </c:layout>
      <c:areaChart>
        <c:grouping val="standard"/>
        <c:varyColors val="0"/>
        <c:ser>
          <c:idx val="4"/>
          <c:order val="4"/>
          <c:tx>
            <c:strRef>
              <c:f>'Динамика остатков за месяц'!$H$3</c:f>
              <c:strCache>
                <c:ptCount val="1"/>
                <c:pt idx="0">
                  <c:v>ГФ КО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'Динамика остатков за месяц'!#REF!</c:f>
            </c:multiLvlStrRef>
          </c:cat>
          <c:val>
            <c:numRef>
              <c:f>[0]!koGarFond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640"/>
        <c:axId val="69359872"/>
      </c:areaChart>
      <c:barChart>
        <c:barDir val="col"/>
        <c:grouping val="clustered"/>
        <c:varyColors val="0"/>
        <c:ser>
          <c:idx val="0"/>
          <c:order val="0"/>
          <c:tx>
            <c:strRef>
              <c:f>'Динамика остатков за месяц'!$C$3</c:f>
              <c:strCache>
                <c:ptCount val="1"/>
                <c:pt idx="0">
                  <c:v>Депозитная маржа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[0]!day</c:f>
              <c:strCache>
                <c:ptCount val="1"/>
                <c:pt idx="0">
                  <c:v>${RegistersRemains.OPERDAY}</c:v>
                </c:pt>
              </c:strCache>
            </c:strRef>
          </c:cat>
          <c:val>
            <c:numRef>
              <c:f>[0]!depozitMargin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'Динамика остатков за месяц'!$E$3</c:f>
              <c:strCache>
                <c:ptCount val="1"/>
                <c:pt idx="0">
                  <c:v>Поставочная маржа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[0]!day</c:f>
              <c:strCache>
                <c:ptCount val="1"/>
                <c:pt idx="0">
                  <c:v>${RegistersRemains.OPERDAY}</c:v>
                </c:pt>
              </c:strCache>
            </c:strRef>
          </c:cat>
          <c:val>
            <c:numRef>
              <c:f>[0]!delivMargin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'Динамика остатков за месяц'!$F$3</c:f>
              <c:strCache>
                <c:ptCount val="1"/>
                <c:pt idx="0">
                  <c:v>Оплата поставки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[0]!day</c:f>
              <c:strCache>
                <c:ptCount val="1"/>
                <c:pt idx="0">
                  <c:v>${RegistersRemains.OPERDAY}</c:v>
                </c:pt>
              </c:strCache>
            </c:strRef>
          </c:cat>
          <c:val>
            <c:numRef>
              <c:f>[0]!delivPayment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'Динамика остатков за месяц'!$G$3</c:f>
              <c:strCache>
                <c:ptCount val="1"/>
                <c:pt idx="0">
                  <c:v>Коллективный ГФ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[0]!day</c:f>
              <c:strCache>
                <c:ptCount val="1"/>
                <c:pt idx="0">
                  <c:v>${RegistersRemains.OPERDAY}</c:v>
                </c:pt>
              </c:strCache>
            </c:strRef>
          </c:cat>
          <c:val>
            <c:numRef>
              <c:f>[0]!collectGarFond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20640"/>
        <c:axId val="69359872"/>
      </c:barChart>
      <c:lineChart>
        <c:grouping val="standard"/>
        <c:varyColors val="0"/>
        <c:ser>
          <c:idx val="1"/>
          <c:order val="1"/>
          <c:tx>
            <c:strRef>
              <c:f>'Динамика остатков за месяц'!$D$3</c:f>
              <c:strCache>
                <c:ptCount val="1"/>
                <c:pt idx="0">
                  <c:v>Депозитная маржа (заблокировано)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'Динамика остатков за месяц'!#REF!</c:f>
            </c:multiLvlStrRef>
          </c:cat>
          <c:val>
            <c:numRef>
              <c:f>[0]!blockDepMargin</c:f>
              <c:numCache>
                <c:formatCode>#,##0.00_р_.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0640"/>
        <c:axId val="69359872"/>
      </c:lineChart>
      <c:catAx>
        <c:axId val="683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Дата</a:t>
                </a:r>
              </a:p>
            </c:rich>
          </c:tx>
          <c:layout>
            <c:manualLayout>
              <c:xMode val="edge"/>
              <c:yMode val="edge"/>
              <c:x val="0.40819703950307878"/>
              <c:y val="0.89625360230547546"/>
            </c:manualLayout>
          </c:layout>
          <c:overlay val="0"/>
          <c:spPr>
            <a:noFill/>
            <a:ln w="25400">
              <a:noFill/>
            </a:ln>
          </c:spPr>
        </c:title>
        <c:numFmt formatCode="[$-419]d\ 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9359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3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Остаток на регистрах (руб.)</a:t>
                </a:r>
              </a:p>
            </c:rich>
          </c:tx>
          <c:layout>
            <c:manualLayout>
              <c:xMode val="edge"/>
              <c:yMode val="edge"/>
              <c:x val="2.6229512284836127E-2"/>
              <c:y val="0.27377521613832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р_.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832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19160728424383"/>
          <c:y val="0.20172910662824209"/>
          <c:w val="0.12430720506730009"/>
          <c:h val="0.590778097982708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6</xdr:row>
      <xdr:rowOff>114300</xdr:rowOff>
    </xdr:from>
    <xdr:to>
      <xdr:col>9</xdr:col>
      <xdr:colOff>0</xdr:colOff>
      <xdr:row>27</xdr:row>
      <xdr:rowOff>0</xdr:rowOff>
    </xdr:to>
    <xdr:graphicFrame macro="">
      <xdr:nvGraphicFramePr>
        <xdr:cNvPr id="1026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B1:O33"/>
  <sheetViews>
    <sheetView tabSelected="1" workbookViewId="0">
      <selection activeCell="E37" sqref="E37"/>
    </sheetView>
  </sheetViews>
  <sheetFormatPr defaultRowHeight="12.75" x14ac:dyDescent="0.2"/>
  <cols>
    <col min="1" max="1" width="4.85546875" customWidth="1"/>
    <col min="2" max="9" width="22.7109375" customWidth="1"/>
  </cols>
  <sheetData>
    <row r="1" spans="2:15" ht="15.75" x14ac:dyDescent="0.25">
      <c r="B1" s="12" t="s">
        <v>18</v>
      </c>
      <c r="C1" s="12"/>
      <c r="D1" s="12"/>
      <c r="E1" s="12"/>
      <c r="F1" s="12"/>
      <c r="G1" s="12"/>
      <c r="H1" s="12"/>
      <c r="J1" s="8"/>
      <c r="K1" s="8"/>
      <c r="L1" s="8"/>
      <c r="M1" s="8"/>
      <c r="N1" s="8"/>
      <c r="O1" s="8"/>
    </row>
    <row r="2" spans="2:15" ht="16.5" thickBot="1" x14ac:dyDescent="0.3">
      <c r="B2" s="2"/>
      <c r="C2" s="2"/>
      <c r="D2" s="2"/>
      <c r="E2" s="2"/>
      <c r="F2" s="2"/>
      <c r="G2" s="2"/>
      <c r="H2" s="2"/>
      <c r="I2" s="3"/>
      <c r="J2" s="8"/>
      <c r="K2" s="8"/>
      <c r="L2" s="8"/>
      <c r="M2" s="8"/>
      <c r="N2" s="8"/>
      <c r="O2" s="8"/>
    </row>
    <row r="3" spans="2:15" s="1" customFormat="1" ht="26.25" thickBot="1" x14ac:dyDescent="0.25">
      <c r="B3" s="4" t="s">
        <v>0</v>
      </c>
      <c r="C3" s="4" t="s">
        <v>3</v>
      </c>
      <c r="D3" s="4" t="s">
        <v>8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</v>
      </c>
      <c r="J3" s="9"/>
      <c r="K3" s="9"/>
      <c r="L3" s="9"/>
      <c r="M3" s="9"/>
      <c r="N3" s="9"/>
      <c r="O3" s="9"/>
    </row>
    <row r="4" spans="2:15" ht="13.5" thickBot="1" x14ac:dyDescent="0.25">
      <c r="B4" s="10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6" t="s">
        <v>17</v>
      </c>
      <c r="J4" s="8"/>
      <c r="K4" s="8"/>
      <c r="L4" s="8"/>
      <c r="M4" s="8"/>
      <c r="N4" s="8"/>
      <c r="O4" s="8"/>
    </row>
    <row r="5" spans="2:15" ht="13.5" thickBot="1" x14ac:dyDescent="0.25">
      <c r="B5" s="7" t="s">
        <v>2</v>
      </c>
      <c r="C5" s="6" t="e">
        <f>AVERAGE(depozitMargin)</f>
        <v>#DIV/0!</v>
      </c>
      <c r="D5" s="6" t="e">
        <f>AVERAGE(blockDepMargin)</f>
        <v>#DIV/0!</v>
      </c>
      <c r="E5" s="6" t="e">
        <f>AVERAGE(delivMargin)</f>
        <v>#DIV/0!</v>
      </c>
      <c r="F5" s="6" t="e">
        <f>AVERAGE(delivPayment)</f>
        <v>#DIV/0!</v>
      </c>
      <c r="G5" s="6" t="e">
        <f>AVERAGE(collectGarFond)</f>
        <v>#DIV/0!</v>
      </c>
      <c r="H5" s="6" t="e">
        <f>AVERAGE(koGarFond)</f>
        <v>#DIV/0!</v>
      </c>
      <c r="I5" s="6" t="e">
        <f>AVERAGE(itogo)</f>
        <v>#DIV/0!</v>
      </c>
      <c r="J5" s="8"/>
      <c r="K5" s="8"/>
      <c r="L5" s="8"/>
      <c r="M5" s="8"/>
      <c r="N5" s="8"/>
      <c r="O5" s="8"/>
    </row>
    <row r="6" spans="2:15" x14ac:dyDescent="0.2">
      <c r="J6" s="8"/>
      <c r="K6" s="8"/>
      <c r="L6" s="8"/>
      <c r="M6" s="8"/>
      <c r="N6" s="8"/>
      <c r="O6" s="8"/>
    </row>
    <row r="7" spans="2:15" x14ac:dyDescent="0.2">
      <c r="B7" t="s">
        <v>16</v>
      </c>
      <c r="J7" s="8"/>
      <c r="K7" s="8"/>
      <c r="L7" s="8"/>
      <c r="M7" s="8"/>
      <c r="N7" s="8"/>
      <c r="O7" s="8"/>
    </row>
    <row r="8" spans="2:15" x14ac:dyDescent="0.2">
      <c r="J8" s="8"/>
      <c r="K8" s="8"/>
      <c r="L8" s="8"/>
      <c r="M8" s="8"/>
      <c r="N8" s="8"/>
      <c r="O8" s="8"/>
    </row>
    <row r="9" spans="2:15" x14ac:dyDescent="0.2">
      <c r="J9" s="8"/>
      <c r="K9" s="8"/>
      <c r="L9" s="8"/>
      <c r="M9" s="8"/>
      <c r="N9" s="8"/>
      <c r="O9" s="8"/>
    </row>
    <row r="10" spans="2:15" x14ac:dyDescent="0.2">
      <c r="J10" s="8"/>
      <c r="K10" s="8"/>
      <c r="L10" s="8"/>
      <c r="M10" s="8"/>
      <c r="N10" s="8"/>
      <c r="O10" s="8"/>
    </row>
    <row r="11" spans="2:15" x14ac:dyDescent="0.2">
      <c r="J11" s="8"/>
      <c r="K11" s="8"/>
      <c r="L11" s="8"/>
      <c r="M11" s="8"/>
      <c r="N11" s="8"/>
      <c r="O11" s="8"/>
    </row>
    <row r="12" spans="2:15" x14ac:dyDescent="0.2">
      <c r="J12" s="8"/>
      <c r="K12" s="8"/>
      <c r="L12" s="8"/>
      <c r="M12" s="8"/>
      <c r="N12" s="8"/>
      <c r="O12" s="8"/>
    </row>
    <row r="13" spans="2:15" x14ac:dyDescent="0.2">
      <c r="J13" s="8"/>
      <c r="K13" s="8"/>
      <c r="L13" s="8"/>
      <c r="M13" s="8"/>
      <c r="N13" s="8"/>
      <c r="O13" s="8"/>
    </row>
    <row r="14" spans="2:15" x14ac:dyDescent="0.2">
      <c r="J14" s="8"/>
      <c r="K14" s="8"/>
      <c r="L14" s="8"/>
      <c r="M14" s="8"/>
      <c r="N14" s="8"/>
      <c r="O14" s="8"/>
    </row>
    <row r="15" spans="2:15" x14ac:dyDescent="0.2">
      <c r="J15" s="8"/>
      <c r="K15" s="8"/>
      <c r="L15" s="8"/>
      <c r="M15" s="8"/>
      <c r="N15" s="8"/>
      <c r="O15" s="8"/>
    </row>
    <row r="16" spans="2:15" x14ac:dyDescent="0.2">
      <c r="J16" s="8"/>
      <c r="K16" s="8"/>
      <c r="L16" s="8"/>
      <c r="M16" s="8"/>
      <c r="N16" s="8"/>
      <c r="O16" s="8"/>
    </row>
    <row r="17" spans="10:15" x14ac:dyDescent="0.2">
      <c r="J17" s="8"/>
      <c r="K17" s="8"/>
      <c r="L17" s="8"/>
      <c r="M17" s="8"/>
      <c r="N17" s="8"/>
      <c r="O17" s="8"/>
    </row>
    <row r="18" spans="10:15" x14ac:dyDescent="0.2">
      <c r="J18" s="8"/>
      <c r="K18" s="8"/>
      <c r="L18" s="8"/>
      <c r="M18" s="8"/>
      <c r="N18" s="8"/>
      <c r="O18" s="8"/>
    </row>
    <row r="19" spans="10:15" x14ac:dyDescent="0.2">
      <c r="J19" s="8"/>
      <c r="K19" s="8"/>
      <c r="L19" s="8"/>
      <c r="M19" s="8"/>
      <c r="N19" s="8"/>
      <c r="O19" s="8"/>
    </row>
    <row r="20" spans="10:15" x14ac:dyDescent="0.2">
      <c r="J20" s="8"/>
      <c r="K20" s="8"/>
      <c r="L20" s="8"/>
      <c r="M20" s="8"/>
      <c r="N20" s="8"/>
      <c r="O20" s="8"/>
    </row>
    <row r="21" spans="10:15" x14ac:dyDescent="0.2">
      <c r="J21" s="8"/>
      <c r="K21" s="8"/>
      <c r="L21" s="8"/>
      <c r="M21" s="8"/>
      <c r="N21" s="8"/>
      <c r="O21" s="8"/>
    </row>
    <row r="22" spans="10:15" x14ac:dyDescent="0.2">
      <c r="J22" s="8"/>
      <c r="K22" s="8"/>
      <c r="L22" s="8"/>
      <c r="M22" s="8"/>
      <c r="N22" s="8"/>
      <c r="O22" s="8"/>
    </row>
    <row r="23" spans="10:15" x14ac:dyDescent="0.2">
      <c r="J23" s="8"/>
      <c r="K23" s="8"/>
      <c r="L23" s="8"/>
      <c r="M23" s="8"/>
      <c r="N23" s="8"/>
      <c r="O23" s="8"/>
    </row>
    <row r="24" spans="10:15" x14ac:dyDescent="0.2">
      <c r="J24" s="8"/>
      <c r="K24" s="8"/>
      <c r="L24" s="8"/>
      <c r="M24" s="8"/>
      <c r="N24" s="8"/>
      <c r="O24" s="8"/>
    </row>
    <row r="25" spans="10:15" x14ac:dyDescent="0.2">
      <c r="J25" s="8"/>
      <c r="K25" s="8"/>
      <c r="L25" s="8"/>
      <c r="M25" s="8"/>
      <c r="N25" s="8"/>
      <c r="O25" s="8"/>
    </row>
    <row r="26" spans="10:15" x14ac:dyDescent="0.2">
      <c r="J26" s="8"/>
      <c r="K26" s="8"/>
      <c r="L26" s="8"/>
      <c r="M26" s="8"/>
      <c r="N26" s="8"/>
      <c r="O26" s="8"/>
    </row>
    <row r="27" spans="10:15" x14ac:dyDescent="0.2">
      <c r="J27" s="8"/>
      <c r="K27" s="8"/>
      <c r="L27" s="8"/>
      <c r="M27" s="8"/>
      <c r="N27" s="8"/>
      <c r="O27" s="8"/>
    </row>
    <row r="28" spans="10:15" x14ac:dyDescent="0.2">
      <c r="J28" s="11"/>
      <c r="K28" s="11"/>
      <c r="L28" s="11"/>
      <c r="M28" s="11"/>
      <c r="N28" s="8"/>
      <c r="O28" s="8"/>
    </row>
    <row r="29" spans="10:15" x14ac:dyDescent="0.2">
      <c r="J29" s="11"/>
      <c r="K29" s="11"/>
      <c r="L29" s="11"/>
      <c r="M29" s="11"/>
      <c r="N29" s="8"/>
      <c r="O29" s="8"/>
    </row>
    <row r="30" spans="10:15" x14ac:dyDescent="0.2">
      <c r="J30" s="11"/>
      <c r="K30" s="11"/>
      <c r="L30" s="11"/>
      <c r="M30" s="11"/>
    </row>
    <row r="31" spans="10:15" x14ac:dyDescent="0.2">
      <c r="J31" s="11"/>
      <c r="K31" s="11"/>
      <c r="L31" s="11"/>
      <c r="M31" s="11"/>
    </row>
    <row r="32" spans="10:15" x14ac:dyDescent="0.2">
      <c r="J32" s="11"/>
      <c r="K32" s="11"/>
      <c r="L32" s="11"/>
      <c r="M32" s="11"/>
    </row>
    <row r="33" spans="10:13" x14ac:dyDescent="0.2">
      <c r="J33" s="11"/>
      <c r="K33" s="11"/>
      <c r="L33" s="11"/>
      <c r="M33" s="11"/>
    </row>
  </sheetData>
  <mergeCells count="1">
    <mergeCell ref="B1:H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Динамика остатков за месяц</vt:lpstr>
      <vt:lpstr>blockDepMargin</vt:lpstr>
      <vt:lpstr>collectGarFond</vt:lpstr>
      <vt:lpstr>day</vt:lpstr>
      <vt:lpstr>delivMargin</vt:lpstr>
      <vt:lpstr>delivPayment</vt:lpstr>
      <vt:lpstr>depozitMargin</vt:lpstr>
      <vt:lpstr>itogo</vt:lpstr>
      <vt:lpstr>koGarFond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nsdolotova</dc:creator>
  <cp:lastModifiedBy>Могирев Александр</cp:lastModifiedBy>
  <cp:lastPrinted>2010-11-30T09:32:43Z</cp:lastPrinted>
  <dcterms:created xsi:type="dcterms:W3CDTF">2010-11-09T11:21:14Z</dcterms:created>
  <dcterms:modified xsi:type="dcterms:W3CDTF">2018-06-01T18:45:05Z</dcterms:modified>
</cp:coreProperties>
</file>