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9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40" i="1"/>
  <c r="D41" i="1"/>
  <c r="D42" i="1"/>
  <c r="D43" i="1"/>
  <c r="D44" i="1"/>
  <c r="D45" i="1"/>
  <c r="D46" i="1"/>
  <c r="D47" i="1"/>
  <c r="D48" i="1"/>
  <c r="D49" i="1"/>
  <c r="D50" i="1"/>
  <c r="D51" i="1"/>
  <c r="D39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D25" i="1"/>
  <c r="E26" i="1"/>
  <c r="E27" i="1"/>
  <c r="E28" i="1"/>
  <c r="E29" i="1"/>
  <c r="E30" i="1"/>
  <c r="E31" i="1"/>
  <c r="E32" i="1"/>
  <c r="E33" i="1"/>
  <c r="E34" i="1"/>
  <c r="E35" i="1"/>
  <c r="E36" i="1"/>
  <c r="E37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B4" i="1" l="1"/>
  <c r="B3" i="1"/>
  <c r="B2" i="1"/>
  <c r="H39" i="1"/>
  <c r="B26" i="1"/>
  <c r="H40" i="1" s="1"/>
  <c r="B27" i="1" l="1"/>
  <c r="H42" i="1" l="1"/>
  <c r="H43" i="1" s="1"/>
  <c r="H44" i="1" s="1"/>
  <c r="H45" i="1" s="1"/>
  <c r="H46" i="1" s="1"/>
  <c r="H47" i="1" s="1"/>
  <c r="H48" i="1" s="1"/>
  <c r="H49" i="1" s="1"/>
  <c r="H50" i="1" s="1"/>
  <c r="H51" i="1" s="1"/>
  <c r="H41" i="1"/>
  <c r="B28" i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688421052631579"/>
          <c:w val="0.90286351706036749"/>
          <c:h val="0.717949624717962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Sheet1!$B$1:$B$37</c:f>
              <c:numCache>
                <c:formatCode>General</c:formatCode>
                <c:ptCount val="37"/>
                <c:pt idx="0">
                  <c:v>0.254</c:v>
                </c:pt>
                <c:pt idx="1">
                  <c:v>0.56000000000000005</c:v>
                </c:pt>
                <c:pt idx="2">
                  <c:v>0.88400000000000012</c:v>
                </c:pt>
                <c:pt idx="3">
                  <c:v>1.1880000000000002</c:v>
                </c:pt>
                <c:pt idx="24">
                  <c:v>1.532</c:v>
                </c:pt>
                <c:pt idx="25">
                  <c:v>2.024</c:v>
                </c:pt>
                <c:pt idx="26">
                  <c:v>2.516</c:v>
                </c:pt>
                <c:pt idx="27">
                  <c:v>3.0840000000000001</c:v>
                </c:pt>
                <c:pt idx="28">
                  <c:v>3.64</c:v>
                </c:pt>
                <c:pt idx="29">
                  <c:v>4.3600000000000003</c:v>
                </c:pt>
                <c:pt idx="30">
                  <c:v>4.9180000000000001</c:v>
                </c:pt>
                <c:pt idx="31">
                  <c:v>5.6159999999999997</c:v>
                </c:pt>
                <c:pt idx="32">
                  <c:v>6.25</c:v>
                </c:pt>
                <c:pt idx="33">
                  <c:v>6.9719999999999995</c:v>
                </c:pt>
                <c:pt idx="34">
                  <c:v>7.6939999999999991</c:v>
                </c:pt>
                <c:pt idx="35">
                  <c:v>8.2339999999999982</c:v>
                </c:pt>
                <c:pt idx="36">
                  <c:v>8.8739999999999988</c:v>
                </c:pt>
              </c:numCache>
            </c:numRef>
          </c:xVal>
          <c:yVal>
            <c:numRef>
              <c:f>Sheet1!$C$1:$C$37</c:f>
              <c:numCache>
                <c:formatCode>General</c:formatCode>
                <c:ptCount val="37"/>
                <c:pt idx="0">
                  <c:v>1.9</c:v>
                </c:pt>
                <c:pt idx="1">
                  <c:v>2.4900000000000002</c:v>
                </c:pt>
                <c:pt idx="2">
                  <c:v>2.79</c:v>
                </c:pt>
                <c:pt idx="3">
                  <c:v>3.32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4.33</c:v>
                </c:pt>
                <c:pt idx="28">
                  <c:v>4.47</c:v>
                </c:pt>
                <c:pt idx="29">
                  <c:v>4.57</c:v>
                </c:pt>
                <c:pt idx="30">
                  <c:v>4.62</c:v>
                </c:pt>
                <c:pt idx="31">
                  <c:v>4.6900000000000004</c:v>
                </c:pt>
                <c:pt idx="32">
                  <c:v>4.74</c:v>
                </c:pt>
                <c:pt idx="33">
                  <c:v>4.78</c:v>
                </c:pt>
                <c:pt idx="34">
                  <c:v>4.82</c:v>
                </c:pt>
                <c:pt idx="35">
                  <c:v>4.8499999999999996</c:v>
                </c:pt>
                <c:pt idx="36">
                  <c:v>4.87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8896"/>
        <c:axId val="181969472"/>
      </c:scatterChart>
      <c:valAx>
        <c:axId val="1819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9472"/>
        <c:crosses val="autoZero"/>
        <c:crossBetween val="midCat"/>
      </c:valAx>
      <c:valAx>
        <c:axId val="181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Sheet1!$H$39:$H$51</c:f>
              <c:numCache>
                <c:formatCode>General</c:formatCode>
                <c:ptCount val="13"/>
                <c:pt idx="0">
                  <c:v>1.532</c:v>
                </c:pt>
                <c:pt idx="1">
                  <c:v>2.024</c:v>
                </c:pt>
                <c:pt idx="2">
                  <c:v>2.516</c:v>
                </c:pt>
                <c:pt idx="3">
                  <c:v>3.214</c:v>
                </c:pt>
                <c:pt idx="4">
                  <c:v>3.9340000000000002</c:v>
                </c:pt>
                <c:pt idx="5">
                  <c:v>4.6560000000000006</c:v>
                </c:pt>
                <c:pt idx="6">
                  <c:v>5.3760000000000003</c:v>
                </c:pt>
                <c:pt idx="7">
                  <c:v>5.944</c:v>
                </c:pt>
                <c:pt idx="8">
                  <c:v>6.484</c:v>
                </c:pt>
                <c:pt idx="9">
                  <c:v>7.0419999999999998</c:v>
                </c:pt>
                <c:pt idx="10">
                  <c:v>7.5979999999999999</c:v>
                </c:pt>
                <c:pt idx="11">
                  <c:v>8.2379999999999995</c:v>
                </c:pt>
                <c:pt idx="12">
                  <c:v>8.8719999999999999</c:v>
                </c:pt>
              </c:numCache>
            </c:numRef>
          </c:xVal>
          <c:yVal>
            <c:numRef>
              <c:f>Sheet1!$E$5:$E$17</c:f>
              <c:numCache>
                <c:formatCode>General</c:formatCode>
                <c:ptCount val="13"/>
                <c:pt idx="0">
                  <c:v>3.9</c:v>
                </c:pt>
                <c:pt idx="1">
                  <c:v>4.07</c:v>
                </c:pt>
                <c:pt idx="2">
                  <c:v>4.22</c:v>
                </c:pt>
                <c:pt idx="3">
                  <c:v>4.3600000000000003</c:v>
                </c:pt>
                <c:pt idx="4">
                  <c:v>4.49</c:v>
                </c:pt>
                <c:pt idx="5">
                  <c:v>4.5999999999999996</c:v>
                </c:pt>
                <c:pt idx="6">
                  <c:v>4.67</c:v>
                </c:pt>
                <c:pt idx="7">
                  <c:v>4.72</c:v>
                </c:pt>
                <c:pt idx="8">
                  <c:v>4.78</c:v>
                </c:pt>
                <c:pt idx="9">
                  <c:v>4.8</c:v>
                </c:pt>
                <c:pt idx="10">
                  <c:v>4.8099999999999996</c:v>
                </c:pt>
                <c:pt idx="11">
                  <c:v>4.83</c:v>
                </c:pt>
                <c:pt idx="12">
                  <c:v>4.8600000000000003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760"/>
        <c:axId val="60349184"/>
      </c:scatterChart>
      <c:valAx>
        <c:axId val="60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49184"/>
        <c:crosses val="autoZero"/>
        <c:crossBetween val="midCat"/>
      </c:valAx>
      <c:valAx>
        <c:axId val="603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4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20</xdr:row>
      <xdr:rowOff>83820</xdr:rowOff>
    </xdr:from>
    <xdr:to>
      <xdr:col>13</xdr:col>
      <xdr:colOff>445770</xdr:colOff>
      <xdr:row>34</xdr:row>
      <xdr:rowOff>131445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3</xdr:row>
      <xdr:rowOff>95250</xdr:rowOff>
    </xdr:from>
    <xdr:to>
      <xdr:col>13</xdr:col>
      <xdr:colOff>404812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abSelected="1" topLeftCell="A25" workbookViewId="0">
      <selection activeCell="F51" sqref="F51"/>
    </sheetView>
  </sheetViews>
  <sheetFormatPr defaultRowHeight="15" x14ac:dyDescent="0.25"/>
  <sheetData>
    <row r="1" spans="2:5" ht="14.45" x14ac:dyDescent="0.3">
      <c r="B1">
        <v>0.254</v>
      </c>
      <c r="C1">
        <v>1.9</v>
      </c>
      <c r="D1">
        <v>0.254</v>
      </c>
      <c r="E1">
        <v>1.9</v>
      </c>
    </row>
    <row r="2" spans="2:5" ht="14.45" x14ac:dyDescent="0.3">
      <c r="B2">
        <f>B1+0.306</f>
        <v>0.56000000000000005</v>
      </c>
      <c r="C2">
        <v>2.4900000000000002</v>
      </c>
    </row>
    <row r="3" spans="2:5" ht="14.45" x14ac:dyDescent="0.3">
      <c r="B3">
        <f>B2+0.324</f>
        <v>0.88400000000000012</v>
      </c>
      <c r="C3">
        <v>2.79</v>
      </c>
    </row>
    <row r="4" spans="2:5" ht="14.45" x14ac:dyDescent="0.3">
      <c r="B4">
        <f>B3+0.304</f>
        <v>1.1880000000000002</v>
      </c>
      <c r="C4">
        <v>3.32</v>
      </c>
    </row>
    <row r="5" spans="2:5" ht="14.45" x14ac:dyDescent="0.3">
      <c r="E5">
        <v>3.9</v>
      </c>
    </row>
    <row r="6" spans="2:5" ht="14.45" x14ac:dyDescent="0.3">
      <c r="E6">
        <v>4.07</v>
      </c>
    </row>
    <row r="7" spans="2:5" ht="14.45" x14ac:dyDescent="0.3">
      <c r="E7">
        <v>4.22</v>
      </c>
    </row>
    <row r="8" spans="2:5" ht="14.45" x14ac:dyDescent="0.3">
      <c r="E8">
        <v>4.3600000000000003</v>
      </c>
    </row>
    <row r="9" spans="2:5" ht="14.45" x14ac:dyDescent="0.3">
      <c r="E9">
        <v>4.49</v>
      </c>
    </row>
    <row r="10" spans="2:5" ht="14.45" x14ac:dyDescent="0.3">
      <c r="E10">
        <v>4.5999999999999996</v>
      </c>
    </row>
    <row r="11" spans="2:5" ht="14.45" x14ac:dyDescent="0.3">
      <c r="E11">
        <v>4.67</v>
      </c>
    </row>
    <row r="12" spans="2:5" ht="14.45" x14ac:dyDescent="0.3">
      <c r="E12">
        <v>4.72</v>
      </c>
    </row>
    <row r="13" spans="2:5" ht="14.45" x14ac:dyDescent="0.3">
      <c r="E13">
        <v>4.78</v>
      </c>
    </row>
    <row r="14" spans="2:5" ht="14.45" x14ac:dyDescent="0.3">
      <c r="E14">
        <v>4.8</v>
      </c>
    </row>
    <row r="15" spans="2:5" ht="14.45" x14ac:dyDescent="0.3">
      <c r="E15">
        <v>4.8099999999999996</v>
      </c>
    </row>
    <row r="16" spans="2:5" ht="14.45" x14ac:dyDescent="0.3">
      <c r="E16">
        <v>4.83</v>
      </c>
    </row>
    <row r="17" spans="2:5" x14ac:dyDescent="0.25">
      <c r="E17">
        <v>4.8600000000000003</v>
      </c>
    </row>
    <row r="25" spans="2:5" x14ac:dyDescent="0.25">
      <c r="B25">
        <v>1.532</v>
      </c>
      <c r="C25">
        <v>3.8</v>
      </c>
      <c r="D25">
        <f>3.65834116546+0.581341626588*LN(B25)</f>
        <v>3.9063264299405041</v>
      </c>
      <c r="E25">
        <f>(C25-D25)/C25</f>
        <v>-2.798063945802743E-2</v>
      </c>
    </row>
    <row r="26" spans="2:5" x14ac:dyDescent="0.25">
      <c r="B26">
        <f>B25+0.492</f>
        <v>2.024</v>
      </c>
      <c r="C26">
        <v>4</v>
      </c>
      <c r="D26">
        <f t="shared" ref="D26:D37" si="0">3.65834116546+0.581341626588*LN(B26)</f>
        <v>4.0682310496612937</v>
      </c>
      <c r="E26">
        <f t="shared" ref="E26:E51" si="1">(C26-D26)/C26</f>
        <v>-1.7057762415323419E-2</v>
      </c>
    </row>
    <row r="27" spans="2:5" x14ac:dyDescent="0.25">
      <c r="B27">
        <f>B26+0.492</f>
        <v>2.516</v>
      </c>
      <c r="C27">
        <v>4.2</v>
      </c>
      <c r="D27">
        <f t="shared" si="0"/>
        <v>4.1947278410446973</v>
      </c>
      <c r="E27">
        <f t="shared" si="1"/>
        <v>1.2552759417387769E-3</v>
      </c>
    </row>
    <row r="28" spans="2:5" x14ac:dyDescent="0.25">
      <c r="B28">
        <f>B27+0.568</f>
        <v>3.0840000000000001</v>
      </c>
      <c r="C28">
        <v>4.33</v>
      </c>
      <c r="D28">
        <f t="shared" si="0"/>
        <v>4.3130640664653326</v>
      </c>
      <c r="E28">
        <f t="shared" si="1"/>
        <v>3.9113010472673192E-3</v>
      </c>
    </row>
    <row r="29" spans="2:5" x14ac:dyDescent="0.25">
      <c r="B29">
        <f>B28+0.556</f>
        <v>3.64</v>
      </c>
      <c r="C29">
        <v>4.47</v>
      </c>
      <c r="D29">
        <f t="shared" si="0"/>
        <v>4.4094250604747787</v>
      </c>
      <c r="E29">
        <f t="shared" si="1"/>
        <v>1.3551440609669146E-2</v>
      </c>
    </row>
    <row r="30" spans="2:5" x14ac:dyDescent="0.25">
      <c r="B30">
        <f>B29+0.72</f>
        <v>4.3600000000000003</v>
      </c>
      <c r="C30">
        <v>4.57</v>
      </c>
      <c r="D30">
        <f t="shared" si="0"/>
        <v>4.5143504663915897</v>
      </c>
      <c r="E30">
        <f t="shared" si="1"/>
        <v>1.2177140833350246E-2</v>
      </c>
    </row>
    <row r="31" spans="2:5" x14ac:dyDescent="0.25">
      <c r="B31">
        <f>B30+0.558</f>
        <v>4.9180000000000001</v>
      </c>
      <c r="C31">
        <v>4.62</v>
      </c>
      <c r="D31">
        <f t="shared" si="0"/>
        <v>4.5843613724603918</v>
      </c>
      <c r="E31">
        <f t="shared" si="1"/>
        <v>7.7139886449368693E-3</v>
      </c>
    </row>
    <row r="32" spans="2:5" x14ac:dyDescent="0.25">
      <c r="B32">
        <f>B31+0.698</f>
        <v>5.6159999999999997</v>
      </c>
      <c r="C32">
        <v>4.6900000000000004</v>
      </c>
      <c r="D32">
        <f t="shared" si="0"/>
        <v>4.6615157093852879</v>
      </c>
      <c r="E32">
        <f t="shared" si="1"/>
        <v>6.0734095127318692E-3</v>
      </c>
    </row>
    <row r="33" spans="2:10" x14ac:dyDescent="0.25">
      <c r="B33">
        <f>B32+0.634</f>
        <v>6.25</v>
      </c>
      <c r="C33">
        <v>4.74</v>
      </c>
      <c r="D33">
        <f t="shared" si="0"/>
        <v>4.7236970544504606</v>
      </c>
      <c r="E33">
        <f t="shared" si="1"/>
        <v>3.4394399893543444E-3</v>
      </c>
    </row>
    <row r="34" spans="2:10" x14ac:dyDescent="0.25">
      <c r="B34">
        <f>B33+0.722</f>
        <v>6.9719999999999995</v>
      </c>
      <c r="C34">
        <v>4.78</v>
      </c>
      <c r="D34">
        <f t="shared" si="0"/>
        <v>4.7872497070272688</v>
      </c>
      <c r="E34">
        <f t="shared" si="1"/>
        <v>-1.5166751103072322E-3</v>
      </c>
    </row>
    <row r="35" spans="2:10" x14ac:dyDescent="0.25">
      <c r="B35">
        <f>B34+0.722</f>
        <v>7.6939999999999991</v>
      </c>
      <c r="C35">
        <v>4.82</v>
      </c>
      <c r="D35">
        <f t="shared" si="0"/>
        <v>4.8445343416057893</v>
      </c>
      <c r="E35">
        <f t="shared" si="1"/>
        <v>-5.0901123663462744E-3</v>
      </c>
    </row>
    <row r="36" spans="2:10" x14ac:dyDescent="0.25">
      <c r="B36">
        <f>B35+0.54</f>
        <v>8.2339999999999982</v>
      </c>
      <c r="C36">
        <v>4.8499999999999996</v>
      </c>
      <c r="D36">
        <f t="shared" si="0"/>
        <v>4.8839673946687707</v>
      </c>
      <c r="E36">
        <f t="shared" si="1"/>
        <v>-7.0035865296435218E-3</v>
      </c>
    </row>
    <row r="37" spans="2:10" x14ac:dyDescent="0.25">
      <c r="B37">
        <f>B36+0.64</f>
        <v>8.8739999999999988</v>
      </c>
      <c r="C37">
        <v>4.87</v>
      </c>
      <c r="D37">
        <f t="shared" si="0"/>
        <v>4.9274829835958478</v>
      </c>
      <c r="E37">
        <f t="shared" si="1"/>
        <v>-1.1803487391344495E-2</v>
      </c>
    </row>
    <row r="39" spans="2:10" x14ac:dyDescent="0.25">
      <c r="B39">
        <v>3.8</v>
      </c>
      <c r="C39">
        <v>1.532</v>
      </c>
      <c r="D39">
        <f>EXP((B39-3.65834116546)/0.581341626588)</f>
        <v>1.2759304939301315</v>
      </c>
      <c r="E39">
        <f t="shared" si="1"/>
        <v>0.16714719717354345</v>
      </c>
      <c r="G39">
        <v>3.9</v>
      </c>
      <c r="H39">
        <f>B25</f>
        <v>1.532</v>
      </c>
      <c r="I39">
        <f>EXP((G39-3.65834116546)/0.581341626588)</f>
        <v>1.5154184512304469</v>
      </c>
      <c r="J39">
        <f t="shared" ref="J39:J51" si="2">(H39-I39)/H39</f>
        <v>1.0823465254277473E-2</v>
      </c>
    </row>
    <row r="40" spans="2:10" x14ac:dyDescent="0.25">
      <c r="B40">
        <v>4</v>
      </c>
      <c r="C40">
        <f>C39+0.492</f>
        <v>2.024</v>
      </c>
      <c r="D40">
        <f t="shared" ref="D40:D51" si="3">EXP((B40-3.65834116546)/0.581341626588)</f>
        <v>1.7998575104636065</v>
      </c>
      <c r="E40">
        <f t="shared" si="1"/>
        <v>0.11074233672746714</v>
      </c>
      <c r="G40">
        <v>4.07</v>
      </c>
      <c r="H40">
        <f>B26</f>
        <v>2.024</v>
      </c>
      <c r="I40">
        <f t="shared" ref="I40:I51" si="4">EXP((G40-3.65834116546)/0.581341626588)</f>
        <v>2.0301681602337318</v>
      </c>
      <c r="J40">
        <f t="shared" si="2"/>
        <v>-3.0475099969030583E-3</v>
      </c>
    </row>
    <row r="41" spans="2:10" x14ac:dyDescent="0.25">
      <c r="B41">
        <v>4.2</v>
      </c>
      <c r="C41">
        <f>C40+0.492</f>
        <v>2.516</v>
      </c>
      <c r="D41">
        <f t="shared" si="3"/>
        <v>2.5389212605100115</v>
      </c>
      <c r="E41">
        <f t="shared" si="1"/>
        <v>-9.1101989308471909E-3</v>
      </c>
      <c r="G41">
        <v>4.22</v>
      </c>
      <c r="H41">
        <f>B27</f>
        <v>2.516</v>
      </c>
      <c r="I41">
        <f t="shared" si="4"/>
        <v>2.6277881090721205</v>
      </c>
      <c r="J41">
        <f t="shared" si="2"/>
        <v>-4.4430885958712418E-2</v>
      </c>
    </row>
    <row r="42" spans="2:10" x14ac:dyDescent="0.25">
      <c r="B42">
        <v>4.33</v>
      </c>
      <c r="C42">
        <f>C41+0.568</f>
        <v>3.0840000000000001</v>
      </c>
      <c r="D42">
        <f t="shared" si="3"/>
        <v>3.1751661233459636</v>
      </c>
      <c r="E42">
        <f t="shared" si="1"/>
        <v>-2.9560999787925916E-2</v>
      </c>
      <c r="G42">
        <v>4.3600000000000003</v>
      </c>
      <c r="H42">
        <f>B27+0.698</f>
        <v>3.214</v>
      </c>
      <c r="I42">
        <f t="shared" si="4"/>
        <v>3.343321325377107</v>
      </c>
      <c r="J42">
        <f t="shared" si="2"/>
        <v>-4.023687783979684E-2</v>
      </c>
    </row>
    <row r="43" spans="2:10" x14ac:dyDescent="0.25">
      <c r="B43">
        <v>4.47</v>
      </c>
      <c r="C43">
        <f>C42+0.556</f>
        <v>3.64</v>
      </c>
      <c r="D43">
        <f t="shared" si="3"/>
        <v>4.0397475637964977</v>
      </c>
      <c r="E43">
        <f t="shared" si="1"/>
        <v>-0.10982075928475207</v>
      </c>
      <c r="G43">
        <v>4.49</v>
      </c>
      <c r="H43">
        <f>H42+0.72</f>
        <v>3.9340000000000002</v>
      </c>
      <c r="I43">
        <f t="shared" si="4"/>
        <v>4.181146054787491</v>
      </c>
      <c r="J43">
        <f t="shared" si="2"/>
        <v>-6.282309476041964E-2</v>
      </c>
    </row>
    <row r="44" spans="2:10" x14ac:dyDescent="0.25">
      <c r="B44">
        <v>4.57</v>
      </c>
      <c r="C44">
        <f>C43+0.72</f>
        <v>4.3600000000000003</v>
      </c>
      <c r="D44">
        <f t="shared" si="3"/>
        <v>4.7979948951872071</v>
      </c>
      <c r="E44">
        <f t="shared" si="1"/>
        <v>-0.10045754476770798</v>
      </c>
      <c r="G44">
        <v>4.5999999999999996</v>
      </c>
      <c r="H44">
        <f>H43+0.722</f>
        <v>4.6560000000000006</v>
      </c>
      <c r="I44">
        <f t="shared" si="4"/>
        <v>5.0520942933296791</v>
      </c>
      <c r="J44">
        <f t="shared" si="2"/>
        <v>-8.50717983955495E-2</v>
      </c>
    </row>
    <row r="45" spans="2:10" x14ac:dyDescent="0.25">
      <c r="B45">
        <v>4.62</v>
      </c>
      <c r="C45">
        <f>C44+0.558</f>
        <v>4.9180000000000001</v>
      </c>
      <c r="D45">
        <f t="shared" si="3"/>
        <v>5.2289267557892103</v>
      </c>
      <c r="E45">
        <f t="shared" si="1"/>
        <v>-6.322219515844045E-2</v>
      </c>
      <c r="G45">
        <v>4.67</v>
      </c>
      <c r="H45">
        <f>H44+0.72</f>
        <v>5.3760000000000003</v>
      </c>
      <c r="I45">
        <f t="shared" si="4"/>
        <v>5.698562756878772</v>
      </c>
      <c r="J45">
        <f t="shared" si="2"/>
        <v>-6.0000512812271513E-2</v>
      </c>
    </row>
    <row r="46" spans="2:10" x14ac:dyDescent="0.25">
      <c r="B46">
        <v>4.6900000000000004</v>
      </c>
      <c r="C46">
        <f>C45+0.698</f>
        <v>5.6159999999999997</v>
      </c>
      <c r="D46">
        <f t="shared" si="3"/>
        <v>5.8980227879612306</v>
      </c>
      <c r="E46">
        <f t="shared" si="1"/>
        <v>-5.0217732899079583E-2</v>
      </c>
      <c r="G46">
        <v>4.72</v>
      </c>
      <c r="H46">
        <f>H45+0.568</f>
        <v>5.944</v>
      </c>
      <c r="I46">
        <f t="shared" si="4"/>
        <v>6.2103791104231068</v>
      </c>
      <c r="J46">
        <f t="shared" si="2"/>
        <v>-4.4814789775085261E-2</v>
      </c>
    </row>
    <row r="47" spans="2:10" x14ac:dyDescent="0.25">
      <c r="B47">
        <v>4.74</v>
      </c>
      <c r="C47">
        <f>C46+0.634</f>
        <v>6.25</v>
      </c>
      <c r="D47">
        <f t="shared" si="3"/>
        <v>6.4277536420808614</v>
      </c>
      <c r="E47">
        <f t="shared" si="1"/>
        <v>-2.8440582732937827E-2</v>
      </c>
      <c r="G47">
        <v>4.78</v>
      </c>
      <c r="H47">
        <f>0.54+H46</f>
        <v>6.484</v>
      </c>
      <c r="I47">
        <f t="shared" si="4"/>
        <v>6.8855945252722295</v>
      </c>
      <c r="J47">
        <f t="shared" si="2"/>
        <v>-6.1936231534890425E-2</v>
      </c>
    </row>
    <row r="48" spans="2:10" x14ac:dyDescent="0.25">
      <c r="B48">
        <v>4.78</v>
      </c>
      <c r="C48">
        <f>C47+0.722</f>
        <v>6.9719999999999995</v>
      </c>
      <c r="D48">
        <f t="shared" si="3"/>
        <v>6.8855945252722295</v>
      </c>
      <c r="E48">
        <f t="shared" si="1"/>
        <v>1.2393212095205114E-2</v>
      </c>
      <c r="G48">
        <v>4.8</v>
      </c>
      <c r="H48">
        <f>H47+0.558</f>
        <v>7.0419999999999998</v>
      </c>
      <c r="I48">
        <f t="shared" si="4"/>
        <v>7.1266028209822485</v>
      </c>
      <c r="J48">
        <f t="shared" si="2"/>
        <v>-1.2014033084670363E-2</v>
      </c>
    </row>
    <row r="49" spans="2:10" x14ac:dyDescent="0.25">
      <c r="B49">
        <v>4.82</v>
      </c>
      <c r="C49">
        <f>C48+0.722</f>
        <v>7.6939999999999991</v>
      </c>
      <c r="D49">
        <f t="shared" si="3"/>
        <v>7.3760468441211691</v>
      </c>
      <c r="E49">
        <f t="shared" si="1"/>
        <v>4.1324818804110999E-2</v>
      </c>
      <c r="G49">
        <v>4.8099999999999996</v>
      </c>
      <c r="H49">
        <f>H48+0.556</f>
        <v>7.5979999999999999</v>
      </c>
      <c r="I49">
        <f t="shared" si="4"/>
        <v>7.2502521505814581</v>
      </c>
      <c r="J49">
        <f t="shared" si="2"/>
        <v>4.5768340276196598E-2</v>
      </c>
    </row>
    <row r="50" spans="2:10" x14ac:dyDescent="0.25">
      <c r="B50">
        <v>4.8499999999999996</v>
      </c>
      <c r="C50">
        <f>C49+0.54</f>
        <v>8.2339999999999982</v>
      </c>
      <c r="D50">
        <f t="shared" si="3"/>
        <v>7.7666785777317875</v>
      </c>
      <c r="E50">
        <f t="shared" si="1"/>
        <v>5.675509136121093E-2</v>
      </c>
      <c r="G50">
        <v>4.83</v>
      </c>
      <c r="H50">
        <f>H49+0.64</f>
        <v>8.2379999999999995</v>
      </c>
      <c r="I50">
        <f t="shared" si="4"/>
        <v>7.5040241244997947</v>
      </c>
      <c r="J50">
        <f t="shared" si="2"/>
        <v>8.9096367504273466E-2</v>
      </c>
    </row>
    <row r="51" spans="2:10" x14ac:dyDescent="0.25">
      <c r="B51">
        <v>4.87</v>
      </c>
      <c r="C51">
        <f>C50+0.64</f>
        <v>8.8739999999999988</v>
      </c>
      <c r="D51">
        <f t="shared" si="3"/>
        <v>8.0385264131621987</v>
      </c>
      <c r="E51">
        <f t="shared" si="1"/>
        <v>9.4148477218593665E-2</v>
      </c>
      <c r="G51">
        <v>4.8600000000000003</v>
      </c>
      <c r="H51">
        <f>H50+0.634</f>
        <v>8.8719999999999999</v>
      </c>
      <c r="I51">
        <f t="shared" si="4"/>
        <v>7.9014334705569746</v>
      </c>
      <c r="J51">
        <f t="shared" si="2"/>
        <v>0.10939658807969176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Cloutier</dc:creator>
  <cp:lastModifiedBy>Brandon Nadal</cp:lastModifiedBy>
  <dcterms:created xsi:type="dcterms:W3CDTF">2016-02-26T20:13:33Z</dcterms:created>
  <dcterms:modified xsi:type="dcterms:W3CDTF">2016-03-01T05:50:13Z</dcterms:modified>
</cp:coreProperties>
</file>