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83860\Desktop\"/>
    </mc:Choice>
  </mc:AlternateContent>
  <xr:revisionPtr revIDLastSave="0" documentId="8_{2BF93F16-C16A-456B-8AEB-9A013283763C}" xr6:coauthVersionLast="47" xr6:coauthVersionMax="47" xr10:uidLastSave="{00000000-0000-0000-0000-000000000000}"/>
  <bookViews>
    <workbookView xWindow="28692" yWindow="-108" windowWidth="29016" windowHeight="15696" xr2:uid="{08BD2EA9-D5CA-4D38-AB63-3ABE71850C1D}"/>
  </bookViews>
  <sheets>
    <sheet name="税込）F54BVK" sheetId="1" r:id="rId1"/>
    <sheet name="税抜）F54BVK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'税込）F54BVK'!$A:$M</definedName>
    <definedName name="_xlnm.Print_Area" localSheetId="1">'税抜）F54BVK'!$A:$M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50" i="2"/>
  <c r="E9" i="2" s="1"/>
  <c r="O50" i="2"/>
  <c r="I13" i="1"/>
  <c r="O13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50" i="1"/>
  <c r="E9" i="1" s="1"/>
  <c r="O50" i="1"/>
  <c r="F9" i="1" s="1"/>
</calcChain>
</file>

<file path=xl/sharedStrings.xml><?xml version="1.0" encoding="utf-8"?>
<sst xmlns="http://schemas.openxmlformats.org/spreadsheetml/2006/main" count="189" uniqueCount="74">
  <si>
    <t>税率10%</t>
  </si>
  <si>
    <t>税込価格 合計</t>
  </si>
  <si>
    <t>A314-296</t>
  </si>
  <si>
    <t>E</t>
  </si>
  <si>
    <t>ペンダント</t>
  </si>
  <si>
    <t>XLGB1053CE1</t>
  </si>
  <si>
    <t>ダイニング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</si>
  <si>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</si>
  <si>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</si>
  <si>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</si>
  <si>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</si>
  <si>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</si>
  <si>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</si>
  <si>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</si>
  <si>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</si>
  <si>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</si>
  <si>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</si>
  <si>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</si>
  <si>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</si>
  <si>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</si>
  <si>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</si>
  <si>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</si>
  <si>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</si>
  <si>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</si>
  <si>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</si>
  <si>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</si>
  <si>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</si>
  <si>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</si>
  <si>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</si>
  <si>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</si>
  <si>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</si>
  <si>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</si>
  <si>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</si>
  <si>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</si>
  <si>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LGD3100VLE1</t>
  </si>
  <si>
    <t>洋室１･ファミリークローゼット･階段</t>
  </si>
  <si>
    <t>LGD3100VLB1</t>
  </si>
  <si>
    <t>リビング</t>
  </si>
  <si>
    <t>LGD1120VLE1</t>
  </si>
  <si>
    <t>B</t>
  </si>
  <si>
    <t>手元灯</t>
  </si>
  <si>
    <t>LGD1108VLE1</t>
  </si>
  <si>
    <t>ＳＣ･トイレ･ファミリークローゼット･ホール･玄関ホール･ＤＫ･トイレ･パントリー･ランドリー･リビング･洗面</t>
  </si>
  <si>
    <t>LGD1100VLB1</t>
  </si>
  <si>
    <t>A314-393</t>
  </si>
  <si>
    <t>ブラケット</t>
  </si>
  <si>
    <t>LGB81700LE1</t>
  </si>
  <si>
    <t>階段下収納</t>
  </si>
  <si>
    <t>A314-228</t>
  </si>
  <si>
    <t>建築化照明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</si>
  <si>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</si>
  <si>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</si>
  <si>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</si>
  <si>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</si>
  <si>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</si>
  <si>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</si>
  <si>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</si>
  <si>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</si>
  <si>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</si>
  <si>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</si>
  <si>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</si>
  <si>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</si>
  <si>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</si>
  <si>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</si>
  <si>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</si>
  <si>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</si>
  <si>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F54BVK-01</t>
    <phoneticPr fontId="12"/>
  </si>
  <si>
    <t>見積No.</t>
    <phoneticPr fontId="12"/>
  </si>
  <si>
    <t>株式会社Ｇハウス　規格住宅２８坪＿００６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</si>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</sst>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7A6F-6C8E-4467-9922-18E6D2E2CF87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70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69</v>
      </c>
      <c r="J4" s="68"/>
      <c r="K4" s="68"/>
      <c r="L4" s="68"/>
    </row>
    <row r="5" spans="2:19" ht="17.25" customHeight="1" x14ac:dyDescent="0.2">
      <c r="C5" s="67" t="s">
        <v>68</v>
      </c>
      <c r="D5" s="67"/>
      <c r="E5" s="67"/>
      <c r="H5" s="63" t="s">
        <v>67</v>
      </c>
      <c r="I5" s="69" t="s">
        <v>66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704836</v>
      </c>
      <c r="F9" s="57">
        <f>O50</f>
        <v>640760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55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37</v>
      </c>
      <c r="D13" s="42">
        <v>1200</v>
      </c>
      <c r="E13" s="41" t="s">
        <v>50</v>
      </c>
      <c r="F13" s="40" t="s">
        <v>49</v>
      </c>
      <c r="G13" s="39">
        <v>3</v>
      </c>
      <c r="H13" s="39">
        <v>69300</v>
      </c>
      <c r="I13" s="39">
        <f t="shared" ref="I13:I26" si="0">IF(H13="","",G13*H13)</f>
        <v>207900</v>
      </c>
      <c r="J13" s="38" t="s">
        <v>3</v>
      </c>
      <c r="K13" s="37" t="s">
        <v>48</v>
      </c>
      <c r="L13" s="36"/>
      <c r="N13" s="2">
        <v>63000</v>
      </c>
      <c r="O13" s="2">
        <f t="shared" ref="O13:O26" si="1">N13*G13</f>
        <v>189000</v>
      </c>
    </row>
    <row r="14" spans="2:19" ht="18.75" customHeight="1" x14ac:dyDescent="0.2">
      <c r="B14" s="34"/>
      <c r="C14" s="32" t="s">
        <v>47</v>
      </c>
      <c r="D14" s="33"/>
      <c r="E14" s="32" t="s">
        <v>46</v>
      </c>
      <c r="F14" s="31" t="s">
        <v>45</v>
      </c>
      <c r="G14" s="30">
        <v>1</v>
      </c>
      <c r="H14" s="29">
        <v>7590</v>
      </c>
      <c r="I14" s="29">
        <f t="shared" si="0"/>
        <v>7590</v>
      </c>
      <c r="J14" s="28" t="s">
        <v>3</v>
      </c>
      <c r="K14" s="27" t="s">
        <v>44</v>
      </c>
      <c r="L14" s="26"/>
      <c r="N14" s="2">
        <v>6900</v>
      </c>
      <c r="O14" s="2">
        <f t="shared" si="1"/>
        <v>6900</v>
      </c>
    </row>
    <row r="15" spans="2:19" ht="18.75" customHeight="1" x14ac:dyDescent="0.2">
      <c r="B15" s="34"/>
      <c r="C15" s="32" t="s">
        <v>23</v>
      </c>
      <c r="D15" s="33"/>
      <c r="E15" s="32" t="s">
        <v>43</v>
      </c>
      <c r="F15" s="31" t="s">
        <v>33</v>
      </c>
      <c r="G15" s="30">
        <v>4</v>
      </c>
      <c r="H15" s="29">
        <v>5610</v>
      </c>
      <c r="I15" s="29">
        <f t="shared" si="0"/>
        <v>22440</v>
      </c>
      <c r="J15" s="28" t="s">
        <v>3</v>
      </c>
      <c r="K15" s="27" t="s">
        <v>32</v>
      </c>
      <c r="L15" s="26"/>
      <c r="N15" s="2">
        <v>5100</v>
      </c>
      <c r="O15" s="2">
        <f t="shared" si="1"/>
        <v>20400</v>
      </c>
    </row>
    <row r="16" spans="2:19" ht="18.75" customHeight="1" x14ac:dyDescent="0.2">
      <c r="B16" s="34"/>
      <c r="C16" s="32" t="s">
        <v>42</v>
      </c>
      <c r="D16" s="33"/>
      <c r="E16" s="32" t="s">
        <v>41</v>
      </c>
      <c r="F16" s="31" t="s">
        <v>33</v>
      </c>
      <c r="G16" s="30">
        <v>16</v>
      </c>
      <c r="H16" s="29">
        <v>4290</v>
      </c>
      <c r="I16" s="29">
        <f t="shared" si="0"/>
        <v>68640</v>
      </c>
      <c r="J16" s="28" t="s">
        <v>3</v>
      </c>
      <c r="K16" s="27" t="s">
        <v>32</v>
      </c>
      <c r="L16" s="26"/>
      <c r="N16" s="2">
        <v>3900</v>
      </c>
      <c r="O16" s="2">
        <f t="shared" si="1"/>
        <v>62400</v>
      </c>
    </row>
    <row r="17" spans="2:15" ht="18.75" customHeight="1" x14ac:dyDescent="0.2">
      <c r="B17" s="34"/>
      <c r="C17" s="32" t="s">
        <v>40</v>
      </c>
      <c r="D17" s="33" t="s">
        <v>39</v>
      </c>
      <c r="E17" s="32" t="s">
        <v>38</v>
      </c>
      <c r="F17" s="31" t="s">
        <v>33</v>
      </c>
      <c r="G17" s="35">
        <v>2</v>
      </c>
      <c r="H17" s="29">
        <v>8030</v>
      </c>
      <c r="I17" s="29">
        <f t="shared" si="0"/>
        <v>16060</v>
      </c>
      <c r="J17" s="28" t="s">
        <v>3</v>
      </c>
      <c r="K17" s="27" t="s">
        <v>32</v>
      </c>
      <c r="L17" s="26"/>
      <c r="N17" s="2">
        <v>7300</v>
      </c>
      <c r="O17" s="2">
        <f t="shared" si="1"/>
        <v>14600</v>
      </c>
    </row>
    <row r="18" spans="2:15" ht="18.75" customHeight="1" x14ac:dyDescent="0.2">
      <c r="B18" s="34"/>
      <c r="C18" s="32" t="s">
        <v>37</v>
      </c>
      <c r="D18" s="33" t="s">
        <v>3</v>
      </c>
      <c r="E18" s="32" t="s">
        <v>36</v>
      </c>
      <c r="F18" s="31" t="s">
        <v>33</v>
      </c>
      <c r="G18" s="30">
        <v>2</v>
      </c>
      <c r="H18" s="29">
        <v>8250</v>
      </c>
      <c r="I18" s="29">
        <f t="shared" si="0"/>
        <v>16500</v>
      </c>
      <c r="J18" s="28" t="s">
        <v>3</v>
      </c>
      <c r="K18" s="27" t="s">
        <v>32</v>
      </c>
      <c r="L18" s="26"/>
      <c r="N18" s="2">
        <v>7500</v>
      </c>
      <c r="O18" s="2">
        <f t="shared" si="1"/>
        <v>15000</v>
      </c>
    </row>
    <row r="19" spans="2:15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7040</v>
      </c>
      <c r="I19" s="29">
        <f t="shared" si="0"/>
        <v>56320</v>
      </c>
      <c r="J19" s="28" t="s">
        <v>3</v>
      </c>
      <c r="K19" s="27" t="s">
        <v>32</v>
      </c>
      <c r="L19" s="26"/>
      <c r="N19" s="2">
        <v>6400</v>
      </c>
      <c r="O19" s="2">
        <f t="shared" si="1"/>
        <v>51200</v>
      </c>
    </row>
    <row r="20" spans="2:15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22330</v>
      </c>
      <c r="I20" s="29">
        <f t="shared" si="0"/>
        <v>22330</v>
      </c>
      <c r="J20" s="28" t="s">
        <v>3</v>
      </c>
      <c r="K20" s="27" t="s">
        <v>28</v>
      </c>
      <c r="L20" s="26"/>
      <c r="N20" s="2">
        <v>20300</v>
      </c>
      <c r="O20" s="2">
        <f t="shared" si="1"/>
        <v>20300</v>
      </c>
    </row>
    <row r="21" spans="2:15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13640</v>
      </c>
      <c r="I21" s="29">
        <f t="shared" si="0"/>
        <v>13640</v>
      </c>
      <c r="J21" s="28" t="s">
        <v>8</v>
      </c>
      <c r="K21" s="27" t="s">
        <v>24</v>
      </c>
      <c r="L21" s="26"/>
      <c r="N21" s="2">
        <v>12400</v>
      </c>
      <c r="O21" s="2">
        <f t="shared" si="1"/>
        <v>12400</v>
      </c>
    </row>
    <row r="22" spans="2:15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14113</v>
      </c>
      <c r="I22" s="29">
        <f t="shared" si="0"/>
        <v>28226</v>
      </c>
      <c r="J22" s="28" t="s">
        <v>8</v>
      </c>
      <c r="K22" s="27" t="s">
        <v>20</v>
      </c>
      <c r="L22" s="26"/>
      <c r="N22" s="2">
        <v>12830</v>
      </c>
      <c r="O22" s="2">
        <f t="shared" si="1"/>
        <v>25660</v>
      </c>
    </row>
    <row r="23" spans="2:15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37400</v>
      </c>
      <c r="I23" s="29">
        <f t="shared" si="0"/>
        <v>37400</v>
      </c>
      <c r="J23" s="28" t="s">
        <v>8</v>
      </c>
      <c r="K23" s="27" t="s">
        <v>16</v>
      </c>
      <c r="L23" s="26"/>
      <c r="N23" s="2">
        <v>34000</v>
      </c>
      <c r="O23" s="2">
        <f t="shared" si="1"/>
        <v>34000</v>
      </c>
    </row>
    <row r="24" spans="2:15" ht="18.75" customHeight="1" x14ac:dyDescent="0.2">
      <c r="B24" s="34"/>
      <c r="C24" s="32" t="s">
        <v>15</v>
      </c>
      <c r="D24" s="33">
        <v>4</v>
      </c>
      <c r="E24" s="32" t="s">
        <v>14</v>
      </c>
      <c r="F24" s="31" t="s">
        <v>13</v>
      </c>
      <c r="G24" s="30">
        <v>2</v>
      </c>
      <c r="H24" s="29">
        <v>27500</v>
      </c>
      <c r="I24" s="29">
        <f t="shared" si="0"/>
        <v>55000</v>
      </c>
      <c r="J24" s="28" t="s">
        <v>8</v>
      </c>
      <c r="K24" s="27" t="s">
        <v>12</v>
      </c>
      <c r="L24" s="26"/>
      <c r="N24" s="2">
        <v>25000</v>
      </c>
      <c r="O24" s="2">
        <f t="shared" si="1"/>
        <v>50000</v>
      </c>
    </row>
    <row r="25" spans="2:15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23100</v>
      </c>
      <c r="I25" s="29">
        <f t="shared" si="0"/>
        <v>46200</v>
      </c>
      <c r="J25" s="28" t="s">
        <v>8</v>
      </c>
      <c r="K25" s="27" t="s">
        <v>7</v>
      </c>
      <c r="L25" s="26"/>
      <c r="N25" s="2">
        <v>21000</v>
      </c>
      <c r="O25" s="2">
        <f t="shared" si="1"/>
        <v>42000</v>
      </c>
    </row>
    <row r="26" spans="2:15" ht="18.75" customHeight="1" x14ac:dyDescent="0.2">
      <c r="B26" s="34"/>
      <c r="C26" s="32" t="s">
        <v>6</v>
      </c>
      <c r="D26" s="33"/>
      <c r="E26" s="32" t="s">
        <v>5</v>
      </c>
      <c r="F26" s="31" t="s">
        <v>4</v>
      </c>
      <c r="G26" s="30">
        <v>3</v>
      </c>
      <c r="H26" s="29">
        <v>35530</v>
      </c>
      <c r="I26" s="29">
        <f t="shared" si="0"/>
        <v>106590</v>
      </c>
      <c r="J26" s="28" t="s">
        <v>3</v>
      </c>
      <c r="K26" s="27" t="s">
        <v>2</v>
      </c>
      <c r="L26" s="26"/>
      <c r="N26" s="2">
        <v>32300</v>
      </c>
      <c r="O26" s="2">
        <f t="shared" si="1"/>
        <v>96900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704836</v>
      </c>
      <c r="J50" s="10"/>
      <c r="K50" s="9"/>
      <c r="L50" s="8"/>
      <c r="O50" s="2">
        <f>SUM(O12:O49)</f>
        <v>640760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493E-2D7E-41D8-99B6-5FD838BDFB19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70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69</v>
      </c>
      <c r="J4" s="68"/>
      <c r="K4" s="68"/>
      <c r="L4" s="68"/>
    </row>
    <row r="5" spans="2:19" ht="17.25" customHeight="1" x14ac:dyDescent="0.2">
      <c r="C5" s="67" t="s">
        <v>68</v>
      </c>
      <c r="D5" s="67"/>
      <c r="E5" s="67"/>
      <c r="H5" s="63" t="s">
        <v>67</v>
      </c>
      <c r="I5" s="69" t="s">
        <v>66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640760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72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37</v>
      </c>
      <c r="D13" s="42">
        <v>1200</v>
      </c>
      <c r="E13" s="41" t="s">
        <v>50</v>
      </c>
      <c r="F13" s="40" t="s">
        <v>49</v>
      </c>
      <c r="G13" s="39">
        <v>3</v>
      </c>
      <c r="H13" s="39">
        <v>63000</v>
      </c>
      <c r="I13" s="39">
        <f t="shared" ref="I13:I26" si="0">IF(H13="","",G13*H13)</f>
        <v>189000</v>
      </c>
      <c r="J13" s="38" t="s">
        <v>3</v>
      </c>
      <c r="K13" s="37" t="s">
        <v>48</v>
      </c>
      <c r="L13" s="36"/>
    </row>
    <row r="14" spans="2:19" ht="18.75" customHeight="1" x14ac:dyDescent="0.2">
      <c r="B14" s="34"/>
      <c r="C14" s="32" t="s">
        <v>47</v>
      </c>
      <c r="D14" s="33"/>
      <c r="E14" s="32" t="s">
        <v>46</v>
      </c>
      <c r="F14" s="31" t="s">
        <v>45</v>
      </c>
      <c r="G14" s="30">
        <v>1</v>
      </c>
      <c r="H14" s="29">
        <v>6900</v>
      </c>
      <c r="I14" s="29">
        <f t="shared" si="0"/>
        <v>6900</v>
      </c>
      <c r="J14" s="28" t="s">
        <v>3</v>
      </c>
      <c r="K14" s="27" t="s">
        <v>44</v>
      </c>
      <c r="L14" s="26"/>
    </row>
    <row r="15" spans="2:19" ht="18.75" customHeight="1" x14ac:dyDescent="0.2">
      <c r="B15" s="34"/>
      <c r="C15" s="32" t="s">
        <v>23</v>
      </c>
      <c r="D15" s="33"/>
      <c r="E15" s="32" t="s">
        <v>43</v>
      </c>
      <c r="F15" s="31" t="s">
        <v>33</v>
      </c>
      <c r="G15" s="30">
        <v>4</v>
      </c>
      <c r="H15" s="29">
        <v>5100</v>
      </c>
      <c r="I15" s="29">
        <f t="shared" si="0"/>
        <v>20400</v>
      </c>
      <c r="J15" s="28" t="s">
        <v>3</v>
      </c>
      <c r="K15" s="27" t="s">
        <v>32</v>
      </c>
      <c r="L15" s="26"/>
    </row>
    <row r="16" spans="2:19" ht="18.75" customHeight="1" x14ac:dyDescent="0.2">
      <c r="B16" s="34"/>
      <c r="C16" s="32" t="s">
        <v>42</v>
      </c>
      <c r="D16" s="33"/>
      <c r="E16" s="32" t="s">
        <v>41</v>
      </c>
      <c r="F16" s="31" t="s">
        <v>33</v>
      </c>
      <c r="G16" s="30">
        <v>16</v>
      </c>
      <c r="H16" s="29">
        <v>3900</v>
      </c>
      <c r="I16" s="29">
        <f t="shared" si="0"/>
        <v>62400</v>
      </c>
      <c r="J16" s="28" t="s">
        <v>3</v>
      </c>
      <c r="K16" s="27" t="s">
        <v>32</v>
      </c>
      <c r="L16" s="26"/>
    </row>
    <row r="17" spans="2:12" ht="18.75" customHeight="1" x14ac:dyDescent="0.2">
      <c r="B17" s="34"/>
      <c r="C17" s="32" t="s">
        <v>40</v>
      </c>
      <c r="D17" s="33" t="s">
        <v>39</v>
      </c>
      <c r="E17" s="32" t="s">
        <v>38</v>
      </c>
      <c r="F17" s="31" t="s">
        <v>33</v>
      </c>
      <c r="G17" s="35">
        <v>2</v>
      </c>
      <c r="H17" s="29">
        <v>7300</v>
      </c>
      <c r="I17" s="29">
        <f t="shared" si="0"/>
        <v>14600</v>
      </c>
      <c r="J17" s="28" t="s">
        <v>3</v>
      </c>
      <c r="K17" s="27" t="s">
        <v>32</v>
      </c>
      <c r="L17" s="26"/>
    </row>
    <row r="18" spans="2:12" ht="18.75" customHeight="1" x14ac:dyDescent="0.2">
      <c r="B18" s="34"/>
      <c r="C18" s="32" t="s">
        <v>37</v>
      </c>
      <c r="D18" s="33" t="s">
        <v>3</v>
      </c>
      <c r="E18" s="32" t="s">
        <v>36</v>
      </c>
      <c r="F18" s="31" t="s">
        <v>33</v>
      </c>
      <c r="G18" s="30">
        <v>2</v>
      </c>
      <c r="H18" s="29">
        <v>7500</v>
      </c>
      <c r="I18" s="29">
        <f t="shared" si="0"/>
        <v>15000</v>
      </c>
      <c r="J18" s="28" t="s">
        <v>3</v>
      </c>
      <c r="K18" s="27" t="s">
        <v>32</v>
      </c>
      <c r="L18" s="26"/>
    </row>
    <row r="19" spans="2:12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6400</v>
      </c>
      <c r="I19" s="29">
        <f t="shared" si="0"/>
        <v>51200</v>
      </c>
      <c r="J19" s="28" t="s">
        <v>3</v>
      </c>
      <c r="K19" s="27" t="s">
        <v>32</v>
      </c>
      <c r="L19" s="26"/>
    </row>
    <row r="20" spans="2:12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20300</v>
      </c>
      <c r="I20" s="29">
        <f t="shared" si="0"/>
        <v>20300</v>
      </c>
      <c r="J20" s="28" t="s">
        <v>3</v>
      </c>
      <c r="K20" s="27" t="s">
        <v>28</v>
      </c>
      <c r="L20" s="26"/>
    </row>
    <row r="21" spans="2:12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12400</v>
      </c>
      <c r="I21" s="29">
        <f t="shared" si="0"/>
        <v>12400</v>
      </c>
      <c r="J21" s="28" t="s">
        <v>8</v>
      </c>
      <c r="K21" s="27" t="s">
        <v>24</v>
      </c>
      <c r="L21" s="26"/>
    </row>
    <row r="22" spans="2:12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12830</v>
      </c>
      <c r="I22" s="29">
        <f t="shared" si="0"/>
        <v>25660</v>
      </c>
      <c r="J22" s="28" t="s">
        <v>8</v>
      </c>
      <c r="K22" s="27" t="s">
        <v>20</v>
      </c>
      <c r="L22" s="26"/>
    </row>
    <row r="23" spans="2:12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34000</v>
      </c>
      <c r="I23" s="29">
        <f t="shared" si="0"/>
        <v>34000</v>
      </c>
      <c r="J23" s="28" t="s">
        <v>8</v>
      </c>
      <c r="K23" s="27" t="s">
        <v>16</v>
      </c>
      <c r="L23" s="26"/>
    </row>
    <row r="24" spans="2:12" ht="18.75" customHeight="1" x14ac:dyDescent="0.2">
      <c r="B24" s="34"/>
      <c r="C24" s="32" t="s">
        <v>15</v>
      </c>
      <c r="D24" s="33">
        <v>4</v>
      </c>
      <c r="E24" s="32" t="s">
        <v>14</v>
      </c>
      <c r="F24" s="31" t="s">
        <v>13</v>
      </c>
      <c r="G24" s="30">
        <v>2</v>
      </c>
      <c r="H24" s="29">
        <v>25000</v>
      </c>
      <c r="I24" s="29">
        <f t="shared" si="0"/>
        <v>50000</v>
      </c>
      <c r="J24" s="28" t="s">
        <v>8</v>
      </c>
      <c r="K24" s="27" t="s">
        <v>12</v>
      </c>
      <c r="L24" s="26"/>
    </row>
    <row r="25" spans="2:12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21000</v>
      </c>
      <c r="I25" s="29">
        <f t="shared" si="0"/>
        <v>42000</v>
      </c>
      <c r="J25" s="28" t="s">
        <v>8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/>
      <c r="E26" s="32" t="s">
        <v>5</v>
      </c>
      <c r="F26" s="31" t="s">
        <v>4</v>
      </c>
      <c r="G26" s="30">
        <v>3</v>
      </c>
      <c r="H26" s="29">
        <v>32300</v>
      </c>
      <c r="I26" s="29">
        <f t="shared" si="0"/>
        <v>96900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71</v>
      </c>
      <c r="D50" s="15"/>
      <c r="E50" s="14"/>
      <c r="F50" s="13"/>
      <c r="G50" s="12"/>
      <c r="H50" s="12"/>
      <c r="I50" s="11">
        <f>SUM(I12:I49)</f>
        <v>640760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税込）F54BVK</vt:lpstr>
      <vt:lpstr>税抜）F54BVK</vt:lpstr>
      <vt:lpstr>'税込）F54BVK'!Print_Area</vt:lpstr>
      <vt:lpstr>'税抜）F54BVK'!Print_Area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2025-08-22T01:37:27Z</dcterms:created>
  <dcterms:modified xsi:type="dcterms:W3CDTF">2025-08-22T02:22:53Z</dcterms:modified>
</cp:coreProperties>
</file>