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9051463\Desktop\"/>
    </mc:Choice>
  </mc:AlternateContent>
  <xr:revisionPtr revIDLastSave="0" documentId="8_{7F9764A8-F606-4796-AD97-536FAE082C6E}" xr6:coauthVersionLast="47" xr6:coauthVersionMax="47" xr10:uidLastSave="{00000000-0000-0000-0000-000000000000}"/>
  <bookViews>
    <workbookView xWindow="-108" yWindow="-108" windowWidth="23256" windowHeight="13896" xr2:uid="{49D1FB4A-C1F7-4915-B69D-49D223B23353}"/>
  </bookViews>
  <sheets>
    <sheet name="税込）F54BVD" sheetId="1" r:id="rId1"/>
    <sheet name="税抜）F54BVD" sheetId="2" r:id="rId2"/>
  </sheets>
  <definedNames>
    <definedName name="_xlnm.Print_Area" localSheetId="0">'税込）F54BVD'!$A:$M</definedName>
    <definedName name="_xlnm.Print_Area" localSheetId="1">'税抜）F54BVD'!$A:$M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2" l="1"/>
  <c r="I14" i="2"/>
  <c r="I15" i="2"/>
  <c r="I50" i="2" s="1"/>
  <c r="E9" i="2" s="1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O50" i="2"/>
  <c r="I13" i="1"/>
  <c r="O13" i="1"/>
  <c r="I14" i="1"/>
  <c r="O14" i="1"/>
  <c r="O50" i="1" s="1"/>
  <c r="F9" i="1" s="1"/>
  <c r="I15" i="1"/>
  <c r="I50" i="1" s="1"/>
  <c r="E9" i="1" s="1"/>
  <c r="O15" i="1"/>
  <c r="I16" i="1"/>
  <c r="O16" i="1"/>
  <c r="I17" i="1"/>
  <c r="O17" i="1"/>
  <c r="I18" i="1"/>
  <c r="O18" i="1"/>
  <c r="I19" i="1"/>
  <c r="O19" i="1"/>
  <c r="I20" i="1"/>
  <c r="O20" i="1"/>
  <c r="I21" i="1"/>
  <c r="O21" i="1"/>
  <c r="I22" i="1"/>
  <c r="O22" i="1"/>
  <c r="I23" i="1"/>
  <c r="O23" i="1"/>
  <c r="I24" i="1"/>
  <c r="O24" i="1"/>
  <c r="I25" i="1"/>
  <c r="O25" i="1"/>
  <c r="I26" i="1"/>
  <c r="O26" i="1"/>
  <c r="I27" i="1"/>
  <c r="O27" i="1"/>
  <c r="I28" i="1"/>
  <c r="O28" i="1"/>
</calcChain>
</file>

<file path=xl/sharedStrings.xml><?xml version="1.0" encoding="utf-8"?>
<sst xmlns="http://schemas.openxmlformats.org/spreadsheetml/2006/main" count="209" uniqueCount="76">
  <si>
    <t>税率10%</t>
  </si>
  <si>
    <t>税込価格 合計</t>
  </si>
  <si>
    <t>A309-113</t>
  </si>
  <si>
    <t>X</t>
  </si>
  <si>
    <t>リンクプラス調光スイッチ</t>
  </si>
  <si>
    <t>WTY24173W</t>
  </si>
  <si>
    <t>ＬＤ･キッチン</t>
  </si>
  <si>
    <t>A309-114</t>
  </si>
  <si>
    <t>リンクプラススイッチ</t>
  </si>
  <si>
    <t>WTY2402W</t>
  </si>
  <si>
    <t>ＤＫ</t>
  </si>
  <si>
    <t>WTY2401W</t>
  </si>
  <si>
    <t>A309-118</t>
  </si>
  <si>
    <t>リンクプラス無線アダプタ</t>
  </si>
  <si>
    <t>WTY2001</t>
  </si>
  <si>
    <t>無線アダプタ</t>
  </si>
  <si>
    <t>A309-69</t>
  </si>
  <si>
    <t>ＬＥＤ埋込調光スイッチ</t>
  </si>
  <si>
    <t>WTA575831W</t>
  </si>
  <si>
    <t>主寝室</t>
  </si>
  <si>
    <t>A309-82</t>
  </si>
  <si>
    <t>壁用かってにスイッチ</t>
  </si>
  <si>
    <t>WTA1811WK</t>
  </si>
  <si>
    <t>玄関</t>
  </si>
  <si>
    <t>A314-674</t>
  </si>
  <si>
    <t>E</t>
  </si>
  <si>
    <t>エクステリアダウンライト</t>
  </si>
  <si>
    <t>LRDC1144LLE1</t>
  </si>
  <si>
    <t>D</t>
  </si>
  <si>
    <t>ポーチ</t>
  </si>
  <si>
    <t>A314-689</t>
  </si>
  <si>
    <t>LRD1101LLB1</t>
  </si>
  <si>
    <t>A314-103</t>
  </si>
  <si>
    <t>ダウンライト</t>
  </si>
  <si>
    <t>LGD3100VLE1</t>
  </si>
  <si>
    <t>ＦＣＬ･ランドリー･セカンドリビング･洋室１･洋室２</t>
  </si>
  <si>
    <t>LGD3100VLB1</t>
  </si>
  <si>
    <t>ＬＤ･主寝室</t>
  </si>
  <si>
    <t>LGD1120VLE1</t>
  </si>
  <si>
    <t>手元灯･･セカンドリビング</t>
  </si>
  <si>
    <t>LGD1120VLB1</t>
  </si>
  <si>
    <t>F</t>
  </si>
  <si>
    <t>ＬＤ</t>
  </si>
  <si>
    <t>LGD1108VLE1</t>
  </si>
  <si>
    <t>ＤＫ･ＳＣ･トイレ･ホール･玄関･ＷＩＣ･トイレ･階段･洋室１･洋室２</t>
  </si>
  <si>
    <t>A314-393</t>
  </si>
  <si>
    <t>ブラケット</t>
  </si>
  <si>
    <t>LGB81701LE1</t>
  </si>
  <si>
    <t>階段</t>
  </si>
  <si>
    <t>A314-228</t>
  </si>
  <si>
    <t>建築化照明</t>
  </si>
  <si>
    <t>LGB50147LU1</t>
  </si>
  <si>
    <t>LGB50143LU1</t>
  </si>
  <si>
    <t>備考</t>
    <rPh sb="0" eb="2">
      <t>ビコウ</t>
    </rPh>
    <phoneticPr fontId="12"/>
  </si>
  <si>
    <t>ｶﾀﾛｸﾞNo-掲載頁</t>
    <rPh sb="8" eb="10">
      <t>ケイサイ</t>
    </rPh>
    <rPh sb="10" eb="11">
      <t>ページ</t>
    </rPh>
    <phoneticPr fontId="12"/>
  </si>
  <si>
    <t>ｸﾞﾙｰﾌﾟ</t>
    <phoneticPr fontId="12"/>
  </si>
  <si>
    <t>小　計</t>
  </si>
  <si>
    <t>税込単価</t>
    <phoneticPr fontId="12"/>
  </si>
  <si>
    <t>数</t>
  </si>
  <si>
    <t>器具スタイル</t>
    <phoneticPr fontId="12"/>
  </si>
  <si>
    <t>品番</t>
    <rPh sb="0" eb="2">
      <t>ヒンバン</t>
    </rPh>
    <phoneticPr fontId="12"/>
  </si>
  <si>
    <t>照会
記号</t>
    <rPh sb="0" eb="2">
      <t>ショウカイ</t>
    </rPh>
    <rPh sb="3" eb="5">
      <t>キゴウ</t>
    </rPh>
    <phoneticPr fontId="12"/>
  </si>
  <si>
    <t>場　所</t>
    <rPh sb="0" eb="1">
      <t>バ</t>
    </rPh>
    <rPh sb="2" eb="3">
      <t>ショ</t>
    </rPh>
    <phoneticPr fontId="12"/>
  </si>
  <si>
    <t>ﾌﾛｱ</t>
  </si>
  <si>
    <t>本内訳書は、価格に消費税を含んでおります。</t>
    <phoneticPr fontId="12"/>
  </si>
  <si>
    <t>合計金額</t>
    <rPh sb="0" eb="2">
      <t>ゴウケイ</t>
    </rPh>
    <phoneticPr fontId="12"/>
  </si>
  <si>
    <t>パナソニック株式会社</t>
    <phoneticPr fontId="12"/>
  </si>
  <si>
    <t>パナソニック株式会社</t>
  </si>
  <si>
    <t>F54BVD-02</t>
    <phoneticPr fontId="12"/>
  </si>
  <si>
    <t>見積No.</t>
    <phoneticPr fontId="12"/>
  </si>
  <si>
    <t>株式会社Ｇハウス　規格住宅　０４１</t>
    <phoneticPr fontId="12"/>
  </si>
  <si>
    <t>2025/09/01</t>
    <phoneticPr fontId="12"/>
  </si>
  <si>
    <t>内 訳 書</t>
    <rPh sb="0" eb="1">
      <t>ウチ</t>
    </rPh>
    <rPh sb="2" eb="3">
      <t>ヤク</t>
    </rPh>
    <phoneticPr fontId="12"/>
  </si>
  <si>
    <t>合　計</t>
  </si>
  <si>
    <t>単価</t>
    <rPh sb="0" eb="2">
      <t>タンカ</t>
    </rPh>
    <phoneticPr fontId="12"/>
  </si>
  <si>
    <t>本内訳書は、価格に消費税を含んでおりません。</t>
    <rPh sb="1" eb="4">
      <t>ウチワケショ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</si>
</sst>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_);\(&quot;¥&quot;#,##0\)"/>
    <numFmt numFmtId="6" formatCode="&quot;¥&quot;#,##0_);[Red]\(&quot;¥&quot;#,##0\)"/>
    <numFmt numFmtId="176" formatCode="&quot;（税抜金額&quot;\ &quot;¥&quot;#,##0&quot;)&quot;;&quot;(税抜金額&quot;&quot;¥&quot;\-#,##0\ &quot;）&quot;"/>
  </numFmts>
  <fonts count="1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0"/>
      <name val="ＭＳ Ｐ明朝"/>
      <family val="1"/>
      <charset val="128"/>
    </font>
    <font>
      <b/>
      <sz val="12"/>
      <color indexed="8"/>
      <name val="ＭＳ Ｐ明朝"/>
      <family val="1"/>
      <charset val="128"/>
    </font>
    <font>
      <b/>
      <sz val="10"/>
      <name val="ＭＳ Ｐ明朝"/>
      <family val="1"/>
      <charset val="128"/>
    </font>
    <font>
      <sz val="10"/>
      <color indexed="9"/>
      <name val="ＭＳ Ｐ明朝"/>
      <family val="1"/>
      <charset val="128"/>
    </font>
    <font>
      <sz val="10"/>
      <color indexed="8"/>
      <name val="ＭＳ Ｐ明朝"/>
      <family val="1"/>
      <charset val="128"/>
    </font>
    <font>
      <b/>
      <sz val="10"/>
      <name val="ＭＳ 明朝"/>
      <family val="1"/>
      <charset val="128"/>
    </font>
    <font>
      <u/>
      <sz val="11"/>
      <color indexed="12"/>
      <name val="ＭＳ Ｐゴシック"/>
      <family val="3"/>
      <charset val="128"/>
    </font>
    <font>
      <b/>
      <sz val="10"/>
      <color indexed="8"/>
      <name val="ＭＳ 明朝"/>
      <family val="1"/>
      <charset val="128"/>
    </font>
    <font>
      <sz val="10"/>
      <color indexed="8"/>
      <name val="ＭＳ 明朝"/>
      <family val="1"/>
      <charset val="128"/>
    </font>
    <font>
      <b/>
      <sz val="12"/>
      <name val="ＭＳ 明朝"/>
      <family val="1"/>
      <charset val="128"/>
    </font>
    <font>
      <b/>
      <sz val="14"/>
      <name val="ＭＳ 明朝"/>
      <family val="1"/>
      <charset val="128"/>
    </font>
    <font>
      <b/>
      <u/>
      <sz val="22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Fill="1" applyAlignment="1">
      <alignment horizontal="right" vertical="center"/>
    </xf>
    <xf numFmtId="38" fontId="5" fillId="0" borderId="0" xfId="1" applyFont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6" fontId="7" fillId="0" borderId="3" xfId="1" applyNumberFormat="1" applyFont="1" applyFill="1" applyBorder="1" applyAlignment="1">
      <alignment horizontal="right" vertical="center" shrinkToFit="1"/>
    </xf>
    <xf numFmtId="38" fontId="6" fillId="0" borderId="3" xfId="1" applyFont="1" applyBorder="1" applyAlignment="1">
      <alignment horizontal="right" vertical="center" shrinkToFit="1"/>
    </xf>
    <xf numFmtId="0" fontId="6" fillId="0" borderId="3" xfId="0" applyFont="1" applyBorder="1" applyAlignment="1">
      <alignment horizontal="left" vertical="center" wrapText="1" shrinkToFit="1"/>
    </xf>
    <xf numFmtId="0" fontId="8" fillId="0" borderId="3" xfId="0" applyFont="1" applyBorder="1" applyAlignment="1">
      <alignment horizontal="left" vertical="center" shrinkToFit="1"/>
    </xf>
    <xf numFmtId="0" fontId="8" fillId="2" borderId="3" xfId="0" applyFont="1" applyFill="1" applyBorder="1" applyAlignment="1">
      <alignment horizontal="center" vertical="center" shrinkToFit="1"/>
    </xf>
    <xf numFmtId="0" fontId="9" fillId="0" borderId="4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49" fontId="6" fillId="0" borderId="6" xfId="0" applyNumberFormat="1" applyFont="1" applyBorder="1" applyAlignment="1">
      <alignment horizontal="center" vertical="center" shrinkToFit="1"/>
    </xf>
    <xf numFmtId="49" fontId="6" fillId="0" borderId="7" xfId="0" applyNumberFormat="1" applyFont="1" applyBorder="1" applyAlignment="1">
      <alignment horizontal="center" vertical="center" shrinkToFit="1"/>
    </xf>
    <xf numFmtId="38" fontId="10" fillId="0" borderId="7" xfId="1" applyFont="1" applyFill="1" applyBorder="1" applyAlignment="1">
      <alignment horizontal="right" vertical="center" shrinkToFit="1"/>
    </xf>
    <xf numFmtId="38" fontId="6" fillId="0" borderId="7" xfId="1" applyFont="1" applyBorder="1" applyAlignment="1">
      <alignment horizontal="right" vertical="center" shrinkToFit="1"/>
    </xf>
    <xf numFmtId="0" fontId="6" fillId="0" borderId="7" xfId="0" applyFont="1" applyBorder="1" applyAlignment="1">
      <alignment horizontal="left" vertical="center" wrapText="1" shrinkToFit="1"/>
    </xf>
    <xf numFmtId="0" fontId="6" fillId="0" borderId="7" xfId="0" applyFont="1" applyBorder="1" applyAlignment="1">
      <alignment horizontal="left" vertical="center" shrinkToFit="1"/>
    </xf>
    <xf numFmtId="0" fontId="6" fillId="0" borderId="7" xfId="0" applyFont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49" fontId="6" fillId="0" borderId="10" xfId="0" applyNumberFormat="1" applyFont="1" applyBorder="1" applyAlignment="1">
      <alignment horizontal="center" vertical="center" shrinkToFit="1"/>
    </xf>
    <xf numFmtId="49" fontId="6" fillId="0" borderId="11" xfId="0" applyNumberFormat="1" applyFont="1" applyBorder="1" applyAlignment="1">
      <alignment horizontal="center" vertical="center" shrinkToFit="1"/>
    </xf>
    <xf numFmtId="38" fontId="10" fillId="0" borderId="11" xfId="1" applyFont="1" applyFill="1" applyBorder="1" applyAlignment="1">
      <alignment horizontal="right" vertical="center" shrinkToFit="1"/>
    </xf>
    <xf numFmtId="38" fontId="6" fillId="0" borderId="11" xfId="1" applyFont="1" applyBorder="1" applyAlignment="1">
      <alignment horizontal="right" vertical="center" shrinkToFit="1"/>
    </xf>
    <xf numFmtId="0" fontId="6" fillId="0" borderId="11" xfId="0" applyFont="1" applyBorder="1" applyAlignment="1">
      <alignment horizontal="left" vertical="center" wrapText="1" shrinkToFit="1"/>
    </xf>
    <xf numFmtId="0" fontId="6" fillId="0" borderId="11" xfId="0" applyFont="1" applyBorder="1" applyAlignment="1">
      <alignment horizontal="left" vertical="center" shrinkToFit="1"/>
    </xf>
    <xf numFmtId="0" fontId="6" fillId="0" borderId="11" xfId="0" applyFont="1" applyBorder="1" applyAlignment="1">
      <alignment horizontal="center" vertical="center" shrinkToFit="1"/>
    </xf>
    <xf numFmtId="0" fontId="9" fillId="0" borderId="12" xfId="0" applyFont="1" applyBorder="1" applyAlignment="1">
      <alignment horizontal="center" vertical="center" shrinkToFit="1"/>
    </xf>
    <xf numFmtId="38" fontId="6" fillId="0" borderId="11" xfId="1" applyFont="1" applyFill="1" applyBorder="1" applyAlignment="1">
      <alignment horizontal="right" vertical="center" shrinkToFit="1"/>
    </xf>
    <xf numFmtId="0" fontId="6" fillId="0" borderId="13" xfId="0" applyFont="1" applyBorder="1" applyAlignment="1">
      <alignment horizontal="center" vertical="center" shrinkToFit="1"/>
    </xf>
    <xf numFmtId="49" fontId="6" fillId="0" borderId="14" xfId="0" applyNumberFormat="1" applyFont="1" applyBorder="1" applyAlignment="1">
      <alignment horizontal="center" vertical="center" shrinkToFit="1"/>
    </xf>
    <xf numFmtId="49" fontId="6" fillId="0" borderId="15" xfId="0" applyNumberFormat="1" applyFont="1" applyBorder="1" applyAlignment="1">
      <alignment horizontal="center" vertical="center" shrinkToFit="1"/>
    </xf>
    <xf numFmtId="38" fontId="10" fillId="0" borderId="15" xfId="1" applyFont="1" applyFill="1" applyBorder="1" applyAlignment="1">
      <alignment horizontal="right" vertical="center" shrinkToFit="1"/>
    </xf>
    <xf numFmtId="0" fontId="6" fillId="0" borderId="15" xfId="0" applyFont="1" applyBorder="1" applyAlignment="1">
      <alignment horizontal="left" vertical="center" wrapText="1" shrinkToFit="1"/>
    </xf>
    <xf numFmtId="0" fontId="6" fillId="0" borderId="15" xfId="0" applyFont="1" applyBorder="1" applyAlignment="1">
      <alignment horizontal="left" vertical="center" shrinkToFit="1"/>
    </xf>
    <xf numFmtId="0" fontId="6" fillId="0" borderId="15" xfId="0" applyFont="1" applyBorder="1" applyAlignment="1">
      <alignment horizontal="center" vertical="center" shrinkToFit="1"/>
    </xf>
    <xf numFmtId="0" fontId="6" fillId="0" borderId="16" xfId="0" applyFont="1" applyBorder="1" applyAlignment="1">
      <alignment horizontal="center" vertical="center" shrinkToFi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1" fillId="0" borderId="17" xfId="0" applyFont="1" applyBorder="1" applyAlignment="1">
      <alignment horizontal="center" vertical="center" wrapText="1" shrinkToFit="1"/>
    </xf>
    <xf numFmtId="0" fontId="11" fillId="0" borderId="18" xfId="0" applyFont="1" applyBorder="1" applyAlignment="1">
      <alignment horizontal="center" vertical="center" wrapText="1" shrinkToFit="1"/>
    </xf>
    <xf numFmtId="0" fontId="11" fillId="0" borderId="19" xfId="0" applyFont="1" applyBorder="1" applyAlignment="1">
      <alignment horizontal="center" vertical="center"/>
    </xf>
    <xf numFmtId="38" fontId="13" fillId="0" borderId="19" xfId="1" applyFon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shrinkToFit="1"/>
    </xf>
    <xf numFmtId="0" fontId="1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5" fontId="11" fillId="0" borderId="0" xfId="0" applyNumberFormat="1" applyFont="1" applyAlignment="1">
      <alignment horizontal="center" vertical="center"/>
    </xf>
    <xf numFmtId="38" fontId="5" fillId="0" borderId="0" xfId="1" applyFont="1" applyFill="1" applyBorder="1" applyAlignment="1">
      <alignment horizontal="right" vertical="center"/>
    </xf>
    <xf numFmtId="176" fontId="15" fillId="0" borderId="0" xfId="0" applyNumberFormat="1" applyFont="1" applyAlignment="1">
      <alignment horizontal="left" vertical="center" shrinkToFit="1"/>
    </xf>
    <xf numFmtId="5" fontId="16" fillId="0" borderId="0" xfId="0" applyNumberFormat="1" applyFont="1" applyAlignment="1">
      <alignment horizontal="left" vertical="center" shrinkToFi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 readingOrder="2"/>
    </xf>
    <xf numFmtId="0" fontId="2" fillId="0" borderId="21" xfId="0" applyFont="1" applyBorder="1" applyAlignment="1">
      <alignment horizontal="right"/>
    </xf>
    <xf numFmtId="38" fontId="5" fillId="0" borderId="21" xfId="1" applyFont="1" applyFill="1" applyBorder="1" applyAlignment="1">
      <alignment horizontal="center"/>
    </xf>
    <xf numFmtId="0" fontId="15" fillId="0" borderId="21" xfId="0" applyFont="1" applyBorder="1" applyAlignment="1">
      <alignment horizontal="left" vertical="center" shrinkToFit="1"/>
    </xf>
    <xf numFmtId="49" fontId="2" fillId="0" borderId="0" xfId="0" quotePrefix="1" applyNumberFormat="1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FBFAA-C7AB-4D51-B179-09E885C5F9EA}">
  <sheetPr codeName="Mitumori_form3"/>
  <dimension ref="B1:S50"/>
  <sheetViews>
    <sheetView showGridLines="0" tabSelected="1" zoomScaleNormal="100" zoomScaleSheetLayoutView="100" workbookViewId="0"/>
  </sheetViews>
  <sheetFormatPr defaultColWidth="9" defaultRowHeight="13.2" x14ac:dyDescent="0.2"/>
  <cols>
    <col min="1" max="1" width="1.44140625" style="1" customWidth="1"/>
    <col min="2" max="2" width="3.44140625" style="3" customWidth="1"/>
    <col min="3" max="3" width="13.44140625" style="7" customWidth="1"/>
    <col min="4" max="4" width="4.44140625" style="7" customWidth="1"/>
    <col min="5" max="5" width="23.77734375" style="7" customWidth="1"/>
    <col min="6" max="6" width="28.77734375" style="6" customWidth="1"/>
    <col min="7" max="7" width="3.44140625" style="5" customWidth="1"/>
    <col min="8" max="8" width="9.44140625" style="4" customWidth="1"/>
    <col min="9" max="9" width="11.44140625" style="4" customWidth="1"/>
    <col min="10" max="10" width="7.44140625" style="3" hidden="1" customWidth="1"/>
    <col min="11" max="11" width="8.44140625" style="3" hidden="1" customWidth="1"/>
    <col min="12" max="12" width="8.44140625" style="3" customWidth="1"/>
    <col min="13" max="13" width="3.6640625" style="2" customWidth="1"/>
    <col min="14" max="19" width="9" style="2" hidden="1" customWidth="1"/>
    <col min="20" max="16384" width="9" style="1"/>
  </cols>
  <sheetData>
    <row r="1" spans="2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9" ht="30" customHeight="1" x14ac:dyDescent="0.2">
      <c r="B2" s="69" t="s">
        <v>72</v>
      </c>
      <c r="C2" s="69"/>
      <c r="D2" s="69"/>
      <c r="E2" s="69"/>
      <c r="F2" s="69"/>
      <c r="G2" s="69"/>
      <c r="H2" s="69"/>
      <c r="I2" s="69"/>
      <c r="J2" s="69"/>
      <c r="K2" s="69"/>
      <c r="L2" s="2"/>
    </row>
    <row r="3" spans="2:19" ht="12.75" customHeight="1" x14ac:dyDescent="0.2">
      <c r="B3" s="68"/>
      <c r="C3" s="68"/>
      <c r="D3" s="68"/>
      <c r="E3" s="68"/>
      <c r="F3" s="68"/>
      <c r="G3" s="68"/>
      <c r="H3" s="68"/>
      <c r="I3" s="68"/>
      <c r="J3" s="68"/>
      <c r="K3" s="68"/>
      <c r="L3" s="2"/>
    </row>
    <row r="4" spans="2:19" ht="17.25" customHeight="1" x14ac:dyDescent="0.2">
      <c r="C4" s="67"/>
      <c r="D4" s="67"/>
      <c r="E4" s="67"/>
      <c r="I4" s="66" t="s">
        <v>71</v>
      </c>
      <c r="J4" s="66"/>
      <c r="K4" s="66"/>
      <c r="L4" s="66"/>
    </row>
    <row r="5" spans="2:19" ht="17.25" customHeight="1" x14ac:dyDescent="0.2">
      <c r="C5" s="65" t="s">
        <v>70</v>
      </c>
      <c r="D5" s="65"/>
      <c r="E5" s="65"/>
      <c r="H5" s="64" t="s">
        <v>69</v>
      </c>
      <c r="I5" s="63" t="s">
        <v>68</v>
      </c>
      <c r="J5" s="63"/>
      <c r="K5" s="63"/>
      <c r="L5" s="63"/>
    </row>
    <row r="6" spans="2:19" ht="15" customHeight="1" x14ac:dyDescent="0.2">
      <c r="G6" s="4"/>
    </row>
    <row r="7" spans="2:19" x14ac:dyDescent="0.2">
      <c r="C7" s="61"/>
      <c r="D7" s="61"/>
      <c r="J7" s="62" t="s">
        <v>67</v>
      </c>
      <c r="K7" s="62"/>
      <c r="L7" s="62" t="s">
        <v>66</v>
      </c>
    </row>
    <row r="8" spans="2:19" x14ac:dyDescent="0.2">
      <c r="C8" s="61"/>
      <c r="D8" s="61"/>
    </row>
    <row r="9" spans="2:19" ht="26.25" customHeight="1" x14ac:dyDescent="0.2">
      <c r="C9" s="60" t="s">
        <v>65</v>
      </c>
      <c r="D9" s="59"/>
      <c r="E9" s="58">
        <f>I50</f>
        <v>754743</v>
      </c>
      <c r="F9" s="57">
        <f>O50</f>
        <v>686130</v>
      </c>
      <c r="G9" s="56"/>
      <c r="H9" s="56"/>
      <c r="I9" s="56"/>
      <c r="J9" s="55"/>
      <c r="K9" s="55"/>
      <c r="L9" s="55"/>
    </row>
    <row r="10" spans="2:19" ht="17.25" customHeight="1" x14ac:dyDescent="0.2">
      <c r="C10" s="54" t="s">
        <v>64</v>
      </c>
      <c r="D10" s="54"/>
      <c r="J10" s="53"/>
      <c r="K10" s="53"/>
      <c r="L10" s="53"/>
    </row>
    <row r="11" spans="2:19" ht="9.75" customHeight="1" thickBot="1" x14ac:dyDescent="0.25">
      <c r="J11" s="53"/>
      <c r="K11" s="52"/>
      <c r="L11" s="52"/>
    </row>
    <row r="12" spans="2:19" s="44" customFormat="1" ht="48" x14ac:dyDescent="0.2">
      <c r="B12" s="51" t="s">
        <v>63</v>
      </c>
      <c r="C12" s="48" t="s">
        <v>62</v>
      </c>
      <c r="D12" s="50" t="s">
        <v>61</v>
      </c>
      <c r="E12" s="48" t="s">
        <v>60</v>
      </c>
      <c r="F12" s="50" t="s">
        <v>59</v>
      </c>
      <c r="G12" s="49" t="s">
        <v>58</v>
      </c>
      <c r="H12" s="49" t="s">
        <v>57</v>
      </c>
      <c r="I12" s="49" t="s">
        <v>56</v>
      </c>
      <c r="J12" s="48" t="s">
        <v>55</v>
      </c>
      <c r="K12" s="47" t="s">
        <v>54</v>
      </c>
      <c r="L12" s="46" t="s">
        <v>53</v>
      </c>
      <c r="M12" s="45"/>
      <c r="N12" s="45"/>
      <c r="O12" s="45"/>
      <c r="P12" s="45"/>
      <c r="Q12" s="45"/>
      <c r="R12" s="45"/>
      <c r="S12" s="45"/>
    </row>
    <row r="13" spans="2:19" ht="18.75" customHeight="1" x14ac:dyDescent="0.2">
      <c r="B13" s="43"/>
      <c r="C13" s="41" t="s">
        <v>10</v>
      </c>
      <c r="D13" s="42">
        <v>600</v>
      </c>
      <c r="E13" s="41" t="s">
        <v>52</v>
      </c>
      <c r="F13" s="40" t="s">
        <v>50</v>
      </c>
      <c r="G13" s="39">
        <v>1</v>
      </c>
      <c r="H13" s="39">
        <v>44550</v>
      </c>
      <c r="I13" s="39">
        <f>IF(H13="","",G13*H13)</f>
        <v>44550</v>
      </c>
      <c r="J13" s="38" t="s">
        <v>25</v>
      </c>
      <c r="K13" s="37" t="s">
        <v>49</v>
      </c>
      <c r="L13" s="36"/>
      <c r="N13" s="2">
        <v>40500</v>
      </c>
      <c r="O13" s="2">
        <f>N13*G13</f>
        <v>40500</v>
      </c>
    </row>
    <row r="14" spans="2:19" ht="18.75" customHeight="1" x14ac:dyDescent="0.2">
      <c r="B14" s="34"/>
      <c r="C14" s="32" t="s">
        <v>10</v>
      </c>
      <c r="D14" s="33">
        <v>1200</v>
      </c>
      <c r="E14" s="32" t="s">
        <v>51</v>
      </c>
      <c r="F14" s="31" t="s">
        <v>50</v>
      </c>
      <c r="G14" s="30">
        <v>4</v>
      </c>
      <c r="H14" s="29">
        <v>69300</v>
      </c>
      <c r="I14" s="29">
        <f>IF(H14="","",G14*H14)</f>
        <v>277200</v>
      </c>
      <c r="J14" s="28" t="s">
        <v>25</v>
      </c>
      <c r="K14" s="27" t="s">
        <v>49</v>
      </c>
      <c r="L14" s="26"/>
      <c r="N14" s="2">
        <v>63000</v>
      </c>
      <c r="O14" s="2">
        <f>N14*G14</f>
        <v>252000</v>
      </c>
    </row>
    <row r="15" spans="2:19" ht="18.75" customHeight="1" x14ac:dyDescent="0.2">
      <c r="B15" s="34"/>
      <c r="C15" s="32" t="s">
        <v>48</v>
      </c>
      <c r="D15" s="33"/>
      <c r="E15" s="32" t="s">
        <v>47</v>
      </c>
      <c r="F15" s="31" t="s">
        <v>46</v>
      </c>
      <c r="G15" s="30">
        <v>1</v>
      </c>
      <c r="H15" s="29">
        <v>7590</v>
      </c>
      <c r="I15" s="29">
        <f>IF(H15="","",G15*H15)</f>
        <v>7590</v>
      </c>
      <c r="J15" s="28" t="s">
        <v>25</v>
      </c>
      <c r="K15" s="27" t="s">
        <v>45</v>
      </c>
      <c r="L15" s="26"/>
      <c r="N15" s="2">
        <v>6900</v>
      </c>
      <c r="O15" s="2">
        <f>N15*G15</f>
        <v>6900</v>
      </c>
    </row>
    <row r="16" spans="2:19" ht="18.75" customHeight="1" x14ac:dyDescent="0.2">
      <c r="B16" s="34"/>
      <c r="C16" s="32" t="s">
        <v>44</v>
      </c>
      <c r="D16" s="33"/>
      <c r="E16" s="32" t="s">
        <v>43</v>
      </c>
      <c r="F16" s="31" t="s">
        <v>33</v>
      </c>
      <c r="G16" s="30">
        <v>17</v>
      </c>
      <c r="H16" s="29">
        <v>4290</v>
      </c>
      <c r="I16" s="29">
        <f>IF(H16="","",G16*H16)</f>
        <v>72930</v>
      </c>
      <c r="J16" s="28" t="s">
        <v>25</v>
      </c>
      <c r="K16" s="27" t="s">
        <v>32</v>
      </c>
      <c r="L16" s="26"/>
      <c r="N16" s="2">
        <v>3900</v>
      </c>
      <c r="O16" s="2">
        <f>N16*G16</f>
        <v>66300</v>
      </c>
    </row>
    <row r="17" spans="2:15" ht="18.75" customHeight="1" x14ac:dyDescent="0.2">
      <c r="B17" s="34"/>
      <c r="C17" s="32" t="s">
        <v>42</v>
      </c>
      <c r="D17" s="33" t="s">
        <v>41</v>
      </c>
      <c r="E17" s="32" t="s">
        <v>40</v>
      </c>
      <c r="F17" s="31" t="s">
        <v>33</v>
      </c>
      <c r="G17" s="35">
        <v>1</v>
      </c>
      <c r="H17" s="29">
        <v>9240</v>
      </c>
      <c r="I17" s="29">
        <f>IF(H17="","",G17*H17)</f>
        <v>9240</v>
      </c>
      <c r="J17" s="28" t="s">
        <v>25</v>
      </c>
      <c r="K17" s="27" t="s">
        <v>32</v>
      </c>
      <c r="L17" s="26"/>
      <c r="N17" s="2">
        <v>8400</v>
      </c>
      <c r="O17" s="2">
        <f>N17*G17</f>
        <v>8400</v>
      </c>
    </row>
    <row r="18" spans="2:15" ht="18.75" customHeight="1" x14ac:dyDescent="0.2">
      <c r="B18" s="34"/>
      <c r="C18" s="32" t="s">
        <v>39</v>
      </c>
      <c r="D18" s="33"/>
      <c r="E18" s="32" t="s">
        <v>38</v>
      </c>
      <c r="F18" s="31" t="s">
        <v>33</v>
      </c>
      <c r="G18" s="30">
        <v>5</v>
      </c>
      <c r="H18" s="29">
        <v>8030</v>
      </c>
      <c r="I18" s="29">
        <f>IF(H18="","",G18*H18)</f>
        <v>40150</v>
      </c>
      <c r="J18" s="28" t="s">
        <v>25</v>
      </c>
      <c r="K18" s="27" t="s">
        <v>32</v>
      </c>
      <c r="L18" s="26"/>
      <c r="N18" s="2">
        <v>7300</v>
      </c>
      <c r="O18" s="2">
        <f>N18*G18</f>
        <v>36500</v>
      </c>
    </row>
    <row r="19" spans="2:15" ht="18.75" customHeight="1" x14ac:dyDescent="0.2">
      <c r="B19" s="34"/>
      <c r="C19" s="32" t="s">
        <v>37</v>
      </c>
      <c r="D19" s="33"/>
      <c r="E19" s="32" t="s">
        <v>36</v>
      </c>
      <c r="F19" s="31" t="s">
        <v>33</v>
      </c>
      <c r="G19" s="30">
        <v>5</v>
      </c>
      <c r="H19" s="29">
        <v>8250</v>
      </c>
      <c r="I19" s="29">
        <f>IF(H19="","",G19*H19)</f>
        <v>41250</v>
      </c>
      <c r="J19" s="28" t="s">
        <v>25</v>
      </c>
      <c r="K19" s="27" t="s">
        <v>32</v>
      </c>
      <c r="L19" s="26"/>
      <c r="N19" s="2">
        <v>7500</v>
      </c>
      <c r="O19" s="2">
        <f>N19*G19</f>
        <v>37500</v>
      </c>
    </row>
    <row r="20" spans="2:15" ht="18.75" customHeight="1" x14ac:dyDescent="0.2">
      <c r="B20" s="34"/>
      <c r="C20" s="32" t="s">
        <v>35</v>
      </c>
      <c r="D20" s="33"/>
      <c r="E20" s="32" t="s">
        <v>34</v>
      </c>
      <c r="F20" s="31" t="s">
        <v>33</v>
      </c>
      <c r="G20" s="30">
        <v>11</v>
      </c>
      <c r="H20" s="29">
        <v>7040</v>
      </c>
      <c r="I20" s="29">
        <f>IF(H20="","",G20*H20)</f>
        <v>77440</v>
      </c>
      <c r="J20" s="28" t="s">
        <v>25</v>
      </c>
      <c r="K20" s="27" t="s">
        <v>32</v>
      </c>
      <c r="L20" s="26"/>
      <c r="N20" s="2">
        <v>6400</v>
      </c>
      <c r="O20" s="2">
        <f>N20*G20</f>
        <v>70400</v>
      </c>
    </row>
    <row r="21" spans="2:15" ht="18.75" customHeight="1" x14ac:dyDescent="0.2">
      <c r="B21" s="34"/>
      <c r="C21" s="32" t="s">
        <v>29</v>
      </c>
      <c r="D21" s="33" t="s">
        <v>25</v>
      </c>
      <c r="E21" s="32" t="s">
        <v>31</v>
      </c>
      <c r="F21" s="31" t="s">
        <v>26</v>
      </c>
      <c r="G21" s="30">
        <v>1</v>
      </c>
      <c r="H21" s="29">
        <v>6710</v>
      </c>
      <c r="I21" s="29">
        <f>IF(H21="","",G21*H21)</f>
        <v>6710</v>
      </c>
      <c r="J21" s="28" t="s">
        <v>25</v>
      </c>
      <c r="K21" s="27" t="s">
        <v>30</v>
      </c>
      <c r="L21" s="26"/>
      <c r="N21" s="2">
        <v>6100</v>
      </c>
      <c r="O21" s="2">
        <f>N21*G21</f>
        <v>6100</v>
      </c>
    </row>
    <row r="22" spans="2:15" ht="18.75" customHeight="1" x14ac:dyDescent="0.2">
      <c r="B22" s="34"/>
      <c r="C22" s="32" t="s">
        <v>29</v>
      </c>
      <c r="D22" s="33" t="s">
        <v>28</v>
      </c>
      <c r="E22" s="32" t="s">
        <v>27</v>
      </c>
      <c r="F22" s="31" t="s">
        <v>26</v>
      </c>
      <c r="G22" s="30">
        <v>1</v>
      </c>
      <c r="H22" s="29">
        <v>22330</v>
      </c>
      <c r="I22" s="29">
        <f>IF(H22="","",G22*H22)</f>
        <v>22330</v>
      </c>
      <c r="J22" s="28" t="s">
        <v>25</v>
      </c>
      <c r="K22" s="27" t="s">
        <v>24</v>
      </c>
      <c r="L22" s="26"/>
      <c r="N22" s="2">
        <v>20300</v>
      </c>
      <c r="O22" s="2">
        <f>N22*G22</f>
        <v>20300</v>
      </c>
    </row>
    <row r="23" spans="2:15" ht="18.75" customHeight="1" x14ac:dyDescent="0.2">
      <c r="B23" s="34"/>
      <c r="C23" s="32" t="s">
        <v>23</v>
      </c>
      <c r="D23" s="33">
        <v>1</v>
      </c>
      <c r="E23" s="32" t="s">
        <v>22</v>
      </c>
      <c r="F23" s="31" t="s">
        <v>21</v>
      </c>
      <c r="G23" s="30">
        <v>1</v>
      </c>
      <c r="H23" s="29">
        <v>13640</v>
      </c>
      <c r="I23" s="29">
        <f>IF(H23="","",G23*H23)</f>
        <v>13640</v>
      </c>
      <c r="J23" s="28" t="s">
        <v>3</v>
      </c>
      <c r="K23" s="27" t="s">
        <v>20</v>
      </c>
      <c r="L23" s="26"/>
      <c r="N23" s="2">
        <v>12400</v>
      </c>
      <c r="O23" s="2">
        <f>N23*G23</f>
        <v>12400</v>
      </c>
    </row>
    <row r="24" spans="2:15" ht="18.75" customHeight="1" x14ac:dyDescent="0.2">
      <c r="B24" s="34"/>
      <c r="C24" s="32" t="s">
        <v>19</v>
      </c>
      <c r="D24" s="33">
        <v>2</v>
      </c>
      <c r="E24" s="32" t="s">
        <v>18</v>
      </c>
      <c r="F24" s="31" t="s">
        <v>17</v>
      </c>
      <c r="G24" s="30">
        <v>1</v>
      </c>
      <c r="H24" s="29">
        <v>14113</v>
      </c>
      <c r="I24" s="29">
        <f>IF(H24="","",G24*H24)</f>
        <v>14113</v>
      </c>
      <c r="J24" s="28" t="s">
        <v>3</v>
      </c>
      <c r="K24" s="27" t="s">
        <v>16</v>
      </c>
      <c r="L24" s="26"/>
      <c r="N24" s="2">
        <v>12830</v>
      </c>
      <c r="O24" s="2">
        <f>N24*G24</f>
        <v>12830</v>
      </c>
    </row>
    <row r="25" spans="2:15" ht="18.75" customHeight="1" x14ac:dyDescent="0.2">
      <c r="B25" s="34"/>
      <c r="C25" s="32" t="s">
        <v>15</v>
      </c>
      <c r="D25" s="33"/>
      <c r="E25" s="32" t="s">
        <v>14</v>
      </c>
      <c r="F25" s="31" t="s">
        <v>13</v>
      </c>
      <c r="G25" s="30">
        <v>1</v>
      </c>
      <c r="H25" s="29">
        <v>37400</v>
      </c>
      <c r="I25" s="29">
        <f>IF(H25="","",G25*H25)</f>
        <v>37400</v>
      </c>
      <c r="J25" s="28" t="s">
        <v>3</v>
      </c>
      <c r="K25" s="27" t="s">
        <v>12</v>
      </c>
      <c r="L25" s="26"/>
      <c r="N25" s="2">
        <v>34000</v>
      </c>
      <c r="O25" s="2">
        <f>N25*G25</f>
        <v>34000</v>
      </c>
    </row>
    <row r="26" spans="2:15" ht="18.75" customHeight="1" x14ac:dyDescent="0.2">
      <c r="B26" s="34"/>
      <c r="C26" s="32" t="s">
        <v>10</v>
      </c>
      <c r="D26" s="33">
        <v>4</v>
      </c>
      <c r="E26" s="32" t="s">
        <v>11</v>
      </c>
      <c r="F26" s="31" t="s">
        <v>8</v>
      </c>
      <c r="G26" s="30">
        <v>1</v>
      </c>
      <c r="H26" s="29">
        <v>16500</v>
      </c>
      <c r="I26" s="29">
        <f>IF(H26="","",G26*H26)</f>
        <v>16500</v>
      </c>
      <c r="J26" s="28" t="s">
        <v>3</v>
      </c>
      <c r="K26" s="27" t="s">
        <v>7</v>
      </c>
      <c r="L26" s="26"/>
      <c r="N26" s="2">
        <v>15000</v>
      </c>
      <c r="O26" s="2">
        <f>N26*G26</f>
        <v>15000</v>
      </c>
    </row>
    <row r="27" spans="2:15" ht="18.75" customHeight="1" x14ac:dyDescent="0.2">
      <c r="B27" s="34"/>
      <c r="C27" s="32" t="s">
        <v>10</v>
      </c>
      <c r="D27" s="33">
        <v>5</v>
      </c>
      <c r="E27" s="32" t="s">
        <v>9</v>
      </c>
      <c r="F27" s="31" t="s">
        <v>8</v>
      </c>
      <c r="G27" s="30">
        <v>1</v>
      </c>
      <c r="H27" s="29">
        <v>27500</v>
      </c>
      <c r="I27" s="29">
        <f>IF(H27="","",G27*H27)</f>
        <v>27500</v>
      </c>
      <c r="J27" s="28" t="s">
        <v>3</v>
      </c>
      <c r="K27" s="27" t="s">
        <v>7</v>
      </c>
      <c r="L27" s="26"/>
      <c r="N27" s="2">
        <v>25000</v>
      </c>
      <c r="O27" s="2">
        <f>N27*G27</f>
        <v>25000</v>
      </c>
    </row>
    <row r="28" spans="2:15" ht="18.75" customHeight="1" x14ac:dyDescent="0.2">
      <c r="B28" s="34"/>
      <c r="C28" s="32" t="s">
        <v>6</v>
      </c>
      <c r="D28" s="33"/>
      <c r="E28" s="32" t="s">
        <v>5</v>
      </c>
      <c r="F28" s="31" t="s">
        <v>4</v>
      </c>
      <c r="G28" s="30">
        <v>2</v>
      </c>
      <c r="H28" s="29">
        <v>23100</v>
      </c>
      <c r="I28" s="29">
        <f>IF(H28="","",G28*H28)</f>
        <v>46200</v>
      </c>
      <c r="J28" s="28" t="s">
        <v>3</v>
      </c>
      <c r="K28" s="27" t="s">
        <v>2</v>
      </c>
      <c r="L28" s="26"/>
      <c r="N28" s="2">
        <v>21000</v>
      </c>
      <c r="O28" s="2">
        <f>N28*G28</f>
        <v>42000</v>
      </c>
    </row>
    <row r="29" spans="2:15" ht="18.75" customHeight="1" x14ac:dyDescent="0.2">
      <c r="B29" s="34"/>
      <c r="C29" s="32"/>
      <c r="D29" s="33"/>
      <c r="E29" s="32"/>
      <c r="F29" s="31"/>
      <c r="G29" s="30"/>
      <c r="H29" s="29"/>
      <c r="I29" s="29"/>
      <c r="J29" s="28"/>
      <c r="K29" s="27"/>
      <c r="L29" s="26"/>
    </row>
    <row r="30" spans="2:15" ht="18.75" customHeight="1" x14ac:dyDescent="0.2">
      <c r="B30" s="34"/>
      <c r="C30" s="32"/>
      <c r="D30" s="33"/>
      <c r="E30" s="32"/>
      <c r="F30" s="31"/>
      <c r="G30" s="30"/>
      <c r="H30" s="29"/>
      <c r="I30" s="29"/>
      <c r="J30" s="28"/>
      <c r="K30" s="27"/>
      <c r="L30" s="26"/>
    </row>
    <row r="31" spans="2:15" ht="18.75" customHeight="1" x14ac:dyDescent="0.2">
      <c r="B31" s="34"/>
      <c r="C31" s="32"/>
      <c r="D31" s="33"/>
      <c r="E31" s="32"/>
      <c r="F31" s="31"/>
      <c r="G31" s="30"/>
      <c r="H31" s="29"/>
      <c r="I31" s="29"/>
      <c r="J31" s="28"/>
      <c r="K31" s="27"/>
      <c r="L31" s="26"/>
    </row>
    <row r="32" spans="2:15" ht="18.75" customHeight="1" x14ac:dyDescent="0.2">
      <c r="B32" s="34"/>
      <c r="C32" s="32"/>
      <c r="D32" s="33"/>
      <c r="E32" s="32"/>
      <c r="F32" s="31"/>
      <c r="G32" s="30"/>
      <c r="H32" s="29"/>
      <c r="I32" s="29"/>
      <c r="J32" s="28"/>
      <c r="K32" s="27"/>
      <c r="L32" s="26"/>
    </row>
    <row r="33" spans="2:12" ht="18.75" customHeight="1" x14ac:dyDescent="0.2">
      <c r="B33" s="34"/>
      <c r="C33" s="32"/>
      <c r="D33" s="33"/>
      <c r="E33" s="32"/>
      <c r="F33" s="31"/>
      <c r="G33" s="30"/>
      <c r="H33" s="29"/>
      <c r="I33" s="29"/>
      <c r="J33" s="28"/>
      <c r="K33" s="27"/>
      <c r="L33" s="26"/>
    </row>
    <row r="34" spans="2:12" ht="18.75" customHeight="1" x14ac:dyDescent="0.2">
      <c r="B34" s="34"/>
      <c r="C34" s="32"/>
      <c r="D34" s="33"/>
      <c r="E34" s="32"/>
      <c r="F34" s="31"/>
      <c r="G34" s="30"/>
      <c r="H34" s="29"/>
      <c r="I34" s="29"/>
      <c r="J34" s="28"/>
      <c r="K34" s="27"/>
      <c r="L34" s="26"/>
    </row>
    <row r="35" spans="2:12" ht="18.75" customHeight="1" x14ac:dyDescent="0.2">
      <c r="B35" s="34"/>
      <c r="C35" s="32"/>
      <c r="D35" s="33"/>
      <c r="E35" s="32"/>
      <c r="F35" s="31"/>
      <c r="G35" s="30"/>
      <c r="H35" s="29"/>
      <c r="I35" s="29"/>
      <c r="J35" s="28"/>
      <c r="K35" s="27"/>
      <c r="L35" s="26"/>
    </row>
    <row r="36" spans="2:12" ht="18.75" customHeight="1" x14ac:dyDescent="0.2">
      <c r="B36" s="34"/>
      <c r="C36" s="32"/>
      <c r="D36" s="33"/>
      <c r="E36" s="32"/>
      <c r="F36" s="31"/>
      <c r="G36" s="30"/>
      <c r="H36" s="29"/>
      <c r="I36" s="29"/>
      <c r="J36" s="28"/>
      <c r="K36" s="27"/>
      <c r="L36" s="26"/>
    </row>
    <row r="37" spans="2:12" ht="18.75" customHeight="1" x14ac:dyDescent="0.2">
      <c r="B37" s="34"/>
      <c r="C37" s="32"/>
      <c r="D37" s="33"/>
      <c r="E37" s="32"/>
      <c r="F37" s="31"/>
      <c r="G37" s="30"/>
      <c r="H37" s="29"/>
      <c r="I37" s="29"/>
      <c r="J37" s="28"/>
      <c r="K37" s="27"/>
      <c r="L37" s="26"/>
    </row>
    <row r="38" spans="2:12" ht="18.75" customHeight="1" x14ac:dyDescent="0.2">
      <c r="B38" s="34"/>
      <c r="C38" s="32"/>
      <c r="D38" s="33"/>
      <c r="E38" s="32"/>
      <c r="F38" s="31"/>
      <c r="G38" s="30"/>
      <c r="H38" s="29"/>
      <c r="I38" s="29"/>
      <c r="J38" s="28"/>
      <c r="K38" s="27"/>
      <c r="L38" s="26"/>
    </row>
    <row r="39" spans="2:12" ht="18.75" customHeight="1" x14ac:dyDescent="0.2">
      <c r="B39" s="34"/>
      <c r="C39" s="32"/>
      <c r="D39" s="33"/>
      <c r="E39" s="32"/>
      <c r="F39" s="31"/>
      <c r="G39" s="30"/>
      <c r="H39" s="29"/>
      <c r="I39" s="29"/>
      <c r="J39" s="28"/>
      <c r="K39" s="27"/>
      <c r="L39" s="26"/>
    </row>
    <row r="40" spans="2:12" ht="18.75" customHeight="1" x14ac:dyDescent="0.2">
      <c r="B40" s="34"/>
      <c r="C40" s="32"/>
      <c r="D40" s="33"/>
      <c r="E40" s="32"/>
      <c r="F40" s="31"/>
      <c r="G40" s="30"/>
      <c r="H40" s="29"/>
      <c r="I40" s="29"/>
      <c r="J40" s="28"/>
      <c r="K40" s="27"/>
      <c r="L40" s="26"/>
    </row>
    <row r="41" spans="2:12" ht="18.75" customHeight="1" x14ac:dyDescent="0.2">
      <c r="B41" s="34"/>
      <c r="C41" s="32"/>
      <c r="D41" s="33"/>
      <c r="E41" s="32"/>
      <c r="F41" s="31"/>
      <c r="G41" s="30"/>
      <c r="H41" s="29"/>
      <c r="I41" s="29"/>
      <c r="J41" s="28"/>
      <c r="K41" s="27"/>
      <c r="L41" s="26"/>
    </row>
    <row r="42" spans="2:12" ht="18.75" customHeight="1" x14ac:dyDescent="0.2">
      <c r="B42" s="34"/>
      <c r="C42" s="32"/>
      <c r="D42" s="33"/>
      <c r="E42" s="32"/>
      <c r="F42" s="31"/>
      <c r="G42" s="30"/>
      <c r="H42" s="29"/>
      <c r="I42" s="29"/>
      <c r="J42" s="28"/>
      <c r="K42" s="27"/>
      <c r="L42" s="26"/>
    </row>
    <row r="43" spans="2:12" ht="18.75" customHeight="1" x14ac:dyDescent="0.2">
      <c r="B43" s="34"/>
      <c r="C43" s="32"/>
      <c r="D43" s="33"/>
      <c r="E43" s="32"/>
      <c r="F43" s="31"/>
      <c r="G43" s="30"/>
      <c r="H43" s="29"/>
      <c r="I43" s="29"/>
      <c r="J43" s="28"/>
      <c r="K43" s="27"/>
      <c r="L43" s="26"/>
    </row>
    <row r="44" spans="2:12" ht="18.75" customHeight="1" x14ac:dyDescent="0.2">
      <c r="B44" s="34"/>
      <c r="C44" s="32"/>
      <c r="D44" s="33"/>
      <c r="E44" s="32"/>
      <c r="F44" s="31"/>
      <c r="G44" s="30"/>
      <c r="H44" s="29"/>
      <c r="I44" s="29"/>
      <c r="J44" s="28"/>
      <c r="K44" s="27"/>
      <c r="L44" s="26"/>
    </row>
    <row r="45" spans="2:12" ht="18.75" customHeight="1" x14ac:dyDescent="0.2">
      <c r="B45" s="34"/>
      <c r="C45" s="32"/>
      <c r="D45" s="33"/>
      <c r="E45" s="32"/>
      <c r="F45" s="31"/>
      <c r="G45" s="30"/>
      <c r="H45" s="29"/>
      <c r="I45" s="29"/>
      <c r="J45" s="28"/>
      <c r="K45" s="27"/>
      <c r="L45" s="26"/>
    </row>
    <row r="46" spans="2:12" ht="18.75" customHeight="1" x14ac:dyDescent="0.2">
      <c r="B46" s="34"/>
      <c r="C46" s="32"/>
      <c r="D46" s="33"/>
      <c r="E46" s="32"/>
      <c r="F46" s="31"/>
      <c r="G46" s="30"/>
      <c r="H46" s="29"/>
      <c r="I46" s="29"/>
      <c r="J46" s="28"/>
      <c r="K46" s="27"/>
      <c r="L46" s="26"/>
    </row>
    <row r="47" spans="2:12" ht="18.75" customHeight="1" x14ac:dyDescent="0.2">
      <c r="B47" s="34"/>
      <c r="C47" s="32"/>
      <c r="D47" s="33"/>
      <c r="E47" s="32"/>
      <c r="F47" s="31"/>
      <c r="G47" s="30"/>
      <c r="H47" s="29"/>
      <c r="I47" s="29"/>
      <c r="J47" s="28"/>
      <c r="K47" s="27"/>
      <c r="L47" s="26"/>
    </row>
    <row r="48" spans="2:12" ht="18.75" customHeight="1" x14ac:dyDescent="0.2">
      <c r="B48" s="34"/>
      <c r="C48" s="32"/>
      <c r="D48" s="33"/>
      <c r="E48" s="32"/>
      <c r="F48" s="31"/>
      <c r="G48" s="30"/>
      <c r="H48" s="29"/>
      <c r="I48" s="29"/>
      <c r="J48" s="28"/>
      <c r="K48" s="27"/>
      <c r="L48" s="26"/>
    </row>
    <row r="49" spans="2:15" ht="18.75" customHeight="1" x14ac:dyDescent="0.2">
      <c r="B49" s="25"/>
      <c r="C49" s="23"/>
      <c r="D49" s="24"/>
      <c r="E49" s="23"/>
      <c r="F49" s="22"/>
      <c r="G49" s="21"/>
      <c r="H49" s="20"/>
      <c r="I49" s="20"/>
      <c r="J49" s="19"/>
      <c r="K49" s="18"/>
      <c r="L49" s="17"/>
    </row>
    <row r="50" spans="2:15" ht="18.75" customHeight="1" thickBot="1" x14ac:dyDescent="0.25">
      <c r="B50" s="16"/>
      <c r="C50" s="15" t="s">
        <v>1</v>
      </c>
      <c r="D50" s="15"/>
      <c r="E50" s="14" t="s">
        <v>0</v>
      </c>
      <c r="F50" s="13"/>
      <c r="G50" s="12"/>
      <c r="H50" s="12"/>
      <c r="I50" s="11">
        <f>SUM(I12:I49)</f>
        <v>754743</v>
      </c>
      <c r="J50" s="10"/>
      <c r="K50" s="9"/>
      <c r="L50" s="8"/>
      <c r="O50" s="2">
        <f>SUM(O12:O49)</f>
        <v>686130</v>
      </c>
    </row>
  </sheetData>
  <mergeCells count="5">
    <mergeCell ref="B2:K2"/>
    <mergeCell ref="B3:K3"/>
    <mergeCell ref="C5:E5"/>
    <mergeCell ref="I4:L4"/>
    <mergeCell ref="I5:L5"/>
  </mergeCells>
  <phoneticPr fontId="3"/>
  <printOptions horizontalCentered="1"/>
  <pageMargins left="0.39370078740157483" right="0.39370078740157483" top="0.59055118110236227" bottom="0.62992125984251968" header="0" footer="0.31496062992125984"/>
  <pageSetup paperSize="9" scale="83" orientation="portrait" horizontalDpi="300" verticalDpi="300" r:id="rId1"/>
  <headerFooter alignWithMargins="0">
    <oddFooter>&amp;C- &amp;P/&amp;N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EEFF8-0CE7-416C-B080-8DFE81019C8A}">
  <sheetPr codeName="Mitumori_form2"/>
  <dimension ref="B1:S50"/>
  <sheetViews>
    <sheetView showGridLines="0" zoomScaleNormal="100" zoomScaleSheetLayoutView="100" workbookViewId="0"/>
  </sheetViews>
  <sheetFormatPr defaultColWidth="9" defaultRowHeight="13.2" x14ac:dyDescent="0.2"/>
  <cols>
    <col min="1" max="1" width="1.44140625" style="1" customWidth="1"/>
    <col min="2" max="2" width="3.44140625" style="3" customWidth="1"/>
    <col min="3" max="3" width="13.44140625" style="7" customWidth="1"/>
    <col min="4" max="4" width="4.44140625" style="7" customWidth="1"/>
    <col min="5" max="5" width="23.77734375" style="7" customWidth="1"/>
    <col min="6" max="6" width="28.77734375" style="6" customWidth="1"/>
    <col min="7" max="7" width="3.44140625" style="5" customWidth="1"/>
    <col min="8" max="8" width="9.44140625" style="4" customWidth="1"/>
    <col min="9" max="9" width="11.44140625" style="4" customWidth="1"/>
    <col min="10" max="10" width="7.44140625" style="3" hidden="1" customWidth="1"/>
    <col min="11" max="11" width="8.44140625" style="3" hidden="1" customWidth="1"/>
    <col min="12" max="12" width="8.44140625" style="3" customWidth="1"/>
    <col min="13" max="13" width="3.6640625" style="2" customWidth="1"/>
    <col min="14" max="19" width="9" style="2" hidden="1" customWidth="1"/>
    <col min="20" max="16384" width="9" style="1"/>
  </cols>
  <sheetData>
    <row r="1" spans="2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9" ht="30" customHeight="1" x14ac:dyDescent="0.2">
      <c r="B2" s="69" t="s">
        <v>72</v>
      </c>
      <c r="C2" s="69"/>
      <c r="D2" s="69"/>
      <c r="E2" s="69"/>
      <c r="F2" s="69"/>
      <c r="G2" s="69"/>
      <c r="H2" s="69"/>
      <c r="I2" s="69"/>
      <c r="J2" s="69"/>
      <c r="K2" s="69"/>
      <c r="L2" s="2"/>
    </row>
    <row r="3" spans="2:19" ht="12.75" customHeight="1" x14ac:dyDescent="0.2">
      <c r="B3" s="68"/>
      <c r="C3" s="68"/>
      <c r="D3" s="68"/>
      <c r="E3" s="68"/>
      <c r="F3" s="68"/>
      <c r="G3" s="68"/>
      <c r="H3" s="68"/>
      <c r="I3" s="68"/>
      <c r="J3" s="68"/>
      <c r="K3" s="68"/>
      <c r="L3" s="2"/>
    </row>
    <row r="4" spans="2:19" ht="17.25" customHeight="1" x14ac:dyDescent="0.2">
      <c r="C4" s="67"/>
      <c r="D4" s="67"/>
      <c r="E4" s="67"/>
      <c r="I4" s="66" t="s">
        <v>71</v>
      </c>
      <c r="J4" s="66"/>
      <c r="K4" s="66"/>
      <c r="L4" s="66"/>
    </row>
    <row r="5" spans="2:19" ht="17.25" customHeight="1" x14ac:dyDescent="0.2">
      <c r="C5" s="65" t="s">
        <v>70</v>
      </c>
      <c r="D5" s="65"/>
      <c r="E5" s="65"/>
      <c r="H5" s="64" t="s">
        <v>69</v>
      </c>
      <c r="I5" s="63" t="s">
        <v>68</v>
      </c>
      <c r="J5" s="63"/>
      <c r="K5" s="63"/>
      <c r="L5" s="63"/>
    </row>
    <row r="6" spans="2:19" ht="15" customHeight="1" x14ac:dyDescent="0.2">
      <c r="G6" s="4"/>
    </row>
    <row r="7" spans="2:19" x14ac:dyDescent="0.2">
      <c r="C7" s="61"/>
      <c r="D7" s="61"/>
      <c r="J7" s="62" t="s">
        <v>67</v>
      </c>
      <c r="K7" s="62"/>
      <c r="L7" s="62" t="s">
        <v>66</v>
      </c>
    </row>
    <row r="8" spans="2:19" x14ac:dyDescent="0.2">
      <c r="C8" s="61"/>
      <c r="D8" s="61"/>
    </row>
    <row r="9" spans="2:19" ht="26.25" customHeight="1" x14ac:dyDescent="0.2">
      <c r="C9" s="60" t="s">
        <v>65</v>
      </c>
      <c r="D9" s="59"/>
      <c r="E9" s="58">
        <f>I50</f>
        <v>686130</v>
      </c>
      <c r="F9" s="57"/>
      <c r="G9" s="56"/>
      <c r="H9" s="56"/>
      <c r="I9" s="56"/>
      <c r="J9" s="55"/>
      <c r="K9" s="55"/>
      <c r="L9" s="55"/>
    </row>
    <row r="10" spans="2:19" ht="17.25" customHeight="1" x14ac:dyDescent="0.2">
      <c r="C10" s="54" t="s">
        <v>75</v>
      </c>
      <c r="D10" s="54"/>
      <c r="J10" s="53"/>
      <c r="K10" s="53"/>
      <c r="L10" s="53"/>
    </row>
    <row r="11" spans="2:19" ht="9.75" customHeight="1" thickBot="1" x14ac:dyDescent="0.25">
      <c r="J11" s="53"/>
      <c r="K11" s="52"/>
      <c r="L11" s="52"/>
    </row>
    <row r="12" spans="2:19" s="44" customFormat="1" ht="48" x14ac:dyDescent="0.2">
      <c r="B12" s="51" t="s">
        <v>63</v>
      </c>
      <c r="C12" s="48" t="s">
        <v>62</v>
      </c>
      <c r="D12" s="50" t="s">
        <v>61</v>
      </c>
      <c r="E12" s="48" t="s">
        <v>60</v>
      </c>
      <c r="F12" s="50" t="s">
        <v>59</v>
      </c>
      <c r="G12" s="49" t="s">
        <v>58</v>
      </c>
      <c r="H12" s="49" t="s">
        <v>74</v>
      </c>
      <c r="I12" s="49" t="s">
        <v>56</v>
      </c>
      <c r="J12" s="48" t="s">
        <v>55</v>
      </c>
      <c r="K12" s="47" t="s">
        <v>54</v>
      </c>
      <c r="L12" s="46" t="s">
        <v>53</v>
      </c>
      <c r="M12" s="45"/>
      <c r="N12" s="45"/>
      <c r="O12" s="45"/>
      <c r="P12" s="45"/>
      <c r="Q12" s="45"/>
      <c r="R12" s="45"/>
      <c r="S12" s="45"/>
    </row>
    <row r="13" spans="2:19" ht="18.75" customHeight="1" x14ac:dyDescent="0.2">
      <c r="B13" s="43"/>
      <c r="C13" s="41" t="s">
        <v>10</v>
      </c>
      <c r="D13" s="42">
        <v>600</v>
      </c>
      <c r="E13" s="41" t="s">
        <v>52</v>
      </c>
      <c r="F13" s="40" t="s">
        <v>50</v>
      </c>
      <c r="G13" s="39">
        <v>1</v>
      </c>
      <c r="H13" s="39">
        <v>40500</v>
      </c>
      <c r="I13" s="39">
        <f>IF(H13="","",G13*H13)</f>
        <v>40500</v>
      </c>
      <c r="J13" s="38" t="s">
        <v>25</v>
      </c>
      <c r="K13" s="37" t="s">
        <v>49</v>
      </c>
      <c r="L13" s="36"/>
    </row>
    <row r="14" spans="2:19" ht="18.75" customHeight="1" x14ac:dyDescent="0.2">
      <c r="B14" s="34"/>
      <c r="C14" s="32" t="s">
        <v>10</v>
      </c>
      <c r="D14" s="33">
        <v>1200</v>
      </c>
      <c r="E14" s="32" t="s">
        <v>51</v>
      </c>
      <c r="F14" s="31" t="s">
        <v>50</v>
      </c>
      <c r="G14" s="30">
        <v>4</v>
      </c>
      <c r="H14" s="29">
        <v>63000</v>
      </c>
      <c r="I14" s="29">
        <f>IF(H14="","",G14*H14)</f>
        <v>252000</v>
      </c>
      <c r="J14" s="28" t="s">
        <v>25</v>
      </c>
      <c r="K14" s="27" t="s">
        <v>49</v>
      </c>
      <c r="L14" s="26"/>
    </row>
    <row r="15" spans="2:19" ht="18.75" customHeight="1" x14ac:dyDescent="0.2">
      <c r="B15" s="34"/>
      <c r="C15" s="32" t="s">
        <v>48</v>
      </c>
      <c r="D15" s="33"/>
      <c r="E15" s="32" t="s">
        <v>47</v>
      </c>
      <c r="F15" s="31" t="s">
        <v>46</v>
      </c>
      <c r="G15" s="30">
        <v>1</v>
      </c>
      <c r="H15" s="29">
        <v>6900</v>
      </c>
      <c r="I15" s="29">
        <f>IF(H15="","",G15*H15)</f>
        <v>6900</v>
      </c>
      <c r="J15" s="28" t="s">
        <v>25</v>
      </c>
      <c r="K15" s="27" t="s">
        <v>45</v>
      </c>
      <c r="L15" s="26"/>
    </row>
    <row r="16" spans="2:19" ht="18.75" customHeight="1" x14ac:dyDescent="0.2">
      <c r="B16" s="34"/>
      <c r="C16" s="32" t="s">
        <v>44</v>
      </c>
      <c r="D16" s="33"/>
      <c r="E16" s="32" t="s">
        <v>43</v>
      </c>
      <c r="F16" s="31" t="s">
        <v>33</v>
      </c>
      <c r="G16" s="30">
        <v>17</v>
      </c>
      <c r="H16" s="29">
        <v>3900</v>
      </c>
      <c r="I16" s="29">
        <f>IF(H16="","",G16*H16)</f>
        <v>66300</v>
      </c>
      <c r="J16" s="28" t="s">
        <v>25</v>
      </c>
      <c r="K16" s="27" t="s">
        <v>32</v>
      </c>
      <c r="L16" s="26"/>
    </row>
    <row r="17" spans="2:12" ht="18.75" customHeight="1" x14ac:dyDescent="0.2">
      <c r="B17" s="34"/>
      <c r="C17" s="32" t="s">
        <v>42</v>
      </c>
      <c r="D17" s="33" t="s">
        <v>41</v>
      </c>
      <c r="E17" s="32" t="s">
        <v>40</v>
      </c>
      <c r="F17" s="31" t="s">
        <v>33</v>
      </c>
      <c r="G17" s="35">
        <v>1</v>
      </c>
      <c r="H17" s="29">
        <v>8400</v>
      </c>
      <c r="I17" s="29">
        <f>IF(H17="","",G17*H17)</f>
        <v>8400</v>
      </c>
      <c r="J17" s="28" t="s">
        <v>25</v>
      </c>
      <c r="K17" s="27" t="s">
        <v>32</v>
      </c>
      <c r="L17" s="26"/>
    </row>
    <row r="18" spans="2:12" ht="18.75" customHeight="1" x14ac:dyDescent="0.2">
      <c r="B18" s="34"/>
      <c r="C18" s="32" t="s">
        <v>39</v>
      </c>
      <c r="D18" s="33"/>
      <c r="E18" s="32" t="s">
        <v>38</v>
      </c>
      <c r="F18" s="31" t="s">
        <v>33</v>
      </c>
      <c r="G18" s="30">
        <v>5</v>
      </c>
      <c r="H18" s="29">
        <v>7300</v>
      </c>
      <c r="I18" s="29">
        <f>IF(H18="","",G18*H18)</f>
        <v>36500</v>
      </c>
      <c r="J18" s="28" t="s">
        <v>25</v>
      </c>
      <c r="K18" s="27" t="s">
        <v>32</v>
      </c>
      <c r="L18" s="26"/>
    </row>
    <row r="19" spans="2:12" ht="18.75" customHeight="1" x14ac:dyDescent="0.2">
      <c r="B19" s="34"/>
      <c r="C19" s="32" t="s">
        <v>37</v>
      </c>
      <c r="D19" s="33"/>
      <c r="E19" s="32" t="s">
        <v>36</v>
      </c>
      <c r="F19" s="31" t="s">
        <v>33</v>
      </c>
      <c r="G19" s="30">
        <v>5</v>
      </c>
      <c r="H19" s="29">
        <v>7500</v>
      </c>
      <c r="I19" s="29">
        <f>IF(H19="","",G19*H19)</f>
        <v>37500</v>
      </c>
      <c r="J19" s="28" t="s">
        <v>25</v>
      </c>
      <c r="K19" s="27" t="s">
        <v>32</v>
      </c>
      <c r="L19" s="26"/>
    </row>
    <row r="20" spans="2:12" ht="18.75" customHeight="1" x14ac:dyDescent="0.2">
      <c r="B20" s="34"/>
      <c r="C20" s="32" t="s">
        <v>35</v>
      </c>
      <c r="D20" s="33"/>
      <c r="E20" s="32" t="s">
        <v>34</v>
      </c>
      <c r="F20" s="31" t="s">
        <v>33</v>
      </c>
      <c r="G20" s="30">
        <v>11</v>
      </c>
      <c r="H20" s="29">
        <v>6400</v>
      </c>
      <c r="I20" s="29">
        <f>IF(H20="","",G20*H20)</f>
        <v>70400</v>
      </c>
      <c r="J20" s="28" t="s">
        <v>25</v>
      </c>
      <c r="K20" s="27" t="s">
        <v>32</v>
      </c>
      <c r="L20" s="26"/>
    </row>
    <row r="21" spans="2:12" ht="18.75" customHeight="1" x14ac:dyDescent="0.2">
      <c r="B21" s="34"/>
      <c r="C21" s="32" t="s">
        <v>29</v>
      </c>
      <c r="D21" s="33" t="s">
        <v>25</v>
      </c>
      <c r="E21" s="32" t="s">
        <v>31</v>
      </c>
      <c r="F21" s="31" t="s">
        <v>26</v>
      </c>
      <c r="G21" s="30">
        <v>1</v>
      </c>
      <c r="H21" s="29">
        <v>6100</v>
      </c>
      <c r="I21" s="29">
        <f>IF(H21="","",G21*H21)</f>
        <v>6100</v>
      </c>
      <c r="J21" s="28" t="s">
        <v>25</v>
      </c>
      <c r="K21" s="27" t="s">
        <v>30</v>
      </c>
      <c r="L21" s="26"/>
    </row>
    <row r="22" spans="2:12" ht="18.75" customHeight="1" x14ac:dyDescent="0.2">
      <c r="B22" s="34"/>
      <c r="C22" s="32" t="s">
        <v>29</v>
      </c>
      <c r="D22" s="33" t="s">
        <v>28</v>
      </c>
      <c r="E22" s="32" t="s">
        <v>27</v>
      </c>
      <c r="F22" s="31" t="s">
        <v>26</v>
      </c>
      <c r="G22" s="30">
        <v>1</v>
      </c>
      <c r="H22" s="29">
        <v>20300</v>
      </c>
      <c r="I22" s="29">
        <f>IF(H22="","",G22*H22)</f>
        <v>20300</v>
      </c>
      <c r="J22" s="28" t="s">
        <v>25</v>
      </c>
      <c r="K22" s="27" t="s">
        <v>24</v>
      </c>
      <c r="L22" s="26"/>
    </row>
    <row r="23" spans="2:12" ht="18.75" customHeight="1" x14ac:dyDescent="0.2">
      <c r="B23" s="34"/>
      <c r="C23" s="32" t="s">
        <v>23</v>
      </c>
      <c r="D23" s="33">
        <v>1</v>
      </c>
      <c r="E23" s="32" t="s">
        <v>22</v>
      </c>
      <c r="F23" s="31" t="s">
        <v>21</v>
      </c>
      <c r="G23" s="30">
        <v>1</v>
      </c>
      <c r="H23" s="29">
        <v>12400</v>
      </c>
      <c r="I23" s="29">
        <f>IF(H23="","",G23*H23)</f>
        <v>12400</v>
      </c>
      <c r="J23" s="28" t="s">
        <v>3</v>
      </c>
      <c r="K23" s="27" t="s">
        <v>20</v>
      </c>
      <c r="L23" s="26"/>
    </row>
    <row r="24" spans="2:12" ht="18.75" customHeight="1" x14ac:dyDescent="0.2">
      <c r="B24" s="34"/>
      <c r="C24" s="32" t="s">
        <v>19</v>
      </c>
      <c r="D24" s="33">
        <v>2</v>
      </c>
      <c r="E24" s="32" t="s">
        <v>18</v>
      </c>
      <c r="F24" s="31" t="s">
        <v>17</v>
      </c>
      <c r="G24" s="30">
        <v>1</v>
      </c>
      <c r="H24" s="29">
        <v>12830</v>
      </c>
      <c r="I24" s="29">
        <f>IF(H24="","",G24*H24)</f>
        <v>12830</v>
      </c>
      <c r="J24" s="28" t="s">
        <v>3</v>
      </c>
      <c r="K24" s="27" t="s">
        <v>16</v>
      </c>
      <c r="L24" s="26"/>
    </row>
    <row r="25" spans="2:12" ht="18.75" customHeight="1" x14ac:dyDescent="0.2">
      <c r="B25" s="34"/>
      <c r="C25" s="32" t="s">
        <v>15</v>
      </c>
      <c r="D25" s="33"/>
      <c r="E25" s="32" t="s">
        <v>14</v>
      </c>
      <c r="F25" s="31" t="s">
        <v>13</v>
      </c>
      <c r="G25" s="30">
        <v>1</v>
      </c>
      <c r="H25" s="29">
        <v>34000</v>
      </c>
      <c r="I25" s="29">
        <f>IF(H25="","",G25*H25)</f>
        <v>34000</v>
      </c>
      <c r="J25" s="28" t="s">
        <v>3</v>
      </c>
      <c r="K25" s="27" t="s">
        <v>12</v>
      </c>
      <c r="L25" s="26"/>
    </row>
    <row r="26" spans="2:12" ht="18.75" customHeight="1" x14ac:dyDescent="0.2">
      <c r="B26" s="34"/>
      <c r="C26" s="32" t="s">
        <v>10</v>
      </c>
      <c r="D26" s="33">
        <v>4</v>
      </c>
      <c r="E26" s="32" t="s">
        <v>11</v>
      </c>
      <c r="F26" s="31" t="s">
        <v>8</v>
      </c>
      <c r="G26" s="30">
        <v>1</v>
      </c>
      <c r="H26" s="29">
        <v>15000</v>
      </c>
      <c r="I26" s="29">
        <f>IF(H26="","",G26*H26)</f>
        <v>15000</v>
      </c>
      <c r="J26" s="28" t="s">
        <v>3</v>
      </c>
      <c r="K26" s="27" t="s">
        <v>7</v>
      </c>
      <c r="L26" s="26"/>
    </row>
    <row r="27" spans="2:12" ht="18.75" customHeight="1" x14ac:dyDescent="0.2">
      <c r="B27" s="34"/>
      <c r="C27" s="32" t="s">
        <v>10</v>
      </c>
      <c r="D27" s="33">
        <v>5</v>
      </c>
      <c r="E27" s="32" t="s">
        <v>9</v>
      </c>
      <c r="F27" s="31" t="s">
        <v>8</v>
      </c>
      <c r="G27" s="30">
        <v>1</v>
      </c>
      <c r="H27" s="29">
        <v>25000</v>
      </c>
      <c r="I27" s="29">
        <f>IF(H27="","",G27*H27)</f>
        <v>25000</v>
      </c>
      <c r="J27" s="28" t="s">
        <v>3</v>
      </c>
      <c r="K27" s="27" t="s">
        <v>7</v>
      </c>
      <c r="L27" s="26"/>
    </row>
    <row r="28" spans="2:12" ht="18.75" customHeight="1" x14ac:dyDescent="0.2">
      <c r="B28" s="34"/>
      <c r="C28" s="32" t="s">
        <v>6</v>
      </c>
      <c r="D28" s="33"/>
      <c r="E28" s="32" t="s">
        <v>5</v>
      </c>
      <c r="F28" s="31" t="s">
        <v>4</v>
      </c>
      <c r="G28" s="30">
        <v>2</v>
      </c>
      <c r="H28" s="29">
        <v>21000</v>
      </c>
      <c r="I28" s="29">
        <f>IF(H28="","",G28*H28)</f>
        <v>42000</v>
      </c>
      <c r="J28" s="28" t="s">
        <v>3</v>
      </c>
      <c r="K28" s="27" t="s">
        <v>2</v>
      </c>
      <c r="L28" s="26"/>
    </row>
    <row r="29" spans="2:12" ht="18.75" customHeight="1" x14ac:dyDescent="0.2">
      <c r="B29" s="34"/>
      <c r="C29" s="32"/>
      <c r="D29" s="33"/>
      <c r="E29" s="32"/>
      <c r="F29" s="31"/>
      <c r="G29" s="30"/>
      <c r="H29" s="29"/>
      <c r="I29" s="29"/>
      <c r="J29" s="28"/>
      <c r="K29" s="27"/>
      <c r="L29" s="26"/>
    </row>
    <row r="30" spans="2:12" ht="18.75" customHeight="1" x14ac:dyDescent="0.2">
      <c r="B30" s="34"/>
      <c r="C30" s="32"/>
      <c r="D30" s="33"/>
      <c r="E30" s="32"/>
      <c r="F30" s="31"/>
      <c r="G30" s="30"/>
      <c r="H30" s="29"/>
      <c r="I30" s="29"/>
      <c r="J30" s="28"/>
      <c r="K30" s="27"/>
      <c r="L30" s="26"/>
    </row>
    <row r="31" spans="2:12" ht="18.75" customHeight="1" x14ac:dyDescent="0.2">
      <c r="B31" s="34"/>
      <c r="C31" s="32"/>
      <c r="D31" s="33"/>
      <c r="E31" s="32"/>
      <c r="F31" s="31"/>
      <c r="G31" s="30"/>
      <c r="H31" s="29"/>
      <c r="I31" s="29"/>
      <c r="J31" s="28"/>
      <c r="K31" s="27"/>
      <c r="L31" s="26"/>
    </row>
    <row r="32" spans="2:12" ht="18.75" customHeight="1" x14ac:dyDescent="0.2">
      <c r="B32" s="34"/>
      <c r="C32" s="32"/>
      <c r="D32" s="33"/>
      <c r="E32" s="32"/>
      <c r="F32" s="31"/>
      <c r="G32" s="30"/>
      <c r="H32" s="29"/>
      <c r="I32" s="29"/>
      <c r="J32" s="28"/>
      <c r="K32" s="27"/>
      <c r="L32" s="26"/>
    </row>
    <row r="33" spans="2:12" ht="18.75" customHeight="1" x14ac:dyDescent="0.2">
      <c r="B33" s="34"/>
      <c r="C33" s="32"/>
      <c r="D33" s="33"/>
      <c r="E33" s="32"/>
      <c r="F33" s="31"/>
      <c r="G33" s="30"/>
      <c r="H33" s="29"/>
      <c r="I33" s="29"/>
      <c r="J33" s="28"/>
      <c r="K33" s="27"/>
      <c r="L33" s="26"/>
    </row>
    <row r="34" spans="2:12" ht="18.75" customHeight="1" x14ac:dyDescent="0.2">
      <c r="B34" s="34"/>
      <c r="C34" s="32"/>
      <c r="D34" s="33"/>
      <c r="E34" s="32"/>
      <c r="F34" s="31"/>
      <c r="G34" s="30"/>
      <c r="H34" s="29"/>
      <c r="I34" s="29"/>
      <c r="J34" s="28"/>
      <c r="K34" s="27"/>
      <c r="L34" s="26"/>
    </row>
    <row r="35" spans="2:12" ht="18.75" customHeight="1" x14ac:dyDescent="0.2">
      <c r="B35" s="34"/>
      <c r="C35" s="32"/>
      <c r="D35" s="33"/>
      <c r="E35" s="32"/>
      <c r="F35" s="31"/>
      <c r="G35" s="30"/>
      <c r="H35" s="29"/>
      <c r="I35" s="29"/>
      <c r="J35" s="28"/>
      <c r="K35" s="27"/>
      <c r="L35" s="26"/>
    </row>
    <row r="36" spans="2:12" ht="18.75" customHeight="1" x14ac:dyDescent="0.2">
      <c r="B36" s="34"/>
      <c r="C36" s="32"/>
      <c r="D36" s="33"/>
      <c r="E36" s="32"/>
      <c r="F36" s="31"/>
      <c r="G36" s="30"/>
      <c r="H36" s="29"/>
      <c r="I36" s="29"/>
      <c r="J36" s="28"/>
      <c r="K36" s="27"/>
      <c r="L36" s="26"/>
    </row>
    <row r="37" spans="2:12" ht="18.75" customHeight="1" x14ac:dyDescent="0.2">
      <c r="B37" s="34"/>
      <c r="C37" s="32"/>
      <c r="D37" s="33"/>
      <c r="E37" s="32"/>
      <c r="F37" s="31"/>
      <c r="G37" s="30"/>
      <c r="H37" s="29"/>
      <c r="I37" s="29"/>
      <c r="J37" s="28"/>
      <c r="K37" s="27"/>
      <c r="L37" s="26"/>
    </row>
    <row r="38" spans="2:12" ht="18.75" customHeight="1" x14ac:dyDescent="0.2">
      <c r="B38" s="34"/>
      <c r="C38" s="32"/>
      <c r="D38" s="33"/>
      <c r="E38" s="32"/>
      <c r="F38" s="31"/>
      <c r="G38" s="30"/>
      <c r="H38" s="29"/>
      <c r="I38" s="29"/>
      <c r="J38" s="28"/>
      <c r="K38" s="27"/>
      <c r="L38" s="26"/>
    </row>
    <row r="39" spans="2:12" ht="18.75" customHeight="1" x14ac:dyDescent="0.2">
      <c r="B39" s="34"/>
      <c r="C39" s="32"/>
      <c r="D39" s="33"/>
      <c r="E39" s="32"/>
      <c r="F39" s="31"/>
      <c r="G39" s="30"/>
      <c r="H39" s="29"/>
      <c r="I39" s="29"/>
      <c r="J39" s="28"/>
      <c r="K39" s="27"/>
      <c r="L39" s="26"/>
    </row>
    <row r="40" spans="2:12" ht="18.75" customHeight="1" x14ac:dyDescent="0.2">
      <c r="B40" s="34"/>
      <c r="C40" s="32"/>
      <c r="D40" s="33"/>
      <c r="E40" s="32"/>
      <c r="F40" s="31"/>
      <c r="G40" s="30"/>
      <c r="H40" s="29"/>
      <c r="I40" s="29"/>
      <c r="J40" s="28"/>
      <c r="K40" s="27"/>
      <c r="L40" s="26"/>
    </row>
    <row r="41" spans="2:12" ht="18.75" customHeight="1" x14ac:dyDescent="0.2">
      <c r="B41" s="34"/>
      <c r="C41" s="32"/>
      <c r="D41" s="33"/>
      <c r="E41" s="32"/>
      <c r="F41" s="31"/>
      <c r="G41" s="30"/>
      <c r="H41" s="29"/>
      <c r="I41" s="29"/>
      <c r="J41" s="28"/>
      <c r="K41" s="27"/>
      <c r="L41" s="26"/>
    </row>
    <row r="42" spans="2:12" ht="18.75" customHeight="1" x14ac:dyDescent="0.2">
      <c r="B42" s="34"/>
      <c r="C42" s="32"/>
      <c r="D42" s="33"/>
      <c r="E42" s="32"/>
      <c r="F42" s="31"/>
      <c r="G42" s="30"/>
      <c r="H42" s="29"/>
      <c r="I42" s="29"/>
      <c r="J42" s="28"/>
      <c r="K42" s="27"/>
      <c r="L42" s="26"/>
    </row>
    <row r="43" spans="2:12" ht="18.75" customHeight="1" x14ac:dyDescent="0.2">
      <c r="B43" s="34"/>
      <c r="C43" s="32"/>
      <c r="D43" s="33"/>
      <c r="E43" s="32"/>
      <c r="F43" s="31"/>
      <c r="G43" s="30"/>
      <c r="H43" s="29"/>
      <c r="I43" s="29"/>
      <c r="J43" s="28"/>
      <c r="K43" s="27"/>
      <c r="L43" s="26"/>
    </row>
    <row r="44" spans="2:12" ht="18.75" customHeight="1" x14ac:dyDescent="0.2">
      <c r="B44" s="34"/>
      <c r="C44" s="32"/>
      <c r="D44" s="33"/>
      <c r="E44" s="32"/>
      <c r="F44" s="31"/>
      <c r="G44" s="30"/>
      <c r="H44" s="29"/>
      <c r="I44" s="29"/>
      <c r="J44" s="28"/>
      <c r="K44" s="27"/>
      <c r="L44" s="26"/>
    </row>
    <row r="45" spans="2:12" ht="18.75" customHeight="1" x14ac:dyDescent="0.2">
      <c r="B45" s="34"/>
      <c r="C45" s="32"/>
      <c r="D45" s="33"/>
      <c r="E45" s="32"/>
      <c r="F45" s="31"/>
      <c r="G45" s="30"/>
      <c r="H45" s="29"/>
      <c r="I45" s="29"/>
      <c r="J45" s="28"/>
      <c r="K45" s="27"/>
      <c r="L45" s="26"/>
    </row>
    <row r="46" spans="2:12" ht="18.75" customHeight="1" x14ac:dyDescent="0.2">
      <c r="B46" s="34"/>
      <c r="C46" s="32"/>
      <c r="D46" s="33"/>
      <c r="E46" s="32"/>
      <c r="F46" s="31"/>
      <c r="G46" s="30"/>
      <c r="H46" s="29"/>
      <c r="I46" s="29"/>
      <c r="J46" s="28"/>
      <c r="K46" s="27"/>
      <c r="L46" s="26"/>
    </row>
    <row r="47" spans="2:12" ht="18.75" customHeight="1" x14ac:dyDescent="0.2">
      <c r="B47" s="34"/>
      <c r="C47" s="32"/>
      <c r="D47" s="33"/>
      <c r="E47" s="32"/>
      <c r="F47" s="31"/>
      <c r="G47" s="30"/>
      <c r="H47" s="29"/>
      <c r="I47" s="29"/>
      <c r="J47" s="28"/>
      <c r="K47" s="27"/>
      <c r="L47" s="26"/>
    </row>
    <row r="48" spans="2:12" ht="18.75" customHeight="1" x14ac:dyDescent="0.2">
      <c r="B48" s="34"/>
      <c r="C48" s="32"/>
      <c r="D48" s="33"/>
      <c r="E48" s="32"/>
      <c r="F48" s="31"/>
      <c r="G48" s="30"/>
      <c r="H48" s="29"/>
      <c r="I48" s="29"/>
      <c r="J48" s="28"/>
      <c r="K48" s="27"/>
      <c r="L48" s="26"/>
    </row>
    <row r="49" spans="2:15" ht="18.75" customHeight="1" x14ac:dyDescent="0.2">
      <c r="B49" s="25"/>
      <c r="C49" s="23"/>
      <c r="D49" s="24"/>
      <c r="E49" s="23"/>
      <c r="F49" s="22"/>
      <c r="G49" s="21"/>
      <c r="H49" s="20"/>
      <c r="I49" s="20"/>
      <c r="J49" s="19"/>
      <c r="K49" s="18"/>
      <c r="L49" s="17"/>
    </row>
    <row r="50" spans="2:15" ht="18.75" customHeight="1" thickBot="1" x14ac:dyDescent="0.25">
      <c r="B50" s="16"/>
      <c r="C50" s="15" t="s">
        <v>73</v>
      </c>
      <c r="D50" s="15"/>
      <c r="E50" s="14"/>
      <c r="F50" s="13"/>
      <c r="G50" s="12"/>
      <c r="H50" s="12"/>
      <c r="I50" s="11">
        <f>SUM(I12:I49)</f>
        <v>686130</v>
      </c>
      <c r="J50" s="10"/>
      <c r="K50" s="9"/>
      <c r="L50" s="8"/>
      <c r="O50" s="2">
        <f>SUM(O12:O49)</f>
        <v>0</v>
      </c>
    </row>
  </sheetData>
  <mergeCells count="5">
    <mergeCell ref="B2:K2"/>
    <mergeCell ref="B3:K3"/>
    <mergeCell ref="C5:E5"/>
    <mergeCell ref="I4:L4"/>
    <mergeCell ref="I5:L5"/>
  </mergeCells>
  <phoneticPr fontId="3"/>
  <printOptions horizontalCentered="1"/>
  <pageMargins left="0.39370078740157483" right="0.39370078740157483" top="0.59055118110236227" bottom="0.62992125984251968" header="0" footer="0.31496062992125984"/>
  <pageSetup paperSize="9" scale="83" orientation="portrait" horizontalDpi="300" verticalDpi="300" r:id="rId1"/>
  <headerFooter alignWithMargins="0">
    <oddFooter>&amp;C- &amp;P/&amp;N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税込）F54BVD</vt:lpstr>
      <vt:lpstr>税抜）F54BVD</vt:lpstr>
      <vt:lpstr>'税込）F54BVD'!Print_Area</vt:lpstr>
      <vt:lpstr>'税抜）F54BVD'!Print_Area</vt:lpstr>
    </vt:vector>
  </TitlesOfParts>
  <Company>Panasonic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 Tomomi (中 知美)</dc:creator>
  <cp:lastModifiedBy>Naka Tomomi (中 知美)</cp:lastModifiedBy>
  <dcterms:created xsi:type="dcterms:W3CDTF">2025-09-01T09:53:28Z</dcterms:created>
  <dcterms:modified xsi:type="dcterms:W3CDTF">2025-09-01T09:53:29Z</dcterms:modified>
</cp:coreProperties>
</file>