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720" activeTab="3"/>
  </bookViews>
  <sheets>
    <sheet name="resnet50正" sheetId="12" r:id="rId1"/>
    <sheet name="resnet50正+負" sheetId="11" r:id="rId2"/>
    <sheet name="resnet50正+負-reg0.01" sheetId="24" r:id="rId3"/>
    <sheet name="resnet50正+負-reg0.1" sheetId="25" r:id="rId4"/>
    <sheet name="resnet50正+2負" sheetId="9" r:id="rId5"/>
    <sheet name="resnet50正+2負-dropout0.7" sheetId="10" r:id="rId6"/>
    <sheet name="resnet50正+2負-dropout0.5" sheetId="26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0" i="26" l="1"/>
  <c r="D59" i="26"/>
  <c r="C59" i="26"/>
  <c r="D55" i="26"/>
  <c r="G54" i="26"/>
  <c r="F54" i="26"/>
  <c r="H54" i="26" s="1"/>
  <c r="D50" i="26"/>
  <c r="G49" i="26"/>
  <c r="F49" i="26"/>
  <c r="H49" i="26" s="1"/>
  <c r="D45" i="26"/>
  <c r="G44" i="26"/>
  <c r="F44" i="26"/>
  <c r="H44" i="26" s="1"/>
  <c r="C40" i="26"/>
  <c r="G39" i="26"/>
  <c r="D39" i="26"/>
  <c r="F39" i="26" s="1"/>
  <c r="H39" i="26" s="1"/>
  <c r="C39" i="26"/>
  <c r="D35" i="26"/>
  <c r="G34" i="26"/>
  <c r="F34" i="26"/>
  <c r="H34" i="26" s="1"/>
  <c r="D30" i="26"/>
  <c r="G29" i="26"/>
  <c r="F29" i="26"/>
  <c r="D25" i="26"/>
  <c r="D40" i="26" s="1"/>
  <c r="G24" i="26"/>
  <c r="F24" i="26"/>
  <c r="H24" i="26" s="1"/>
  <c r="D20" i="26"/>
  <c r="C20" i="26"/>
  <c r="D19" i="26"/>
  <c r="C19" i="26"/>
  <c r="F19" i="26" s="1"/>
  <c r="G14" i="26"/>
  <c r="F14" i="26"/>
  <c r="H14" i="26" s="1"/>
  <c r="G9" i="26"/>
  <c r="F9" i="26"/>
  <c r="G4" i="26"/>
  <c r="F4" i="26"/>
  <c r="C60" i="25"/>
  <c r="G59" i="25"/>
  <c r="D59" i="25"/>
  <c r="C59" i="25"/>
  <c r="D55" i="25"/>
  <c r="G54" i="25"/>
  <c r="F54" i="25"/>
  <c r="H54" i="25" s="1"/>
  <c r="D50" i="25"/>
  <c r="G49" i="25"/>
  <c r="F49" i="25"/>
  <c r="D45" i="25"/>
  <c r="G44" i="25"/>
  <c r="F44" i="25"/>
  <c r="H44" i="25" s="1"/>
  <c r="C40" i="25"/>
  <c r="D39" i="25"/>
  <c r="C39" i="25"/>
  <c r="G39" i="25" s="1"/>
  <c r="D35" i="25"/>
  <c r="G34" i="25"/>
  <c r="F34" i="25"/>
  <c r="H34" i="25" s="1"/>
  <c r="D30" i="25"/>
  <c r="G29" i="25"/>
  <c r="F29" i="25"/>
  <c r="H29" i="25" s="1"/>
  <c r="D25" i="25"/>
  <c r="G24" i="25"/>
  <c r="F24" i="25"/>
  <c r="H24" i="25" s="1"/>
  <c r="C20" i="25"/>
  <c r="D19" i="25"/>
  <c r="C19" i="25"/>
  <c r="G19" i="25" s="1"/>
  <c r="D15" i="25"/>
  <c r="G14" i="25"/>
  <c r="F14" i="25"/>
  <c r="H14" i="25" s="1"/>
  <c r="D10" i="25"/>
  <c r="G9" i="25"/>
  <c r="F9" i="25"/>
  <c r="H9" i="25" s="1"/>
  <c r="D5" i="25"/>
  <c r="G4" i="25"/>
  <c r="F4" i="25"/>
  <c r="H4" i="25" s="1"/>
  <c r="D35" i="11"/>
  <c r="C60" i="24"/>
  <c r="D59" i="24"/>
  <c r="C59" i="24"/>
  <c r="G59" i="24" s="1"/>
  <c r="D55" i="24"/>
  <c r="G54" i="24"/>
  <c r="F54" i="24"/>
  <c r="H54" i="24" s="1"/>
  <c r="D50" i="24"/>
  <c r="G49" i="24"/>
  <c r="F49" i="24"/>
  <c r="D45" i="24"/>
  <c r="G44" i="24"/>
  <c r="F44" i="24"/>
  <c r="H44" i="24" s="1"/>
  <c r="C40" i="24"/>
  <c r="D39" i="24"/>
  <c r="C39" i="24"/>
  <c r="G39" i="24" s="1"/>
  <c r="D35" i="24"/>
  <c r="G34" i="24"/>
  <c r="F34" i="24"/>
  <c r="H34" i="24" s="1"/>
  <c r="D30" i="24"/>
  <c r="G29" i="24"/>
  <c r="F29" i="24"/>
  <c r="H29" i="24" s="1"/>
  <c r="D25" i="24"/>
  <c r="D40" i="24" s="1"/>
  <c r="G24" i="24"/>
  <c r="F24" i="24"/>
  <c r="H24" i="24" s="1"/>
  <c r="C20" i="24"/>
  <c r="D19" i="24"/>
  <c r="C19" i="24"/>
  <c r="D15" i="24"/>
  <c r="G14" i="24"/>
  <c r="F14" i="24"/>
  <c r="H14" i="24" s="1"/>
  <c r="D10" i="24"/>
  <c r="G9" i="24"/>
  <c r="F9" i="24"/>
  <c r="H9" i="24" s="1"/>
  <c r="D5" i="24"/>
  <c r="G4" i="24"/>
  <c r="F4" i="24"/>
  <c r="H4" i="24" s="1"/>
  <c r="H4" i="26" l="1"/>
  <c r="H9" i="26"/>
  <c r="C64" i="26"/>
  <c r="G19" i="26"/>
  <c r="H19" i="26" s="1"/>
  <c r="G59" i="26"/>
  <c r="H29" i="26"/>
  <c r="D60" i="26"/>
  <c r="D65" i="26" s="1"/>
  <c r="D64" i="26"/>
  <c r="F59" i="26"/>
  <c r="H59" i="26" s="1"/>
  <c r="C65" i="26"/>
  <c r="D40" i="25"/>
  <c r="D60" i="25"/>
  <c r="H49" i="25"/>
  <c r="C65" i="25"/>
  <c r="D20" i="25"/>
  <c r="C64" i="25"/>
  <c r="G64" i="25" s="1"/>
  <c r="D64" i="25"/>
  <c r="F59" i="25"/>
  <c r="H59" i="25" s="1"/>
  <c r="F19" i="25"/>
  <c r="H19" i="25" s="1"/>
  <c r="F39" i="25"/>
  <c r="H39" i="25" s="1"/>
  <c r="D60" i="24"/>
  <c r="H49" i="24"/>
  <c r="F59" i="24"/>
  <c r="H59" i="24" s="1"/>
  <c r="D20" i="24"/>
  <c r="C65" i="24"/>
  <c r="F19" i="24"/>
  <c r="G19" i="24"/>
  <c r="F39" i="24"/>
  <c r="H39" i="24" s="1"/>
  <c r="C64" i="24"/>
  <c r="D64" i="24"/>
  <c r="D25" i="10"/>
  <c r="F64" i="26" l="1"/>
  <c r="G64" i="26"/>
  <c r="D65" i="25"/>
  <c r="F64" i="25"/>
  <c r="H64" i="25" s="1"/>
  <c r="D65" i="24"/>
  <c r="H19" i="24"/>
  <c r="F64" i="24"/>
  <c r="G64" i="24"/>
  <c r="H64" i="26" l="1"/>
  <c r="H64" i="24"/>
  <c r="C60" i="12" l="1"/>
  <c r="C65" i="12" s="1"/>
  <c r="D59" i="12"/>
  <c r="C59" i="12"/>
  <c r="D55" i="12"/>
  <c r="G54" i="12"/>
  <c r="F54" i="12"/>
  <c r="D50" i="12"/>
  <c r="G49" i="12"/>
  <c r="F49" i="12"/>
  <c r="D45" i="12"/>
  <c r="G44" i="12"/>
  <c r="F44" i="12"/>
  <c r="H44" i="12" s="1"/>
  <c r="C40" i="12"/>
  <c r="G39" i="12"/>
  <c r="D39" i="12"/>
  <c r="F39" i="12" s="1"/>
  <c r="H39" i="12" s="1"/>
  <c r="C39" i="12"/>
  <c r="D35" i="12"/>
  <c r="G34" i="12"/>
  <c r="F34" i="12"/>
  <c r="H34" i="12" s="1"/>
  <c r="D30" i="12"/>
  <c r="G29" i="12"/>
  <c r="F29" i="12"/>
  <c r="D25" i="12"/>
  <c r="D40" i="12" s="1"/>
  <c r="G24" i="12"/>
  <c r="F24" i="12"/>
  <c r="H24" i="12" s="1"/>
  <c r="C20" i="12"/>
  <c r="D19" i="12"/>
  <c r="C19" i="12"/>
  <c r="G19" i="12" s="1"/>
  <c r="D15" i="12"/>
  <c r="G14" i="12"/>
  <c r="F14" i="12"/>
  <c r="H14" i="12" s="1"/>
  <c r="D10" i="12"/>
  <c r="G9" i="12"/>
  <c r="F9" i="12"/>
  <c r="H9" i="12" s="1"/>
  <c r="D5" i="12"/>
  <c r="G4" i="12"/>
  <c r="F4" i="12"/>
  <c r="C60" i="11"/>
  <c r="D59" i="11"/>
  <c r="C59" i="11"/>
  <c r="D55" i="11"/>
  <c r="G54" i="11"/>
  <c r="F54" i="11"/>
  <c r="H54" i="11" s="1"/>
  <c r="D50" i="11"/>
  <c r="G49" i="11"/>
  <c r="F49" i="11"/>
  <c r="D45" i="11"/>
  <c r="G44" i="11"/>
  <c r="F44" i="11"/>
  <c r="C40" i="11"/>
  <c r="D39" i="11"/>
  <c r="C39" i="11"/>
  <c r="G39" i="11" s="1"/>
  <c r="G34" i="11"/>
  <c r="F34" i="11"/>
  <c r="H34" i="11" s="1"/>
  <c r="D30" i="11"/>
  <c r="G29" i="11"/>
  <c r="F29" i="11"/>
  <c r="H29" i="11" s="1"/>
  <c r="D25" i="11"/>
  <c r="G24" i="11"/>
  <c r="F24" i="11"/>
  <c r="H24" i="11" s="1"/>
  <c r="C20" i="11"/>
  <c r="D19" i="11"/>
  <c r="C19" i="11"/>
  <c r="J23" i="11" s="1"/>
  <c r="D15" i="11"/>
  <c r="G14" i="11"/>
  <c r="F14" i="11"/>
  <c r="D10" i="11"/>
  <c r="G9" i="11"/>
  <c r="F9" i="11"/>
  <c r="D5" i="11"/>
  <c r="G4" i="11"/>
  <c r="F4" i="11"/>
  <c r="C60" i="10"/>
  <c r="D59" i="10"/>
  <c r="C59" i="10"/>
  <c r="D55" i="10"/>
  <c r="G54" i="10"/>
  <c r="F54" i="10"/>
  <c r="H54" i="10" s="1"/>
  <c r="D50" i="10"/>
  <c r="G49" i="10"/>
  <c r="F49" i="10"/>
  <c r="H49" i="10" s="1"/>
  <c r="D45" i="10"/>
  <c r="G44" i="10"/>
  <c r="F44" i="10"/>
  <c r="H44" i="10" s="1"/>
  <c r="C40" i="10"/>
  <c r="G39" i="10"/>
  <c r="D39" i="10"/>
  <c r="C39" i="10"/>
  <c r="D35" i="10"/>
  <c r="G34" i="10"/>
  <c r="F34" i="10"/>
  <c r="H34" i="10" s="1"/>
  <c r="D30" i="10"/>
  <c r="G29" i="10"/>
  <c r="F29" i="10"/>
  <c r="G24" i="10"/>
  <c r="F24" i="10"/>
  <c r="H24" i="10" s="1"/>
  <c r="C20" i="10"/>
  <c r="D19" i="10"/>
  <c r="C19" i="10"/>
  <c r="G19" i="10" s="1"/>
  <c r="G14" i="10"/>
  <c r="F14" i="10"/>
  <c r="H14" i="10" s="1"/>
  <c r="G9" i="10"/>
  <c r="F9" i="10"/>
  <c r="H9" i="10" s="1"/>
  <c r="G4" i="10"/>
  <c r="F4" i="10"/>
  <c r="C60" i="9"/>
  <c r="D59" i="9"/>
  <c r="C59" i="9"/>
  <c r="D55" i="9"/>
  <c r="G54" i="9"/>
  <c r="F54" i="9"/>
  <c r="D50" i="9"/>
  <c r="G49" i="9"/>
  <c r="F49" i="9"/>
  <c r="H49" i="9" s="1"/>
  <c r="D45" i="9"/>
  <c r="G44" i="9"/>
  <c r="F44" i="9"/>
  <c r="H44" i="9" s="1"/>
  <c r="C40" i="9"/>
  <c r="G39" i="9"/>
  <c r="D39" i="9"/>
  <c r="F39" i="9" s="1"/>
  <c r="H39" i="9" s="1"/>
  <c r="C39" i="9"/>
  <c r="D35" i="9"/>
  <c r="G34" i="9"/>
  <c r="F34" i="9"/>
  <c r="H34" i="9" s="1"/>
  <c r="D30" i="9"/>
  <c r="D40" i="9" s="1"/>
  <c r="H29" i="9"/>
  <c r="G29" i="9"/>
  <c r="F29" i="9"/>
  <c r="D25" i="9"/>
  <c r="G24" i="9"/>
  <c r="F24" i="9"/>
  <c r="H24" i="9" s="1"/>
  <c r="C20" i="9"/>
  <c r="D19" i="9"/>
  <c r="C19" i="9"/>
  <c r="C64" i="9" s="1"/>
  <c r="D15" i="9"/>
  <c r="G14" i="9"/>
  <c r="F14" i="9"/>
  <c r="D10" i="9"/>
  <c r="G9" i="9"/>
  <c r="F9" i="9"/>
  <c r="D5" i="9"/>
  <c r="G4" i="9"/>
  <c r="F4" i="9"/>
  <c r="H9" i="9" l="1"/>
  <c r="G59" i="10"/>
  <c r="M23" i="11"/>
  <c r="N23" i="11"/>
  <c r="H9" i="11"/>
  <c r="H44" i="11"/>
  <c r="H4" i="10"/>
  <c r="H54" i="12"/>
  <c r="D60" i="12"/>
  <c r="H49" i="12"/>
  <c r="F59" i="12"/>
  <c r="H29" i="12"/>
  <c r="D64" i="12"/>
  <c r="D20" i="12"/>
  <c r="H4" i="12"/>
  <c r="H49" i="11"/>
  <c r="C64" i="12"/>
  <c r="G59" i="12"/>
  <c r="F19" i="12"/>
  <c r="H19" i="12" s="1"/>
  <c r="C65" i="11"/>
  <c r="G59" i="11"/>
  <c r="D60" i="11"/>
  <c r="F59" i="11"/>
  <c r="H59" i="11" s="1"/>
  <c r="H54" i="9"/>
  <c r="D64" i="9"/>
  <c r="F64" i="9" s="1"/>
  <c r="F59" i="9"/>
  <c r="G59" i="9"/>
  <c r="D60" i="9"/>
  <c r="D60" i="10"/>
  <c r="H14" i="11"/>
  <c r="D20" i="11"/>
  <c r="G19" i="11"/>
  <c r="H4" i="11"/>
  <c r="F19" i="11"/>
  <c r="H14" i="9"/>
  <c r="D20" i="9"/>
  <c r="H4" i="9"/>
  <c r="G19" i="9"/>
  <c r="C65" i="10"/>
  <c r="D20" i="10"/>
  <c r="D64" i="10"/>
  <c r="C64" i="10"/>
  <c r="H29" i="10"/>
  <c r="D40" i="10"/>
  <c r="D40" i="11"/>
  <c r="F39" i="11"/>
  <c r="H39" i="11" s="1"/>
  <c r="C64" i="11"/>
  <c r="D64" i="11"/>
  <c r="F59" i="10"/>
  <c r="H59" i="10" s="1"/>
  <c r="F39" i="10"/>
  <c r="H39" i="10" s="1"/>
  <c r="F19" i="10"/>
  <c r="H19" i="10" s="1"/>
  <c r="F19" i="9"/>
  <c r="C65" i="9"/>
  <c r="G64" i="9" s="1"/>
  <c r="O23" i="11" l="1"/>
  <c r="H19" i="9"/>
  <c r="D65" i="9"/>
  <c r="D65" i="12"/>
  <c r="H59" i="12"/>
  <c r="G64" i="12"/>
  <c r="F64" i="12"/>
  <c r="H64" i="12" s="1"/>
  <c r="H59" i="9"/>
  <c r="H19" i="11"/>
  <c r="D65" i="11"/>
  <c r="G64" i="10"/>
  <c r="D65" i="10"/>
  <c r="F64" i="10"/>
  <c r="G64" i="11"/>
  <c r="F64" i="11"/>
  <c r="H64" i="9"/>
  <c r="H64" i="10" l="1"/>
  <c r="H64" i="11"/>
</calcChain>
</file>

<file path=xl/sharedStrings.xml><?xml version="1.0" encoding="utf-8"?>
<sst xmlns="http://schemas.openxmlformats.org/spreadsheetml/2006/main" count="896" uniqueCount="70">
  <si>
    <t>Doctor</t>
    <phoneticPr fontId="1" type="noConversion"/>
  </si>
  <si>
    <t>Recall</t>
    <phoneticPr fontId="1" type="noConversion"/>
  </si>
  <si>
    <t>Precision</t>
    <phoneticPr fontId="1" type="noConversion"/>
  </si>
  <si>
    <t>Positive</t>
    <phoneticPr fontId="1" type="noConversion"/>
  </si>
  <si>
    <t>Negative</t>
    <phoneticPr fontId="1" type="noConversion"/>
  </si>
  <si>
    <t>Model</t>
    <phoneticPr fontId="1" type="noConversion"/>
  </si>
  <si>
    <t>Negative</t>
    <phoneticPr fontId="1" type="noConversion"/>
  </si>
  <si>
    <t>F1 score</t>
    <phoneticPr fontId="1" type="noConversion"/>
  </si>
  <si>
    <t>整體</t>
    <phoneticPr fontId="1" type="noConversion"/>
  </si>
  <si>
    <t xml:space="preserve"> </t>
    <phoneticPr fontId="1" type="noConversion"/>
  </si>
  <si>
    <t>Doctor</t>
    <phoneticPr fontId="1" type="noConversion"/>
  </si>
  <si>
    <t>9例一起</t>
    <phoneticPr fontId="1" type="noConversion"/>
  </si>
  <si>
    <t>Doctor</t>
    <phoneticPr fontId="1" type="noConversion"/>
  </si>
  <si>
    <t>Positive</t>
    <phoneticPr fontId="1" type="noConversion"/>
  </si>
  <si>
    <t>Negative</t>
    <phoneticPr fontId="1" type="noConversion"/>
  </si>
  <si>
    <t>Precision</t>
    <phoneticPr fontId="1" type="noConversion"/>
  </si>
  <si>
    <t>Recall</t>
    <phoneticPr fontId="1" type="noConversion"/>
  </si>
  <si>
    <t>F1 score</t>
    <phoneticPr fontId="1" type="noConversion"/>
  </si>
  <si>
    <t>Model</t>
    <phoneticPr fontId="1" type="noConversion"/>
  </si>
  <si>
    <t>Positive</t>
    <phoneticPr fontId="1" type="noConversion"/>
  </si>
  <si>
    <t>Negative</t>
    <phoneticPr fontId="1" type="noConversion"/>
  </si>
  <si>
    <t>Doctor</t>
    <phoneticPr fontId="1" type="noConversion"/>
  </si>
  <si>
    <t>Positive</t>
    <phoneticPr fontId="1" type="noConversion"/>
  </si>
  <si>
    <t>Precision</t>
    <phoneticPr fontId="1" type="noConversion"/>
  </si>
  <si>
    <t>Model</t>
    <phoneticPr fontId="1" type="noConversion"/>
  </si>
  <si>
    <t>Recall</t>
    <phoneticPr fontId="1" type="noConversion"/>
  </si>
  <si>
    <t>F1 score</t>
    <phoneticPr fontId="1" type="noConversion"/>
  </si>
  <si>
    <t>Negative</t>
    <phoneticPr fontId="1" type="noConversion"/>
  </si>
  <si>
    <t>整體</t>
    <phoneticPr fontId="1" type="noConversion"/>
  </si>
  <si>
    <t>Doctor</t>
    <phoneticPr fontId="1" type="noConversion"/>
  </si>
  <si>
    <t>Recall</t>
    <phoneticPr fontId="1" type="noConversion"/>
  </si>
  <si>
    <t>Model</t>
    <phoneticPr fontId="1" type="noConversion"/>
  </si>
  <si>
    <t>Negative</t>
    <phoneticPr fontId="1" type="noConversion"/>
  </si>
  <si>
    <t xml:space="preserve"> </t>
    <phoneticPr fontId="1" type="noConversion"/>
  </si>
  <si>
    <t>Train</t>
    <phoneticPr fontId="1" type="noConversion"/>
  </si>
  <si>
    <t>Doctor</t>
    <phoneticPr fontId="1" type="noConversion"/>
  </si>
  <si>
    <t>Positive</t>
    <phoneticPr fontId="1" type="noConversion"/>
  </si>
  <si>
    <t>Negative</t>
    <phoneticPr fontId="1" type="noConversion"/>
  </si>
  <si>
    <t>Precision</t>
    <phoneticPr fontId="1" type="noConversion"/>
  </si>
  <si>
    <t>Recall</t>
    <phoneticPr fontId="1" type="noConversion"/>
  </si>
  <si>
    <t>F1 score</t>
    <phoneticPr fontId="1" type="noConversion"/>
  </si>
  <si>
    <t>Model</t>
    <phoneticPr fontId="1" type="noConversion"/>
  </si>
  <si>
    <t>Doctor</t>
    <phoneticPr fontId="1" type="noConversion"/>
  </si>
  <si>
    <t>Positive</t>
    <phoneticPr fontId="1" type="noConversion"/>
  </si>
  <si>
    <t>Negative</t>
    <phoneticPr fontId="1" type="noConversion"/>
  </si>
  <si>
    <t>Precision</t>
    <phoneticPr fontId="1" type="noConversion"/>
  </si>
  <si>
    <t>Recall</t>
    <phoneticPr fontId="1" type="noConversion"/>
  </si>
  <si>
    <t>F1 score</t>
    <phoneticPr fontId="1" type="noConversion"/>
  </si>
  <si>
    <t>Model</t>
    <phoneticPr fontId="1" type="noConversion"/>
  </si>
  <si>
    <t>Positive</t>
    <phoneticPr fontId="1" type="noConversion"/>
  </si>
  <si>
    <t>Precision</t>
    <phoneticPr fontId="1" type="noConversion"/>
  </si>
  <si>
    <t>Recall</t>
    <phoneticPr fontId="1" type="noConversion"/>
  </si>
  <si>
    <t>F1 score</t>
    <phoneticPr fontId="1" type="noConversion"/>
  </si>
  <si>
    <t>Doctor</t>
    <phoneticPr fontId="1" type="noConversion"/>
  </si>
  <si>
    <t xml:space="preserve"> </t>
    <phoneticPr fontId="1" type="noConversion"/>
  </si>
  <si>
    <t>F1 score</t>
    <phoneticPr fontId="1" type="noConversion"/>
  </si>
  <si>
    <t>Doctor</t>
    <phoneticPr fontId="1" type="noConversion"/>
  </si>
  <si>
    <t>Recall</t>
    <phoneticPr fontId="1" type="noConversion"/>
  </si>
  <si>
    <t>Positive</t>
    <phoneticPr fontId="1" type="noConversion"/>
  </si>
  <si>
    <t>Model</t>
    <phoneticPr fontId="1" type="noConversion"/>
  </si>
  <si>
    <t>Test</t>
    <phoneticPr fontId="1" type="noConversion"/>
  </si>
  <si>
    <t>Val</t>
    <phoneticPr fontId="1" type="noConversion"/>
  </si>
  <si>
    <t>Val</t>
    <phoneticPr fontId="1" type="noConversion"/>
  </si>
  <si>
    <t>Test</t>
    <phoneticPr fontId="1" type="noConversion"/>
  </si>
  <si>
    <t>Val</t>
    <phoneticPr fontId="1" type="noConversion"/>
  </si>
  <si>
    <t>Val整體</t>
    <phoneticPr fontId="1" type="noConversion"/>
  </si>
  <si>
    <t>Train整體</t>
    <phoneticPr fontId="1" type="noConversion"/>
  </si>
  <si>
    <t>Test整體</t>
    <phoneticPr fontId="1" type="noConversion"/>
  </si>
  <si>
    <t>Val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</si>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</sst>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4"/>
      <color theme="1"/>
      <name val="新細明體"/>
      <family val="1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 style="medium">
        <color theme="9"/>
      </left>
      <right style="medium">
        <color theme="9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9"/>
      </right>
      <top style="medium">
        <color theme="0"/>
      </top>
      <bottom style="medium">
        <color theme="0"/>
      </bottom>
      <diagonal/>
    </border>
    <border>
      <left/>
      <right style="medium">
        <color theme="9"/>
      </right>
      <top/>
      <bottom/>
      <diagonal/>
    </border>
    <border>
      <left style="medium">
        <color theme="9"/>
      </left>
      <right style="medium">
        <color theme="9"/>
      </right>
      <top/>
      <bottom/>
      <diagonal/>
    </border>
    <border>
      <left style="medium">
        <color rgb="FFFFFF00"/>
      </left>
      <right style="medium">
        <color rgb="FFFFFF00"/>
      </right>
      <top style="medium">
        <color theme="0"/>
      </top>
      <bottom style="medium">
        <color theme="0"/>
      </bottom>
      <diagonal/>
    </border>
    <border>
      <left style="medium">
        <color rgb="FFFFFF00"/>
      </left>
      <right/>
      <top style="medium">
        <color theme="0"/>
      </top>
      <bottom style="medium">
        <color theme="0"/>
      </bottom>
      <diagonal/>
    </border>
    <border>
      <left style="medium">
        <color rgb="FFFFFF00"/>
      </left>
      <right/>
      <top/>
      <bottom/>
      <diagonal/>
    </border>
    <border>
      <left style="medium">
        <color theme="9"/>
      </left>
      <right/>
      <top/>
      <bottom/>
      <diagonal/>
    </border>
    <border>
      <left style="medium">
        <color rgb="FFFFFF00"/>
      </left>
      <right style="medium">
        <color rgb="FFFFFF00"/>
      </right>
      <top/>
      <bottom/>
      <diagonal/>
    </border>
    <border>
      <left style="medium">
        <color rgb="FF00B0F0"/>
      </left>
      <right style="medium">
        <color rgb="FF00B0F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rgb="FF00B0F0"/>
      </right>
      <top style="medium">
        <color theme="0"/>
      </top>
      <bottom style="medium">
        <color theme="0"/>
      </bottom>
      <diagonal/>
    </border>
    <border>
      <left/>
      <right style="medium">
        <color rgb="FF00B0F0"/>
      </right>
      <top/>
      <bottom/>
      <diagonal/>
    </border>
    <border>
      <left style="medium">
        <color rgb="FF00B0F0"/>
      </left>
      <right/>
      <top/>
      <bottom/>
      <diagonal/>
    </border>
    <border>
      <left style="medium">
        <color rgb="FF00B0F0"/>
      </left>
      <right style="medium">
        <color rgb="FF00B0F0"/>
      </right>
      <top/>
      <bottom/>
      <diagonal/>
    </border>
    <border>
      <left style="medium">
        <color rgb="FFFFFF00"/>
      </left>
      <right style="medium">
        <color theme="0"/>
      </right>
      <top/>
      <bottom/>
      <diagonal/>
    </border>
    <border>
      <left style="medium">
        <color rgb="FF00B0F0"/>
      </left>
      <right style="medium">
        <color theme="0"/>
      </right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2" fillId="2" borderId="0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3" borderId="8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3" borderId="9" xfId="0" applyFont="1" applyFill="1" applyBorder="1">
      <alignment vertical="center"/>
    </xf>
    <xf numFmtId="0" fontId="2" fillId="3" borderId="10" xfId="0" applyFont="1" applyFill="1" applyBorder="1">
      <alignment vertical="center"/>
    </xf>
    <xf numFmtId="0" fontId="2" fillId="3" borderId="12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4" borderId="2" xfId="0" applyFont="1" applyFill="1" applyBorder="1">
      <alignment vertical="center"/>
    </xf>
    <xf numFmtId="0" fontId="2" fillId="4" borderId="4" xfId="0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2" fillId="4" borderId="13" xfId="0" applyFont="1" applyFill="1" applyBorder="1">
      <alignment vertical="center"/>
    </xf>
    <xf numFmtId="0" fontId="2" fillId="4" borderId="14" xfId="0" applyFont="1" applyFill="1" applyBorder="1">
      <alignment vertical="center"/>
    </xf>
    <xf numFmtId="0" fontId="2" fillId="4" borderId="15" xfId="0" applyFont="1" applyFill="1" applyBorder="1">
      <alignment vertical="center"/>
    </xf>
    <xf numFmtId="0" fontId="2" fillId="4" borderId="16" xfId="0" applyFont="1" applyFill="1" applyBorder="1">
      <alignment vertical="center"/>
    </xf>
    <xf numFmtId="0" fontId="2" fillId="4" borderId="17" xfId="0" applyFont="1" applyFill="1" applyBorder="1">
      <alignment vertical="center"/>
    </xf>
    <xf numFmtId="0" fontId="2" fillId="3" borderId="18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4" borderId="19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opLeftCell="A55" workbookViewId="0">
      <selection activeCell="A21" sqref="A21:H21"/>
    </sheetView>
  </sheetViews>
  <sheetFormatPr defaultRowHeight="16.2" x14ac:dyDescent="0.3"/>
  <cols>
    <col min="1" max="1" width="12.88671875" bestFit="1" customWidth="1"/>
    <col min="5" max="5" width="10.5546875" bestFit="1" customWidth="1"/>
  </cols>
  <sheetData>
    <row r="1" spans="1:8" ht="20.399999999999999" thickBot="1" x14ac:dyDescent="0.35">
      <c r="A1" s="40" t="s">
        <v>61</v>
      </c>
      <c r="B1" s="41"/>
      <c r="C1" s="41"/>
      <c r="D1" s="41"/>
      <c r="E1" s="41"/>
      <c r="F1" s="41"/>
      <c r="G1" s="41"/>
      <c r="H1" s="41"/>
    </row>
    <row r="2" spans="1:8" ht="16.8" thickBot="1" x14ac:dyDescent="0.35">
      <c r="A2" s="2">
        <v>100783334</v>
      </c>
      <c r="B2" s="2"/>
      <c r="C2" s="37" t="s">
        <v>12</v>
      </c>
      <c r="D2" s="37"/>
      <c r="E2" s="2"/>
      <c r="F2" s="2"/>
      <c r="G2" s="2"/>
      <c r="H2" s="2"/>
    </row>
    <row r="3" spans="1:8" ht="16.8" thickBot="1" x14ac:dyDescent="0.35">
      <c r="A3" s="2">
        <v>67</v>
      </c>
      <c r="B3" s="2"/>
      <c r="C3" s="2" t="s">
        <v>13</v>
      </c>
      <c r="D3" s="2" t="s">
        <v>14</v>
      </c>
      <c r="E3" s="2"/>
      <c r="F3" s="2" t="s">
        <v>15</v>
      </c>
      <c r="G3" s="2" t="s">
        <v>16</v>
      </c>
      <c r="H3" s="2" t="s">
        <v>17</v>
      </c>
    </row>
    <row r="4" spans="1:8" ht="16.8" thickBot="1" x14ac:dyDescent="0.35">
      <c r="A4" s="37" t="s">
        <v>18</v>
      </c>
      <c r="B4" s="2" t="s">
        <v>19</v>
      </c>
      <c r="C4" s="2">
        <v>11</v>
      </c>
      <c r="D4" s="2">
        <v>17</v>
      </c>
      <c r="E4" s="2"/>
      <c r="F4" s="2">
        <f>C4/(C4+D4)</f>
        <v>0.39285714285714285</v>
      </c>
      <c r="G4" s="2">
        <f>C4/(C4+C5)</f>
        <v>0.84615384615384615</v>
      </c>
      <c r="H4" s="2">
        <f>(F4*G4)/((F4+G4)/2)</f>
        <v>0.53658536585365846</v>
      </c>
    </row>
    <row r="5" spans="1:8" ht="16.8" thickBot="1" x14ac:dyDescent="0.35">
      <c r="A5" s="37"/>
      <c r="B5" s="2" t="s">
        <v>20</v>
      </c>
      <c r="C5" s="2">
        <v>2</v>
      </c>
      <c r="D5" s="2">
        <f>A3-C5-C4-D4</f>
        <v>37</v>
      </c>
      <c r="E5" s="2"/>
      <c r="F5" s="2"/>
      <c r="G5" s="2"/>
      <c r="H5" s="2"/>
    </row>
    <row r="6" spans="1:8" ht="16.8" thickBot="1" x14ac:dyDescent="0.35">
      <c r="A6" s="5"/>
      <c r="B6" s="4"/>
      <c r="C6" s="3"/>
      <c r="D6" s="4"/>
      <c r="E6" s="7"/>
      <c r="F6" s="7"/>
      <c r="G6" s="7"/>
      <c r="H6" s="29"/>
    </row>
    <row r="7" spans="1:8" ht="16.8" thickBot="1" x14ac:dyDescent="0.35">
      <c r="A7" s="2">
        <v>1003949463</v>
      </c>
      <c r="B7" s="2"/>
      <c r="C7" s="37" t="s">
        <v>21</v>
      </c>
      <c r="D7" s="37"/>
      <c r="E7" s="2"/>
      <c r="F7" s="2"/>
      <c r="G7" s="2"/>
      <c r="H7" s="2"/>
    </row>
    <row r="8" spans="1:8" ht="16.8" thickBot="1" x14ac:dyDescent="0.35">
      <c r="A8" s="2">
        <v>36</v>
      </c>
      <c r="B8" s="2"/>
      <c r="C8" s="2" t="s">
        <v>22</v>
      </c>
      <c r="D8" s="2" t="s">
        <v>20</v>
      </c>
      <c r="E8" s="2"/>
      <c r="F8" s="2" t="s">
        <v>23</v>
      </c>
      <c r="G8" s="2" t="s">
        <v>16</v>
      </c>
      <c r="H8" s="2" t="s">
        <v>17</v>
      </c>
    </row>
    <row r="9" spans="1:8" ht="16.8" thickBot="1" x14ac:dyDescent="0.35">
      <c r="A9" s="37" t="s">
        <v>24</v>
      </c>
      <c r="B9" s="2" t="s">
        <v>3</v>
      </c>
      <c r="C9" s="2">
        <v>5</v>
      </c>
      <c r="D9" s="2">
        <v>5</v>
      </c>
      <c r="E9" s="2"/>
      <c r="F9" s="2">
        <f>C9/(C9+D9)</f>
        <v>0.5</v>
      </c>
      <c r="G9" s="2">
        <f>C9/(C9+C10)</f>
        <v>0.625</v>
      </c>
      <c r="H9" s="2">
        <f>(F9*G9)/((F9+G9)/2)</f>
        <v>0.55555555555555558</v>
      </c>
    </row>
    <row r="10" spans="1:8" ht="16.8" thickBot="1" x14ac:dyDescent="0.35">
      <c r="A10" s="37"/>
      <c r="B10" s="2" t="s">
        <v>14</v>
      </c>
      <c r="C10" s="2">
        <v>3</v>
      </c>
      <c r="D10" s="2">
        <f>A8-C10-C9-D9</f>
        <v>23</v>
      </c>
      <c r="E10" s="2"/>
      <c r="F10" s="2"/>
      <c r="G10" s="2"/>
      <c r="H10" s="2"/>
    </row>
    <row r="11" spans="1:8" ht="16.8" thickBot="1" x14ac:dyDescent="0.35">
      <c r="A11" s="5"/>
      <c r="B11" s="4"/>
      <c r="C11" s="3"/>
      <c r="D11" s="3"/>
      <c r="E11" s="7"/>
      <c r="F11" s="7"/>
      <c r="G11" s="7"/>
      <c r="H11" s="29"/>
    </row>
    <row r="12" spans="1:8" ht="16.8" thickBot="1" x14ac:dyDescent="0.35">
      <c r="A12" s="2">
        <v>1004993240</v>
      </c>
      <c r="B12" s="2"/>
      <c r="C12" s="37" t="s">
        <v>12</v>
      </c>
      <c r="D12" s="37"/>
      <c r="E12" s="2"/>
      <c r="F12" s="2"/>
      <c r="G12" s="2"/>
      <c r="H12" s="2"/>
    </row>
    <row r="13" spans="1:8" ht="16.8" thickBot="1" x14ac:dyDescent="0.35">
      <c r="A13" s="2">
        <v>81</v>
      </c>
      <c r="B13" s="2"/>
      <c r="C13" s="2" t="s">
        <v>13</v>
      </c>
      <c r="D13" s="2" t="s">
        <v>20</v>
      </c>
      <c r="E13" s="2"/>
      <c r="F13" s="2" t="s">
        <v>15</v>
      </c>
      <c r="G13" s="2" t="s">
        <v>25</v>
      </c>
      <c r="H13" s="2" t="s">
        <v>26</v>
      </c>
    </row>
    <row r="14" spans="1:8" ht="16.8" thickBot="1" x14ac:dyDescent="0.35">
      <c r="A14" s="37" t="s">
        <v>24</v>
      </c>
      <c r="B14" s="2" t="s">
        <v>13</v>
      </c>
      <c r="C14" s="2">
        <v>15</v>
      </c>
      <c r="D14" s="2">
        <v>9</v>
      </c>
      <c r="E14" s="2"/>
      <c r="F14" s="2">
        <f>C14/(C14+D14)</f>
        <v>0.625</v>
      </c>
      <c r="G14" s="2">
        <f>C14/(C14+C15)</f>
        <v>1</v>
      </c>
      <c r="H14" s="2">
        <f>(F14*G14)/((F14+G14)/2)</f>
        <v>0.76923076923076927</v>
      </c>
    </row>
    <row r="15" spans="1:8" ht="16.8" thickBot="1" x14ac:dyDescent="0.35">
      <c r="A15" s="37"/>
      <c r="B15" s="2" t="s">
        <v>27</v>
      </c>
      <c r="C15" s="2">
        <v>0</v>
      </c>
      <c r="D15" s="2">
        <f>A13-C15-C14-D14</f>
        <v>57</v>
      </c>
      <c r="E15" s="2"/>
      <c r="F15" s="2"/>
      <c r="G15" s="2"/>
      <c r="H15" s="2"/>
    </row>
    <row r="16" spans="1:8" ht="16.8" thickBot="1" x14ac:dyDescent="0.35">
      <c r="A16" s="5"/>
      <c r="B16" s="3"/>
      <c r="C16" s="3"/>
      <c r="D16" s="3"/>
      <c r="E16" s="1"/>
      <c r="F16" s="6"/>
      <c r="G16" s="7"/>
      <c r="H16" s="1"/>
    </row>
    <row r="17" spans="1:8" ht="16.8" thickBot="1" x14ac:dyDescent="0.35">
      <c r="A17" s="2" t="s">
        <v>65</v>
      </c>
      <c r="B17" s="2"/>
      <c r="C17" s="37" t="s">
        <v>29</v>
      </c>
      <c r="D17" s="37"/>
      <c r="E17" s="2"/>
      <c r="F17" s="2"/>
      <c r="G17" s="2"/>
      <c r="H17" s="2"/>
    </row>
    <row r="18" spans="1:8" ht="16.8" thickBot="1" x14ac:dyDescent="0.35">
      <c r="A18" s="2"/>
      <c r="B18" s="2"/>
      <c r="C18" s="2" t="s">
        <v>13</v>
      </c>
      <c r="D18" s="2" t="s">
        <v>20</v>
      </c>
      <c r="E18" s="2"/>
      <c r="F18" s="2" t="s">
        <v>23</v>
      </c>
      <c r="G18" s="2" t="s">
        <v>30</v>
      </c>
      <c r="H18" s="2" t="s">
        <v>26</v>
      </c>
    </row>
    <row r="19" spans="1:8" ht="16.8" thickBot="1" x14ac:dyDescent="0.35">
      <c r="A19" s="37" t="s">
        <v>31</v>
      </c>
      <c r="B19" s="2" t="s">
        <v>19</v>
      </c>
      <c r="C19" s="2">
        <f>C4+C9+C14</f>
        <v>31</v>
      </c>
      <c r="D19" s="2">
        <f>D4+D9+D14</f>
        <v>31</v>
      </c>
      <c r="E19" s="2"/>
      <c r="F19" s="2">
        <f>C19/(C19+D19)</f>
        <v>0.5</v>
      </c>
      <c r="G19" s="2">
        <f>C19/(C19+C20)</f>
        <v>0.86111111111111116</v>
      </c>
      <c r="H19" s="2">
        <f>(F19*G19)/((F19+G19)/2)</f>
        <v>0.63265306122448983</v>
      </c>
    </row>
    <row r="20" spans="1:8" ht="16.8" thickBot="1" x14ac:dyDescent="0.35">
      <c r="A20" s="37"/>
      <c r="B20" s="2" t="s">
        <v>32</v>
      </c>
      <c r="C20" s="2">
        <f>C5+C10+C15</f>
        <v>5</v>
      </c>
      <c r="D20" s="2">
        <f>D5+D10+D15</f>
        <v>117</v>
      </c>
      <c r="E20" s="2" t="s">
        <v>33</v>
      </c>
      <c r="F20" s="2"/>
      <c r="G20" s="2"/>
      <c r="H20" s="2"/>
    </row>
    <row r="21" spans="1:8" ht="20.399999999999999" thickBot="1" x14ac:dyDescent="0.35">
      <c r="A21" s="38" t="s">
        <v>34</v>
      </c>
      <c r="B21" s="39"/>
      <c r="C21" s="39"/>
      <c r="D21" s="39"/>
      <c r="E21" s="39"/>
      <c r="F21" s="39"/>
      <c r="G21" s="39"/>
      <c r="H21" s="39"/>
    </row>
    <row r="22" spans="1:8" ht="16.8" thickBot="1" x14ac:dyDescent="0.35">
      <c r="A22" s="8">
        <v>1008620493</v>
      </c>
      <c r="B22" s="8"/>
      <c r="C22" s="36" t="s">
        <v>35</v>
      </c>
      <c r="D22" s="36"/>
      <c r="E22" s="8"/>
      <c r="F22" s="8"/>
      <c r="G22" s="8"/>
      <c r="H22" s="8"/>
    </row>
    <row r="23" spans="1:8" ht="16.8" thickBot="1" x14ac:dyDescent="0.35">
      <c r="A23" s="8">
        <v>61</v>
      </c>
      <c r="B23" s="8"/>
      <c r="C23" s="8" t="s">
        <v>36</v>
      </c>
      <c r="D23" s="8" t="s">
        <v>37</v>
      </c>
      <c r="E23" s="8"/>
      <c r="F23" s="8" t="s">
        <v>38</v>
      </c>
      <c r="G23" s="8" t="s">
        <v>39</v>
      </c>
      <c r="H23" s="8" t="s">
        <v>40</v>
      </c>
    </row>
    <row r="24" spans="1:8" ht="16.8" thickBot="1" x14ac:dyDescent="0.35">
      <c r="A24" s="36" t="s">
        <v>41</v>
      </c>
      <c r="B24" s="8" t="s">
        <v>36</v>
      </c>
      <c r="C24" s="8">
        <v>8</v>
      </c>
      <c r="D24" s="8">
        <v>12</v>
      </c>
      <c r="E24" s="8"/>
      <c r="F24" s="8">
        <f>C24/(C24+D24)</f>
        <v>0.4</v>
      </c>
      <c r="G24" s="8">
        <f>C24/(C24+C25)</f>
        <v>1</v>
      </c>
      <c r="H24" s="8">
        <f>(F24*G24)/((F24+G24)/2)</f>
        <v>0.57142857142857151</v>
      </c>
    </row>
    <row r="25" spans="1:8" ht="16.8" thickBot="1" x14ac:dyDescent="0.35">
      <c r="A25" s="36"/>
      <c r="B25" s="8" t="s">
        <v>37</v>
      </c>
      <c r="C25" s="8">
        <v>0</v>
      </c>
      <c r="D25" s="8">
        <f>A23-C25-C24-D24</f>
        <v>41</v>
      </c>
      <c r="E25" s="8"/>
      <c r="F25" s="8"/>
      <c r="G25" s="8"/>
      <c r="H25" s="8"/>
    </row>
    <row r="26" spans="1:8" ht="16.8" thickBot="1" x14ac:dyDescent="0.35">
      <c r="A26" s="12"/>
      <c r="B26" s="11"/>
      <c r="C26" s="11"/>
      <c r="D26" s="11"/>
      <c r="E26" s="14"/>
      <c r="F26" s="15"/>
      <c r="G26" s="15"/>
      <c r="H26" s="25"/>
    </row>
    <row r="27" spans="1:8" ht="16.8" thickBot="1" x14ac:dyDescent="0.35">
      <c r="A27" s="8">
        <v>1008724378</v>
      </c>
      <c r="B27" s="8"/>
      <c r="C27" s="36" t="s">
        <v>42</v>
      </c>
      <c r="D27" s="36"/>
      <c r="E27" s="8"/>
      <c r="F27" s="8"/>
      <c r="G27" s="8"/>
      <c r="H27" s="8"/>
    </row>
    <row r="28" spans="1:8" ht="16.8" thickBot="1" x14ac:dyDescent="0.35">
      <c r="A28" s="8">
        <v>60</v>
      </c>
      <c r="B28" s="8"/>
      <c r="C28" s="8" t="s">
        <v>43</v>
      </c>
      <c r="D28" s="8" t="s">
        <v>44</v>
      </c>
      <c r="E28" s="8"/>
      <c r="F28" s="8" t="s">
        <v>45</v>
      </c>
      <c r="G28" s="8" t="s">
        <v>46</v>
      </c>
      <c r="H28" s="8" t="s">
        <v>47</v>
      </c>
    </row>
    <row r="29" spans="1:8" ht="16.8" thickBot="1" x14ac:dyDescent="0.35">
      <c r="A29" s="36" t="s">
        <v>48</v>
      </c>
      <c r="B29" s="8" t="s">
        <v>49</v>
      </c>
      <c r="C29" s="8">
        <v>12</v>
      </c>
      <c r="D29" s="8">
        <v>15</v>
      </c>
      <c r="E29" s="8"/>
      <c r="F29" s="8">
        <f>C29/(C29+D29)</f>
        <v>0.44444444444444442</v>
      </c>
      <c r="G29" s="8">
        <f>C29/(C29+C30)</f>
        <v>1</v>
      </c>
      <c r="H29" s="8">
        <f>(F29*G29)/((F29+G29)/2)</f>
        <v>0.61538461538461531</v>
      </c>
    </row>
    <row r="30" spans="1:8" ht="16.8" thickBot="1" x14ac:dyDescent="0.35">
      <c r="A30" s="36"/>
      <c r="B30" s="8" t="s">
        <v>4</v>
      </c>
      <c r="C30" s="8">
        <v>0</v>
      </c>
      <c r="D30" s="8">
        <f>A28-C30-C29-D29</f>
        <v>33</v>
      </c>
      <c r="E30" s="8"/>
      <c r="F30" s="8"/>
      <c r="G30" s="8"/>
      <c r="H30" s="8"/>
    </row>
    <row r="31" spans="1:8" ht="16.8" thickBot="1" x14ac:dyDescent="0.35">
      <c r="A31" s="12"/>
      <c r="B31" s="11"/>
      <c r="C31" s="9"/>
      <c r="D31" s="13"/>
      <c r="E31" s="14"/>
      <c r="F31" s="15"/>
      <c r="G31" s="15"/>
      <c r="H31" s="25"/>
    </row>
    <row r="32" spans="1:8" ht="16.8" thickBot="1" x14ac:dyDescent="0.35">
      <c r="A32" s="8">
        <v>1008687846</v>
      </c>
      <c r="B32" s="8"/>
      <c r="C32" s="36" t="s">
        <v>42</v>
      </c>
      <c r="D32" s="36"/>
      <c r="E32" s="8"/>
      <c r="F32" s="8"/>
      <c r="G32" s="8"/>
      <c r="H32" s="8"/>
    </row>
    <row r="33" spans="1:8" ht="16.8" thickBot="1" x14ac:dyDescent="0.35">
      <c r="A33" s="8">
        <v>81</v>
      </c>
      <c r="B33" s="8"/>
      <c r="C33" s="8" t="s">
        <v>3</v>
      </c>
      <c r="D33" s="8" t="s">
        <v>44</v>
      </c>
      <c r="E33" s="8"/>
      <c r="F33" s="8" t="s">
        <v>50</v>
      </c>
      <c r="G33" s="8" t="s">
        <v>51</v>
      </c>
      <c r="H33" s="8" t="s">
        <v>52</v>
      </c>
    </row>
    <row r="34" spans="1:8" ht="16.8" thickBot="1" x14ac:dyDescent="0.35">
      <c r="A34" s="36" t="s">
        <v>48</v>
      </c>
      <c r="B34" s="8" t="s">
        <v>3</v>
      </c>
      <c r="C34" s="8">
        <v>14</v>
      </c>
      <c r="D34" s="8">
        <v>12</v>
      </c>
      <c r="E34" s="8"/>
      <c r="F34" s="8">
        <f>C34/(C34+D34)</f>
        <v>0.53846153846153844</v>
      </c>
      <c r="G34" s="8">
        <f>C34/(C34+C35)</f>
        <v>1</v>
      </c>
      <c r="H34" s="8">
        <f>(F34*G34)/((F34+G34)/2)</f>
        <v>0.70000000000000007</v>
      </c>
    </row>
    <row r="35" spans="1:8" ht="16.8" thickBot="1" x14ac:dyDescent="0.35">
      <c r="A35" s="36"/>
      <c r="B35" s="8" t="s">
        <v>44</v>
      </c>
      <c r="C35" s="8">
        <v>0</v>
      </c>
      <c r="D35" s="8">
        <f>A33-C35-C34-D34</f>
        <v>55</v>
      </c>
      <c r="E35" s="8"/>
      <c r="F35" s="8"/>
      <c r="G35" s="8"/>
      <c r="H35" s="8"/>
    </row>
    <row r="36" spans="1:8" ht="16.8" thickBot="1" x14ac:dyDescent="0.35">
      <c r="A36" s="12"/>
      <c r="B36" s="11"/>
      <c r="C36" s="11"/>
      <c r="D36" s="9"/>
      <c r="E36" s="14"/>
      <c r="F36" s="10"/>
      <c r="G36" s="15"/>
      <c r="H36" s="25"/>
    </row>
    <row r="37" spans="1:8" ht="16.8" thickBot="1" x14ac:dyDescent="0.35">
      <c r="A37" s="8" t="s">
        <v>66</v>
      </c>
      <c r="B37" s="8"/>
      <c r="C37" s="36" t="s">
        <v>53</v>
      </c>
      <c r="D37" s="36"/>
      <c r="E37" s="8"/>
      <c r="F37" s="8"/>
      <c r="G37" s="8"/>
      <c r="H37" s="8"/>
    </row>
    <row r="38" spans="1:8" ht="16.8" thickBot="1" x14ac:dyDescent="0.35">
      <c r="A38" s="8"/>
      <c r="B38" s="8"/>
      <c r="C38" s="8" t="s">
        <v>3</v>
      </c>
      <c r="D38" s="8" t="s">
        <v>4</v>
      </c>
      <c r="E38" s="8"/>
      <c r="F38" s="8" t="s">
        <v>2</v>
      </c>
      <c r="G38" s="8" t="s">
        <v>1</v>
      </c>
      <c r="H38" s="8" t="s">
        <v>7</v>
      </c>
    </row>
    <row r="39" spans="1:8" ht="16.8" thickBot="1" x14ac:dyDescent="0.35">
      <c r="A39" s="36" t="s">
        <v>5</v>
      </c>
      <c r="B39" s="8" t="s">
        <v>3</v>
      </c>
      <c r="C39" s="8">
        <f>C24+C29+C34</f>
        <v>34</v>
      </c>
      <c r="D39" s="8">
        <f>D24+D29+D34</f>
        <v>39</v>
      </c>
      <c r="E39" s="8"/>
      <c r="F39" s="8">
        <f>C39/(C39+D39)</f>
        <v>0.46575342465753422</v>
      </c>
      <c r="G39" s="8">
        <f>C39/(C39+C40)</f>
        <v>1</v>
      </c>
      <c r="H39" s="8">
        <f>(F39*G39)/((F39+G39)/2)</f>
        <v>0.63551401869158874</v>
      </c>
    </row>
    <row r="40" spans="1:8" ht="16.8" thickBot="1" x14ac:dyDescent="0.35">
      <c r="A40" s="36"/>
      <c r="B40" s="8" t="s">
        <v>4</v>
      </c>
      <c r="C40" s="8">
        <f>C25+C30+C35</f>
        <v>0</v>
      </c>
      <c r="D40" s="8">
        <f>D25+D30+D35</f>
        <v>129</v>
      </c>
      <c r="E40" s="8" t="s">
        <v>54</v>
      </c>
      <c r="F40" s="8"/>
      <c r="G40" s="8"/>
      <c r="H40" s="8"/>
    </row>
    <row r="41" spans="1:8" ht="20.399999999999999" thickBot="1" x14ac:dyDescent="0.35">
      <c r="A41" s="32" t="s">
        <v>60</v>
      </c>
      <c r="B41" s="33"/>
      <c r="C41" s="33"/>
      <c r="D41" s="33"/>
      <c r="E41" s="33"/>
      <c r="F41" s="33"/>
      <c r="G41" s="33"/>
      <c r="H41" s="33"/>
    </row>
    <row r="42" spans="1:8" ht="16.8" thickBot="1" x14ac:dyDescent="0.35">
      <c r="A42" s="16">
        <v>1005395805</v>
      </c>
      <c r="B42" s="16"/>
      <c r="C42" s="30" t="s">
        <v>0</v>
      </c>
      <c r="D42" s="30"/>
      <c r="E42" s="16"/>
      <c r="F42" s="16"/>
      <c r="G42" s="16"/>
      <c r="H42" s="16"/>
    </row>
    <row r="43" spans="1:8" ht="16.8" thickBot="1" x14ac:dyDescent="0.35">
      <c r="A43" s="16">
        <v>72</v>
      </c>
      <c r="B43" s="16"/>
      <c r="C43" s="16" t="s">
        <v>3</v>
      </c>
      <c r="D43" s="16" t="s">
        <v>4</v>
      </c>
      <c r="E43" s="16"/>
      <c r="F43" s="16" t="s">
        <v>2</v>
      </c>
      <c r="G43" s="16" t="s">
        <v>1</v>
      </c>
      <c r="H43" s="16" t="s">
        <v>55</v>
      </c>
    </row>
    <row r="44" spans="1:8" ht="16.8" thickBot="1" x14ac:dyDescent="0.35">
      <c r="A44" s="30" t="s">
        <v>5</v>
      </c>
      <c r="B44" s="16" t="s">
        <v>3</v>
      </c>
      <c r="C44" s="16">
        <v>6</v>
      </c>
      <c r="D44" s="16">
        <v>32</v>
      </c>
      <c r="E44" s="16"/>
      <c r="F44" s="16">
        <f>C44/(C44+D44)</f>
        <v>0.15789473684210525</v>
      </c>
      <c r="G44" s="16">
        <f>C44/(C44+C45)</f>
        <v>1</v>
      </c>
      <c r="H44" s="16">
        <f>(F44*G44)/((F44+G44)/2)</f>
        <v>0.27272727272727271</v>
      </c>
    </row>
    <row r="45" spans="1:8" ht="16.8" thickBot="1" x14ac:dyDescent="0.35">
      <c r="A45" s="30"/>
      <c r="B45" s="16" t="s">
        <v>4</v>
      </c>
      <c r="C45" s="16">
        <v>0</v>
      </c>
      <c r="D45" s="16">
        <f>A43-C45-C44-D44</f>
        <v>34</v>
      </c>
      <c r="E45" s="16"/>
      <c r="F45" s="16"/>
      <c r="G45" s="16"/>
      <c r="H45" s="16"/>
    </row>
    <row r="46" spans="1:8" ht="16.8" thickBot="1" x14ac:dyDescent="0.35">
      <c r="A46" s="17"/>
      <c r="B46" s="18"/>
      <c r="C46" s="18"/>
      <c r="D46" s="18"/>
      <c r="E46" s="24"/>
      <c r="F46" s="24"/>
      <c r="G46" s="24"/>
      <c r="H46" s="28"/>
    </row>
    <row r="47" spans="1:8" ht="16.8" thickBot="1" x14ac:dyDescent="0.35">
      <c r="A47" s="16">
        <v>1006398273</v>
      </c>
      <c r="B47" s="16"/>
      <c r="C47" s="30" t="s">
        <v>56</v>
      </c>
      <c r="D47" s="30"/>
      <c r="E47" s="16"/>
      <c r="F47" s="16"/>
      <c r="G47" s="16"/>
      <c r="H47" s="16"/>
    </row>
    <row r="48" spans="1:8" ht="16.8" thickBot="1" x14ac:dyDescent="0.35">
      <c r="A48" s="16">
        <v>68</v>
      </c>
      <c r="B48" s="16"/>
      <c r="C48" s="16" t="s">
        <v>3</v>
      </c>
      <c r="D48" s="16" t="s">
        <v>4</v>
      </c>
      <c r="E48" s="16"/>
      <c r="F48" s="16" t="s">
        <v>2</v>
      </c>
      <c r="G48" s="16" t="s">
        <v>57</v>
      </c>
      <c r="H48" s="16" t="s">
        <v>7</v>
      </c>
    </row>
    <row r="49" spans="1:8" ht="16.8" thickBot="1" x14ac:dyDescent="0.35">
      <c r="A49" s="30" t="s">
        <v>5</v>
      </c>
      <c r="B49" s="16" t="s">
        <v>3</v>
      </c>
      <c r="C49" s="16">
        <v>5</v>
      </c>
      <c r="D49" s="16">
        <v>12</v>
      </c>
      <c r="E49" s="16"/>
      <c r="F49" s="16">
        <f>C49/(C49+D49)</f>
        <v>0.29411764705882354</v>
      </c>
      <c r="G49" s="16">
        <f>C49/(C49+C50)</f>
        <v>0.83333333333333337</v>
      </c>
      <c r="H49" s="16">
        <f>(F49*G49)/((F49+G49)/2)</f>
        <v>0.43478260869565222</v>
      </c>
    </row>
    <row r="50" spans="1:8" ht="16.8" thickBot="1" x14ac:dyDescent="0.35">
      <c r="A50" s="30"/>
      <c r="B50" s="16" t="s">
        <v>4</v>
      </c>
      <c r="C50" s="16">
        <v>1</v>
      </c>
      <c r="D50" s="16">
        <f>A48-C50-C49-D49</f>
        <v>50</v>
      </c>
      <c r="E50" s="16"/>
      <c r="F50" s="16"/>
      <c r="G50" s="16"/>
      <c r="H50" s="16"/>
    </row>
    <row r="51" spans="1:8" ht="16.8" thickBot="1" x14ac:dyDescent="0.35">
      <c r="A51" s="21"/>
      <c r="B51" s="18"/>
      <c r="C51" s="20"/>
      <c r="D51" s="20"/>
      <c r="E51" s="23"/>
      <c r="F51" s="22"/>
      <c r="G51" s="19"/>
      <c r="H51" s="23"/>
    </row>
    <row r="52" spans="1:8" ht="16.8" thickBot="1" x14ac:dyDescent="0.35">
      <c r="A52" s="16">
        <v>1008806752</v>
      </c>
      <c r="B52" s="16"/>
      <c r="C52" s="30" t="s">
        <v>0</v>
      </c>
      <c r="D52" s="30"/>
      <c r="E52" s="16"/>
      <c r="F52" s="16"/>
      <c r="G52" s="16"/>
      <c r="H52" s="16"/>
    </row>
    <row r="53" spans="1:8" ht="16.8" thickBot="1" x14ac:dyDescent="0.35">
      <c r="A53" s="16">
        <v>30</v>
      </c>
      <c r="B53" s="16"/>
      <c r="C53" s="16" t="s">
        <v>3</v>
      </c>
      <c r="D53" s="16" t="s">
        <v>4</v>
      </c>
      <c r="E53" s="16"/>
      <c r="F53" s="16" t="s">
        <v>2</v>
      </c>
      <c r="G53" s="16" t="s">
        <v>57</v>
      </c>
      <c r="H53" s="16" t="s">
        <v>7</v>
      </c>
    </row>
    <row r="54" spans="1:8" ht="16.8" thickBot="1" x14ac:dyDescent="0.35">
      <c r="A54" s="30" t="s">
        <v>5</v>
      </c>
      <c r="B54" s="16" t="s">
        <v>3</v>
      </c>
      <c r="C54" s="16">
        <v>13</v>
      </c>
      <c r="D54" s="16">
        <v>3</v>
      </c>
      <c r="E54" s="16"/>
      <c r="F54" s="16">
        <f>C54/(C54+D54)</f>
        <v>0.8125</v>
      </c>
      <c r="G54" s="16">
        <f>C54/(C54+C55)</f>
        <v>1</v>
      </c>
      <c r="H54" s="16">
        <f>(F54*G54)/((F54+G54)/2)</f>
        <v>0.89655172413793105</v>
      </c>
    </row>
    <row r="55" spans="1:8" ht="16.8" thickBot="1" x14ac:dyDescent="0.35">
      <c r="A55" s="30"/>
      <c r="B55" s="16" t="s">
        <v>4</v>
      </c>
      <c r="C55" s="16">
        <v>0</v>
      </c>
      <c r="D55" s="16">
        <f>A53-C55-C54-D54</f>
        <v>14</v>
      </c>
      <c r="E55" s="16"/>
      <c r="F55" s="16"/>
      <c r="G55" s="16"/>
      <c r="H55" s="16"/>
    </row>
    <row r="56" spans="1:8" ht="16.8" thickBot="1" x14ac:dyDescent="0.35">
      <c r="A56" s="17"/>
      <c r="B56" s="20"/>
      <c r="C56" s="20"/>
      <c r="D56" s="18"/>
      <c r="E56" s="23"/>
      <c r="F56" s="19"/>
      <c r="G56" s="24"/>
      <c r="H56" s="19"/>
    </row>
    <row r="57" spans="1:8" ht="16.8" thickBot="1" x14ac:dyDescent="0.35">
      <c r="A57" s="16" t="s">
        <v>67</v>
      </c>
      <c r="B57" s="16"/>
      <c r="C57" s="30" t="s">
        <v>56</v>
      </c>
      <c r="D57" s="30"/>
      <c r="E57" s="16"/>
      <c r="F57" s="16"/>
      <c r="G57" s="16"/>
      <c r="H57" s="16"/>
    </row>
    <row r="58" spans="1:8" ht="16.8" thickBot="1" x14ac:dyDescent="0.35">
      <c r="A58" s="16"/>
      <c r="B58" s="16"/>
      <c r="C58" s="16" t="s">
        <v>58</v>
      </c>
      <c r="D58" s="16" t="s">
        <v>4</v>
      </c>
      <c r="E58" s="16"/>
      <c r="F58" s="16" t="s">
        <v>2</v>
      </c>
      <c r="G58" s="16" t="s">
        <v>1</v>
      </c>
      <c r="H58" s="16" t="s">
        <v>7</v>
      </c>
    </row>
    <row r="59" spans="1:8" ht="16.8" thickBot="1" x14ac:dyDescent="0.35">
      <c r="A59" s="30" t="s">
        <v>59</v>
      </c>
      <c r="B59" s="16" t="s">
        <v>3</v>
      </c>
      <c r="C59" s="16">
        <f>C44+C49+C54</f>
        <v>24</v>
      </c>
      <c r="D59" s="16">
        <f>D44+D49+D54</f>
        <v>47</v>
      </c>
      <c r="E59" s="16"/>
      <c r="F59" s="16">
        <f>C59/(C59+D59)</f>
        <v>0.3380281690140845</v>
      </c>
      <c r="G59" s="16">
        <f>C59/(C59+C60)</f>
        <v>0.96</v>
      </c>
      <c r="H59" s="16">
        <f>(F59*G59)/((F59+G59)/2)</f>
        <v>0.5</v>
      </c>
    </row>
    <row r="60" spans="1:8" ht="16.8" thickBot="1" x14ac:dyDescent="0.35">
      <c r="A60" s="30"/>
      <c r="B60" s="16" t="s">
        <v>4</v>
      </c>
      <c r="C60" s="16">
        <f>C45+C50+C55</f>
        <v>1</v>
      </c>
      <c r="D60" s="16">
        <f>D45+D50+D55</f>
        <v>98</v>
      </c>
      <c r="E60" s="16" t="s">
        <v>9</v>
      </c>
      <c r="F60" s="16"/>
      <c r="G60" s="16"/>
      <c r="H60" s="16"/>
    </row>
    <row r="61" spans="1:8" ht="20.399999999999999" thickBot="1" x14ac:dyDescent="0.35">
      <c r="A61" s="34"/>
      <c r="B61" s="35"/>
      <c r="C61" s="35"/>
      <c r="D61" s="35"/>
      <c r="E61" s="35"/>
      <c r="F61" s="35"/>
      <c r="G61" s="35"/>
      <c r="H61" s="35"/>
    </row>
    <row r="62" spans="1:8" ht="16.8" thickBot="1" x14ac:dyDescent="0.35">
      <c r="A62" s="26" t="s">
        <v>11</v>
      </c>
      <c r="B62" s="26"/>
      <c r="C62" s="31" t="s">
        <v>0</v>
      </c>
      <c r="D62" s="31"/>
      <c r="E62" s="26"/>
      <c r="F62" s="26"/>
      <c r="G62" s="26"/>
      <c r="H62" s="26"/>
    </row>
    <row r="63" spans="1:8" ht="16.8" thickBot="1" x14ac:dyDescent="0.35">
      <c r="A63" s="26"/>
      <c r="B63" s="26"/>
      <c r="C63" s="26" t="s">
        <v>3</v>
      </c>
      <c r="D63" s="26" t="s">
        <v>4</v>
      </c>
      <c r="E63" s="26"/>
      <c r="F63" s="26" t="s">
        <v>2</v>
      </c>
      <c r="G63" s="26" t="s">
        <v>1</v>
      </c>
      <c r="H63" s="26" t="s">
        <v>7</v>
      </c>
    </row>
    <row r="64" spans="1:8" ht="16.8" thickBot="1" x14ac:dyDescent="0.35">
      <c r="A64" s="31" t="s">
        <v>5</v>
      </c>
      <c r="B64" s="26" t="s">
        <v>3</v>
      </c>
      <c r="C64" s="26">
        <f>C59+C39+C19</f>
        <v>89</v>
      </c>
      <c r="D64" s="26">
        <f>D59+D39+D19</f>
        <v>117</v>
      </c>
      <c r="E64" s="26"/>
      <c r="F64" s="26">
        <f>C64/(C64+D64)</f>
        <v>0.43203883495145629</v>
      </c>
      <c r="G64" s="26">
        <f>C64/(C64+C65)</f>
        <v>0.93684210526315792</v>
      </c>
      <c r="H64" s="26">
        <f>(F64*G64)/((F64+G64)/2)</f>
        <v>0.59136212624584705</v>
      </c>
    </row>
    <row r="65" spans="1:8" ht="16.8" thickBot="1" x14ac:dyDescent="0.35">
      <c r="A65" s="31"/>
      <c r="B65" s="26" t="s">
        <v>4</v>
      </c>
      <c r="C65" s="26">
        <f>C60+C40+C20</f>
        <v>6</v>
      </c>
      <c r="D65" s="26">
        <f>D60+D40+D20</f>
        <v>344</v>
      </c>
      <c r="E65" s="26" t="s">
        <v>9</v>
      </c>
      <c r="F65" s="26"/>
      <c r="G65" s="26"/>
      <c r="H65" s="26"/>
    </row>
    <row r="66" spans="1:8" ht="16.8" thickBot="1" x14ac:dyDescent="0.35">
      <c r="A66" s="27"/>
      <c r="B66" s="27"/>
      <c r="C66" s="27"/>
      <c r="D66" s="27"/>
      <c r="E66" s="27"/>
      <c r="F66" s="27"/>
      <c r="G66" s="27"/>
      <c r="H66" s="27"/>
    </row>
  </sheetData>
  <mergeCells count="30">
    <mergeCell ref="A64:A65"/>
    <mergeCell ref="A41:H41"/>
    <mergeCell ref="C42:D42"/>
    <mergeCell ref="A44:A45"/>
    <mergeCell ref="C47:D47"/>
    <mergeCell ref="A49:A50"/>
    <mergeCell ref="C52:D52"/>
    <mergeCell ref="A54:A55"/>
    <mergeCell ref="C57:D57"/>
    <mergeCell ref="A59:A60"/>
    <mergeCell ref="A61:H61"/>
    <mergeCell ref="C62:D62"/>
    <mergeCell ref="A39:A40"/>
    <mergeCell ref="A14:A15"/>
    <mergeCell ref="C17:D17"/>
    <mergeCell ref="A19:A20"/>
    <mergeCell ref="A21:H21"/>
    <mergeCell ref="C22:D22"/>
    <mergeCell ref="A24:A25"/>
    <mergeCell ref="C27:D27"/>
    <mergeCell ref="A29:A30"/>
    <mergeCell ref="C32:D32"/>
    <mergeCell ref="A34:A35"/>
    <mergeCell ref="C37:D37"/>
    <mergeCell ref="C12:D12"/>
    <mergeCell ref="A1:H1"/>
    <mergeCell ref="C2:D2"/>
    <mergeCell ref="A4:A5"/>
    <mergeCell ref="C7:D7"/>
    <mergeCell ref="A9:A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opLeftCell="A46" workbookViewId="0">
      <selection activeCell="F83" sqref="F83"/>
    </sheetView>
  </sheetViews>
  <sheetFormatPr defaultRowHeight="16.2" x14ac:dyDescent="0.3"/>
  <cols>
    <col min="1" max="1" width="12.88671875" bestFit="1" customWidth="1"/>
    <col min="5" max="5" width="10.5546875" bestFit="1" customWidth="1"/>
  </cols>
  <sheetData>
    <row r="1" spans="1:8" ht="20.399999999999999" thickBot="1" x14ac:dyDescent="0.35">
      <c r="A1" s="40" t="s">
        <v>62</v>
      </c>
      <c r="B1" s="41"/>
      <c r="C1" s="41"/>
      <c r="D1" s="41"/>
      <c r="E1" s="41"/>
      <c r="F1" s="41"/>
      <c r="G1" s="41"/>
      <c r="H1" s="41"/>
    </row>
    <row r="2" spans="1:8" ht="16.8" thickBot="1" x14ac:dyDescent="0.35">
      <c r="A2" s="2">
        <v>100783334</v>
      </c>
      <c r="B2" s="2"/>
      <c r="C2" s="37" t="s">
        <v>12</v>
      </c>
      <c r="D2" s="37"/>
      <c r="E2" s="2"/>
      <c r="F2" s="2"/>
      <c r="G2" s="2"/>
      <c r="H2" s="2"/>
    </row>
    <row r="3" spans="1:8" ht="16.8" thickBot="1" x14ac:dyDescent="0.35">
      <c r="A3" s="2">
        <v>67</v>
      </c>
      <c r="B3" s="2"/>
      <c r="C3" s="2" t="s">
        <v>13</v>
      </c>
      <c r="D3" s="2" t="s">
        <v>14</v>
      </c>
      <c r="E3" s="2"/>
      <c r="F3" s="2" t="s">
        <v>15</v>
      </c>
      <c r="G3" s="2" t="s">
        <v>16</v>
      </c>
      <c r="H3" s="2" t="s">
        <v>17</v>
      </c>
    </row>
    <row r="4" spans="1:8" ht="16.8" thickBot="1" x14ac:dyDescent="0.35">
      <c r="A4" s="37" t="s">
        <v>18</v>
      </c>
      <c r="B4" s="2" t="s">
        <v>19</v>
      </c>
      <c r="C4" s="2">
        <v>9</v>
      </c>
      <c r="D4" s="2">
        <v>1</v>
      </c>
      <c r="E4" s="2"/>
      <c r="F4" s="2">
        <f>C4/(C4+D4)</f>
        <v>0.9</v>
      </c>
      <c r="G4" s="2">
        <f>C4/(C4+C5)</f>
        <v>0.69230769230769229</v>
      </c>
      <c r="H4" s="2">
        <f>(F4*G4)/((F4+G4)/2)</f>
        <v>0.78260869565217384</v>
      </c>
    </row>
    <row r="5" spans="1:8" ht="16.8" thickBot="1" x14ac:dyDescent="0.35">
      <c r="A5" s="37"/>
      <c r="B5" s="2" t="s">
        <v>20</v>
      </c>
      <c r="C5" s="2">
        <v>4</v>
      </c>
      <c r="D5" s="2">
        <f>A3-C5-C4-D4</f>
        <v>53</v>
      </c>
      <c r="E5" s="2"/>
      <c r="F5" s="2"/>
      <c r="G5" s="2"/>
      <c r="H5" s="2"/>
    </row>
    <row r="6" spans="1:8" ht="16.8" thickBot="1" x14ac:dyDescent="0.35">
      <c r="A6" s="5"/>
      <c r="B6" s="4"/>
      <c r="C6" s="3"/>
      <c r="D6" s="4"/>
      <c r="E6" s="7"/>
      <c r="F6" s="7"/>
      <c r="G6" s="7"/>
      <c r="H6" s="29"/>
    </row>
    <row r="7" spans="1:8" ht="16.8" thickBot="1" x14ac:dyDescent="0.35">
      <c r="A7" s="2">
        <v>1003949463</v>
      </c>
      <c r="B7" s="2"/>
      <c r="C7" s="37" t="s">
        <v>21</v>
      </c>
      <c r="D7" s="37"/>
      <c r="E7" s="2"/>
      <c r="F7" s="2"/>
      <c r="G7" s="2"/>
      <c r="H7" s="2"/>
    </row>
    <row r="8" spans="1:8" ht="16.8" thickBot="1" x14ac:dyDescent="0.35">
      <c r="A8" s="2">
        <v>36</v>
      </c>
      <c r="B8" s="2"/>
      <c r="C8" s="2" t="s">
        <v>22</v>
      </c>
      <c r="D8" s="2" t="s">
        <v>20</v>
      </c>
      <c r="E8" s="2"/>
      <c r="F8" s="2" t="s">
        <v>23</v>
      </c>
      <c r="G8" s="2" t="s">
        <v>16</v>
      </c>
      <c r="H8" s="2" t="s">
        <v>17</v>
      </c>
    </row>
    <row r="9" spans="1:8" ht="16.8" thickBot="1" x14ac:dyDescent="0.35">
      <c r="A9" s="37" t="s">
        <v>24</v>
      </c>
      <c r="B9" s="2" t="s">
        <v>3</v>
      </c>
      <c r="C9" s="2">
        <v>5</v>
      </c>
      <c r="D9" s="2">
        <v>3</v>
      </c>
      <c r="E9" s="2"/>
      <c r="F9" s="2">
        <f>C9/(C9+D9)</f>
        <v>0.625</v>
      </c>
      <c r="G9" s="2">
        <f>C9/(C9+C10)</f>
        <v>0.625</v>
      </c>
      <c r="H9" s="2">
        <f>(F9*G9)/((F9+G9)/2)</f>
        <v>0.625</v>
      </c>
    </row>
    <row r="10" spans="1:8" ht="16.8" thickBot="1" x14ac:dyDescent="0.35">
      <c r="A10" s="37"/>
      <c r="B10" s="2" t="s">
        <v>14</v>
      </c>
      <c r="C10" s="2">
        <v>3</v>
      </c>
      <c r="D10" s="2">
        <f>A8-C10-C9-D9</f>
        <v>25</v>
      </c>
      <c r="E10" s="2"/>
      <c r="F10" s="2"/>
      <c r="G10" s="2"/>
      <c r="H10" s="2"/>
    </row>
    <row r="11" spans="1:8" ht="16.8" thickBot="1" x14ac:dyDescent="0.35">
      <c r="A11" s="5"/>
      <c r="B11" s="4"/>
      <c r="C11" s="3"/>
      <c r="D11" s="3"/>
      <c r="E11" s="7"/>
      <c r="F11" s="7"/>
      <c r="G11" s="7"/>
      <c r="H11" s="29"/>
    </row>
    <row r="12" spans="1:8" ht="16.8" thickBot="1" x14ac:dyDescent="0.35">
      <c r="A12" s="2">
        <v>1004993240</v>
      </c>
      <c r="B12" s="2"/>
      <c r="C12" s="37" t="s">
        <v>12</v>
      </c>
      <c r="D12" s="37"/>
      <c r="E12" s="2"/>
      <c r="F12" s="2"/>
      <c r="G12" s="2"/>
      <c r="H12" s="2"/>
    </row>
    <row r="13" spans="1:8" ht="16.8" thickBot="1" x14ac:dyDescent="0.35">
      <c r="A13" s="2">
        <v>81</v>
      </c>
      <c r="B13" s="2"/>
      <c r="C13" s="2" t="s">
        <v>13</v>
      </c>
      <c r="D13" s="2" t="s">
        <v>20</v>
      </c>
      <c r="E13" s="2"/>
      <c r="F13" s="2" t="s">
        <v>15</v>
      </c>
      <c r="G13" s="2" t="s">
        <v>25</v>
      </c>
      <c r="H13" s="2" t="s">
        <v>26</v>
      </c>
    </row>
    <row r="14" spans="1:8" ht="16.8" thickBot="1" x14ac:dyDescent="0.35">
      <c r="A14" s="37" t="s">
        <v>24</v>
      </c>
      <c r="B14" s="2" t="s">
        <v>13</v>
      </c>
      <c r="C14" s="2">
        <v>15</v>
      </c>
      <c r="D14" s="2">
        <v>2</v>
      </c>
      <c r="E14" s="2"/>
      <c r="F14" s="2">
        <f>C14/(C14+D14)</f>
        <v>0.88235294117647056</v>
      </c>
      <c r="G14" s="2">
        <f>C14/(C14+C15)</f>
        <v>1</v>
      </c>
      <c r="H14" s="2">
        <f>(F14*G14)/((F14+G14)/2)</f>
        <v>0.9375</v>
      </c>
    </row>
    <row r="15" spans="1:8" ht="16.8" thickBot="1" x14ac:dyDescent="0.35">
      <c r="A15" s="37"/>
      <c r="B15" s="2" t="s">
        <v>27</v>
      </c>
      <c r="C15" s="2">
        <v>0</v>
      </c>
      <c r="D15" s="2">
        <f>A13-C15-C14-D14</f>
        <v>64</v>
      </c>
      <c r="E15" s="2"/>
      <c r="F15" s="2"/>
      <c r="G15" s="2"/>
      <c r="H15" s="2"/>
    </row>
    <row r="16" spans="1:8" ht="16.8" thickBot="1" x14ac:dyDescent="0.35">
      <c r="A16" s="5"/>
      <c r="B16" s="3"/>
      <c r="C16" s="3"/>
      <c r="D16" s="3"/>
      <c r="E16" s="1"/>
      <c r="F16" s="6"/>
      <c r="G16" s="7"/>
      <c r="H16" s="1"/>
    </row>
    <row r="17" spans="1:15" ht="16.8" thickBot="1" x14ac:dyDescent="0.35">
      <c r="A17" s="2" t="s">
        <v>65</v>
      </c>
      <c r="B17" s="2"/>
      <c r="C17" s="37" t="s">
        <v>29</v>
      </c>
      <c r="D17" s="37"/>
      <c r="E17" s="2"/>
      <c r="F17" s="2"/>
      <c r="G17" s="2"/>
      <c r="H17" s="2"/>
    </row>
    <row r="18" spans="1:15" ht="16.8" thickBot="1" x14ac:dyDescent="0.35">
      <c r="A18" s="2"/>
      <c r="B18" s="2"/>
      <c r="C18" s="2" t="s">
        <v>13</v>
      </c>
      <c r="D18" s="2" t="s">
        <v>20</v>
      </c>
      <c r="E18" s="2"/>
      <c r="F18" s="2" t="s">
        <v>23</v>
      </c>
      <c r="G18" s="2" t="s">
        <v>30</v>
      </c>
      <c r="H18" s="2" t="s">
        <v>26</v>
      </c>
    </row>
    <row r="19" spans="1:15" ht="16.8" thickBot="1" x14ac:dyDescent="0.35">
      <c r="A19" s="37" t="s">
        <v>31</v>
      </c>
      <c r="B19" s="2" t="s">
        <v>19</v>
      </c>
      <c r="C19" s="2">
        <f>C4+C9+C14</f>
        <v>29</v>
      </c>
      <c r="D19" s="2">
        <f>D4+D9+D14</f>
        <v>6</v>
      </c>
      <c r="E19" s="2"/>
      <c r="F19" s="2">
        <f>C19/(C19+D19)</f>
        <v>0.82857142857142863</v>
      </c>
      <c r="G19" s="2">
        <f>C19/(C19+C20)</f>
        <v>0.80555555555555558</v>
      </c>
      <c r="H19" s="2">
        <f>(F19*G19)/((F19+G19)/2)</f>
        <v>0.81690140845070436</v>
      </c>
    </row>
    <row r="20" spans="1:15" ht="16.8" thickBot="1" x14ac:dyDescent="0.35">
      <c r="A20" s="37"/>
      <c r="B20" s="2" t="s">
        <v>32</v>
      </c>
      <c r="C20" s="2">
        <f>C5+C10+C15</f>
        <v>7</v>
      </c>
      <c r="D20" s="2">
        <f>D5+D10+D15</f>
        <v>142</v>
      </c>
      <c r="E20" s="2" t="s">
        <v>33</v>
      </c>
      <c r="F20" s="2"/>
      <c r="G20" s="2"/>
      <c r="H20" s="2"/>
    </row>
    <row r="21" spans="1:15" ht="20.399999999999999" thickBot="1" x14ac:dyDescent="0.35">
      <c r="A21" s="38" t="s">
        <v>34</v>
      </c>
      <c r="B21" s="39"/>
      <c r="C21" s="39"/>
      <c r="D21" s="39"/>
      <c r="E21" s="39"/>
      <c r="F21" s="39"/>
      <c r="G21" s="39"/>
      <c r="H21" s="39"/>
    </row>
    <row r="22" spans="1:15" ht="16.8" thickBot="1" x14ac:dyDescent="0.35">
      <c r="A22" s="8">
        <v>1008620493</v>
      </c>
      <c r="B22" s="8"/>
      <c r="C22" s="36" t="s">
        <v>35</v>
      </c>
      <c r="D22" s="36"/>
      <c r="E22" s="8"/>
      <c r="F22" s="8"/>
      <c r="G22" s="8"/>
      <c r="H22" s="8"/>
    </row>
    <row r="23" spans="1:15" ht="16.8" thickBot="1" x14ac:dyDescent="0.35">
      <c r="A23" s="8">
        <v>61</v>
      </c>
      <c r="B23" s="8"/>
      <c r="C23" s="8" t="s">
        <v>36</v>
      </c>
      <c r="D23" s="8" t="s">
        <v>37</v>
      </c>
      <c r="E23" s="8"/>
      <c r="F23" s="8" t="s">
        <v>38</v>
      </c>
      <c r="G23" s="8" t="s">
        <v>39</v>
      </c>
      <c r="H23" s="8" t="s">
        <v>40</v>
      </c>
      <c r="J23">
        <f>C19+C39</f>
        <v>63</v>
      </c>
      <c r="K23">
        <v>16</v>
      </c>
      <c r="M23">
        <f>J23/(J23+K23)</f>
        <v>0.79746835443037978</v>
      </c>
      <c r="N23">
        <f>J23/(J23+J24)</f>
        <v>0.9</v>
      </c>
      <c r="O23">
        <f>M23*N23/((M23+N23)/2)</f>
        <v>0.84563758389261745</v>
      </c>
    </row>
    <row r="24" spans="1:15" ht="16.8" thickBot="1" x14ac:dyDescent="0.35">
      <c r="A24" s="36" t="s">
        <v>41</v>
      </c>
      <c r="B24" s="8" t="s">
        <v>36</v>
      </c>
      <c r="C24" s="8">
        <v>8</v>
      </c>
      <c r="D24" s="8">
        <v>1</v>
      </c>
      <c r="E24" s="8"/>
      <c r="F24" s="8">
        <f>C24/(C24+D24)</f>
        <v>0.88888888888888884</v>
      </c>
      <c r="G24" s="8">
        <f>C24/(C24+C25)</f>
        <v>1</v>
      </c>
      <c r="H24" s="8">
        <f>(F24*G24)/((F24+G24)/2)</f>
        <v>0.94117647058823528</v>
      </c>
      <c r="J24">
        <v>7</v>
      </c>
    </row>
    <row r="25" spans="1:15" ht="16.8" thickBot="1" x14ac:dyDescent="0.35">
      <c r="A25" s="36"/>
      <c r="B25" s="8" t="s">
        <v>37</v>
      </c>
      <c r="C25" s="8">
        <v>0</v>
      </c>
      <c r="D25" s="8">
        <f>A23-C25-C24-D24</f>
        <v>52</v>
      </c>
      <c r="E25" s="8"/>
      <c r="F25" s="8"/>
      <c r="G25" s="8"/>
      <c r="H25" s="8"/>
    </row>
    <row r="26" spans="1:15" ht="16.8" thickBot="1" x14ac:dyDescent="0.35">
      <c r="A26" s="12"/>
      <c r="B26" s="11"/>
      <c r="C26" s="11"/>
      <c r="D26" s="11"/>
      <c r="E26" s="14"/>
      <c r="F26" s="15"/>
      <c r="G26" s="15"/>
      <c r="H26" s="25"/>
    </row>
    <row r="27" spans="1:15" ht="16.8" thickBot="1" x14ac:dyDescent="0.35">
      <c r="A27" s="8">
        <v>1008724378</v>
      </c>
      <c r="B27" s="8"/>
      <c r="C27" s="36" t="s">
        <v>42</v>
      </c>
      <c r="D27" s="36"/>
      <c r="E27" s="8"/>
      <c r="F27" s="8"/>
      <c r="G27" s="8"/>
      <c r="H27" s="8"/>
    </row>
    <row r="28" spans="1:15" ht="16.8" thickBot="1" x14ac:dyDescent="0.35">
      <c r="A28" s="8">
        <v>60</v>
      </c>
      <c r="B28" s="8"/>
      <c r="C28" s="8" t="s">
        <v>43</v>
      </c>
      <c r="D28" s="8" t="s">
        <v>44</v>
      </c>
      <c r="E28" s="8"/>
      <c r="F28" s="8" t="s">
        <v>45</v>
      </c>
      <c r="G28" s="8" t="s">
        <v>46</v>
      </c>
      <c r="H28" s="8" t="s">
        <v>47</v>
      </c>
    </row>
    <row r="29" spans="1:15" ht="16.8" thickBot="1" x14ac:dyDescent="0.35">
      <c r="A29" s="36" t="s">
        <v>48</v>
      </c>
      <c r="B29" s="8" t="s">
        <v>49</v>
      </c>
      <c r="C29" s="8">
        <v>12</v>
      </c>
      <c r="D29" s="8">
        <v>2</v>
      </c>
      <c r="E29" s="8"/>
      <c r="F29" s="8">
        <f>C29/(C29+D29)</f>
        <v>0.8571428571428571</v>
      </c>
      <c r="G29" s="8">
        <f>C29/(C29+C30)</f>
        <v>1</v>
      </c>
      <c r="H29" s="8">
        <f>(F29*G29)/((F29+G29)/2)</f>
        <v>0.92307692307692302</v>
      </c>
    </row>
    <row r="30" spans="1:15" ht="16.8" thickBot="1" x14ac:dyDescent="0.35">
      <c r="A30" s="36"/>
      <c r="B30" s="8" t="s">
        <v>4</v>
      </c>
      <c r="C30" s="8">
        <v>0</v>
      </c>
      <c r="D30" s="8">
        <f>A28-C30-C29-D29</f>
        <v>46</v>
      </c>
      <c r="E30" s="8"/>
      <c r="F30" s="8"/>
      <c r="G30" s="8"/>
      <c r="H30" s="8"/>
    </row>
    <row r="31" spans="1:15" ht="16.8" thickBot="1" x14ac:dyDescent="0.35">
      <c r="A31" s="12"/>
      <c r="B31" s="11"/>
      <c r="C31" s="9"/>
      <c r="D31" s="13"/>
      <c r="E31" s="14"/>
      <c r="F31" s="15"/>
      <c r="G31" s="15"/>
      <c r="H31" s="25"/>
    </row>
    <row r="32" spans="1:15" ht="16.8" thickBot="1" x14ac:dyDescent="0.35">
      <c r="A32" s="8">
        <v>1008687846</v>
      </c>
      <c r="B32" s="8"/>
      <c r="C32" s="36" t="s">
        <v>42</v>
      </c>
      <c r="D32" s="36"/>
      <c r="E32" s="8"/>
      <c r="F32" s="8"/>
      <c r="G32" s="8"/>
      <c r="H32" s="8"/>
    </row>
    <row r="33" spans="1:8" ht="16.8" thickBot="1" x14ac:dyDescent="0.35">
      <c r="A33" s="8">
        <v>81</v>
      </c>
      <c r="B33" s="8"/>
      <c r="C33" s="8" t="s">
        <v>3</v>
      </c>
      <c r="D33" s="8" t="s">
        <v>44</v>
      </c>
      <c r="E33" s="8"/>
      <c r="F33" s="8" t="s">
        <v>50</v>
      </c>
      <c r="G33" s="8" t="s">
        <v>51</v>
      </c>
      <c r="H33" s="8" t="s">
        <v>52</v>
      </c>
    </row>
    <row r="34" spans="1:8" ht="16.8" thickBot="1" x14ac:dyDescent="0.35">
      <c r="A34" s="36" t="s">
        <v>48</v>
      </c>
      <c r="B34" s="8" t="s">
        <v>3</v>
      </c>
      <c r="C34" s="8">
        <v>14</v>
      </c>
      <c r="D34" s="8">
        <v>7</v>
      </c>
      <c r="E34" s="8"/>
      <c r="F34" s="8">
        <f>C34/(C34+D34)</f>
        <v>0.66666666666666663</v>
      </c>
      <c r="G34" s="8">
        <f>C34/(C34+C35)</f>
        <v>1</v>
      </c>
      <c r="H34" s="8">
        <f>(F34*G34)/((F34+G34)/2)</f>
        <v>0.8</v>
      </c>
    </row>
    <row r="35" spans="1:8" ht="16.8" thickBot="1" x14ac:dyDescent="0.35">
      <c r="A35" s="36"/>
      <c r="B35" s="8" t="s">
        <v>44</v>
      </c>
      <c r="C35" s="8">
        <v>0</v>
      </c>
      <c r="D35" s="8">
        <f>A33-C35-C34-D34</f>
        <v>60</v>
      </c>
      <c r="E35" s="8"/>
      <c r="F35" s="8"/>
      <c r="G35" s="8"/>
      <c r="H35" s="8"/>
    </row>
    <row r="36" spans="1:8" ht="16.8" thickBot="1" x14ac:dyDescent="0.35">
      <c r="A36" s="12"/>
      <c r="B36" s="11"/>
      <c r="C36" s="11"/>
      <c r="D36" s="9"/>
      <c r="E36" s="14"/>
      <c r="F36" s="10"/>
      <c r="G36" s="15"/>
      <c r="H36" s="25"/>
    </row>
    <row r="37" spans="1:8" ht="16.8" thickBot="1" x14ac:dyDescent="0.35">
      <c r="A37" s="8" t="s">
        <v>66</v>
      </c>
      <c r="B37" s="8"/>
      <c r="C37" s="36" t="s">
        <v>53</v>
      </c>
      <c r="D37" s="36"/>
      <c r="E37" s="8"/>
      <c r="F37" s="8"/>
      <c r="G37" s="8"/>
      <c r="H37" s="8"/>
    </row>
    <row r="38" spans="1:8" ht="16.8" thickBot="1" x14ac:dyDescent="0.35">
      <c r="A38" s="8"/>
      <c r="B38" s="8"/>
      <c r="C38" s="8" t="s">
        <v>3</v>
      </c>
      <c r="D38" s="8" t="s">
        <v>4</v>
      </c>
      <c r="E38" s="8"/>
      <c r="F38" s="8" t="s">
        <v>2</v>
      </c>
      <c r="G38" s="8" t="s">
        <v>1</v>
      </c>
      <c r="H38" s="8" t="s">
        <v>7</v>
      </c>
    </row>
    <row r="39" spans="1:8" ht="16.8" thickBot="1" x14ac:dyDescent="0.35">
      <c r="A39" s="36" t="s">
        <v>5</v>
      </c>
      <c r="B39" s="8" t="s">
        <v>3</v>
      </c>
      <c r="C39" s="8">
        <f>C24+C29+C34</f>
        <v>34</v>
      </c>
      <c r="D39" s="8">
        <f>D24+D29+D34</f>
        <v>10</v>
      </c>
      <c r="E39" s="8"/>
      <c r="F39" s="8">
        <f>C39/(C39+D39)</f>
        <v>0.77272727272727271</v>
      </c>
      <c r="G39" s="8">
        <f>C39/(C39+C40)</f>
        <v>1</v>
      </c>
      <c r="H39" s="8">
        <f>(F39*G39)/((F39+G39)/2)</f>
        <v>0.87179487179487181</v>
      </c>
    </row>
    <row r="40" spans="1:8" ht="16.8" thickBot="1" x14ac:dyDescent="0.35">
      <c r="A40" s="36"/>
      <c r="B40" s="8" t="s">
        <v>4</v>
      </c>
      <c r="C40" s="8">
        <f>C25+C30+C35</f>
        <v>0</v>
      </c>
      <c r="D40" s="8">
        <f>D25+D30+D35</f>
        <v>158</v>
      </c>
      <c r="E40" s="8" t="s">
        <v>54</v>
      </c>
      <c r="F40" s="8"/>
      <c r="G40" s="8"/>
      <c r="H40" s="8"/>
    </row>
    <row r="41" spans="1:8" ht="20.399999999999999" thickBot="1" x14ac:dyDescent="0.35">
      <c r="A41" s="32" t="s">
        <v>60</v>
      </c>
      <c r="B41" s="33"/>
      <c r="C41" s="33"/>
      <c r="D41" s="33"/>
      <c r="E41" s="33"/>
      <c r="F41" s="33"/>
      <c r="G41" s="33"/>
      <c r="H41" s="33"/>
    </row>
    <row r="42" spans="1:8" ht="16.8" thickBot="1" x14ac:dyDescent="0.35">
      <c r="A42" s="16">
        <v>1005395805</v>
      </c>
      <c r="B42" s="16"/>
      <c r="C42" s="30" t="s">
        <v>0</v>
      </c>
      <c r="D42" s="30"/>
      <c r="E42" s="16"/>
      <c r="F42" s="16"/>
      <c r="G42" s="16"/>
      <c r="H42" s="16"/>
    </row>
    <row r="43" spans="1:8" ht="16.8" thickBot="1" x14ac:dyDescent="0.35">
      <c r="A43" s="16">
        <v>72</v>
      </c>
      <c r="B43" s="16"/>
      <c r="C43" s="16" t="s">
        <v>3</v>
      </c>
      <c r="D43" s="16" t="s">
        <v>4</v>
      </c>
      <c r="E43" s="16"/>
      <c r="F43" s="16" t="s">
        <v>2</v>
      </c>
      <c r="G43" s="16" t="s">
        <v>1</v>
      </c>
      <c r="H43" s="16" t="s">
        <v>55</v>
      </c>
    </row>
    <row r="44" spans="1:8" ht="16.8" thickBot="1" x14ac:dyDescent="0.35">
      <c r="A44" s="30" t="s">
        <v>5</v>
      </c>
      <c r="B44" s="16" t="s">
        <v>3</v>
      </c>
      <c r="C44" s="16">
        <v>5</v>
      </c>
      <c r="D44" s="16">
        <v>9</v>
      </c>
      <c r="E44" s="16"/>
      <c r="F44" s="16">
        <f>C44/(C44+D44)</f>
        <v>0.35714285714285715</v>
      </c>
      <c r="G44" s="16">
        <f>C44/(C44+C45)</f>
        <v>1</v>
      </c>
      <c r="H44" s="16">
        <f>(F44*G44)/((F44+G44)/2)</f>
        <v>0.52631578947368418</v>
      </c>
    </row>
    <row r="45" spans="1:8" ht="16.8" thickBot="1" x14ac:dyDescent="0.35">
      <c r="A45" s="30"/>
      <c r="B45" s="16" t="s">
        <v>4</v>
      </c>
      <c r="C45" s="16">
        <v>0</v>
      </c>
      <c r="D45" s="16">
        <f>A43-C45-C44-D44</f>
        <v>58</v>
      </c>
      <c r="E45" s="16"/>
      <c r="F45" s="16"/>
      <c r="G45" s="16"/>
      <c r="H45" s="16"/>
    </row>
    <row r="46" spans="1:8" ht="16.8" thickBot="1" x14ac:dyDescent="0.35">
      <c r="A46" s="17"/>
      <c r="B46" s="18"/>
      <c r="C46" s="18"/>
      <c r="D46" s="18"/>
      <c r="E46" s="24"/>
      <c r="F46" s="24"/>
      <c r="G46" s="24"/>
      <c r="H46" s="28"/>
    </row>
    <row r="47" spans="1:8" ht="16.8" thickBot="1" x14ac:dyDescent="0.35">
      <c r="A47" s="16">
        <v>1006398273</v>
      </c>
      <c r="B47" s="16"/>
      <c r="C47" s="30" t="s">
        <v>56</v>
      </c>
      <c r="D47" s="30"/>
      <c r="E47" s="16"/>
      <c r="F47" s="16"/>
      <c r="G47" s="16"/>
      <c r="H47" s="16"/>
    </row>
    <row r="48" spans="1:8" ht="16.8" thickBot="1" x14ac:dyDescent="0.35">
      <c r="A48" s="16">
        <v>68</v>
      </c>
      <c r="B48" s="16"/>
      <c r="C48" s="16" t="s">
        <v>3</v>
      </c>
      <c r="D48" s="16" t="s">
        <v>4</v>
      </c>
      <c r="E48" s="16"/>
      <c r="F48" s="16" t="s">
        <v>2</v>
      </c>
      <c r="G48" s="16" t="s">
        <v>57</v>
      </c>
      <c r="H48" s="16" t="s">
        <v>7</v>
      </c>
    </row>
    <row r="49" spans="1:8" ht="16.8" thickBot="1" x14ac:dyDescent="0.35">
      <c r="A49" s="30" t="s">
        <v>5</v>
      </c>
      <c r="B49" s="16" t="s">
        <v>3</v>
      </c>
      <c r="C49" s="16">
        <v>3</v>
      </c>
      <c r="D49" s="16">
        <v>3</v>
      </c>
      <c r="E49" s="16"/>
      <c r="F49" s="16">
        <f>C49/(C49+D49)</f>
        <v>0.5</v>
      </c>
      <c r="G49" s="16">
        <f>C49/(C49+C50)</f>
        <v>0.5</v>
      </c>
      <c r="H49" s="16">
        <f>(F49*G49)/((F49+G49)/2)</f>
        <v>0.5</v>
      </c>
    </row>
    <row r="50" spans="1:8" ht="16.8" thickBot="1" x14ac:dyDescent="0.35">
      <c r="A50" s="30"/>
      <c r="B50" s="16" t="s">
        <v>4</v>
      </c>
      <c r="C50" s="16">
        <v>3</v>
      </c>
      <c r="D50" s="16">
        <f>A48-C50-C49-D49</f>
        <v>59</v>
      </c>
      <c r="E50" s="16"/>
      <c r="F50" s="16"/>
      <c r="G50" s="16"/>
      <c r="H50" s="16"/>
    </row>
    <row r="51" spans="1:8" ht="16.8" thickBot="1" x14ac:dyDescent="0.35">
      <c r="A51" s="21"/>
      <c r="B51" s="18"/>
      <c r="C51" s="20"/>
      <c r="D51" s="20"/>
      <c r="E51" s="23"/>
      <c r="F51" s="22"/>
      <c r="G51" s="19"/>
      <c r="H51" s="23"/>
    </row>
    <row r="52" spans="1:8" ht="16.8" thickBot="1" x14ac:dyDescent="0.35">
      <c r="A52" s="16">
        <v>1008806752</v>
      </c>
      <c r="B52" s="16"/>
      <c r="C52" s="30" t="s">
        <v>0</v>
      </c>
      <c r="D52" s="30"/>
      <c r="E52" s="16"/>
      <c r="F52" s="16"/>
      <c r="G52" s="16"/>
      <c r="H52" s="16"/>
    </row>
    <row r="53" spans="1:8" ht="16.8" thickBot="1" x14ac:dyDescent="0.35">
      <c r="A53" s="16">
        <v>30</v>
      </c>
      <c r="B53" s="16"/>
      <c r="C53" s="16" t="s">
        <v>3</v>
      </c>
      <c r="D53" s="16" t="s">
        <v>4</v>
      </c>
      <c r="E53" s="16"/>
      <c r="F53" s="16" t="s">
        <v>2</v>
      </c>
      <c r="G53" s="16" t="s">
        <v>57</v>
      </c>
      <c r="H53" s="16" t="s">
        <v>7</v>
      </c>
    </row>
    <row r="54" spans="1:8" ht="16.8" thickBot="1" x14ac:dyDescent="0.35">
      <c r="A54" s="30" t="s">
        <v>5</v>
      </c>
      <c r="B54" s="16" t="s">
        <v>3</v>
      </c>
      <c r="C54" s="16">
        <v>12</v>
      </c>
      <c r="D54" s="16">
        <v>1</v>
      </c>
      <c r="E54" s="16"/>
      <c r="F54" s="16">
        <f>C54/(C54+D54)</f>
        <v>0.92307692307692313</v>
      </c>
      <c r="G54" s="16">
        <f>C54/(C54+C55)</f>
        <v>0.92307692307692313</v>
      </c>
      <c r="H54" s="16">
        <f>(F54*G54)/((F54+G54)/2)</f>
        <v>0.92307692307692313</v>
      </c>
    </row>
    <row r="55" spans="1:8" ht="16.8" thickBot="1" x14ac:dyDescent="0.35">
      <c r="A55" s="30"/>
      <c r="B55" s="16" t="s">
        <v>4</v>
      </c>
      <c r="C55" s="16">
        <v>1</v>
      </c>
      <c r="D55" s="16">
        <f>A53-C55-C54-D54</f>
        <v>16</v>
      </c>
      <c r="E55" s="16"/>
      <c r="F55" s="16"/>
      <c r="G55" s="16"/>
      <c r="H55" s="16"/>
    </row>
    <row r="56" spans="1:8" ht="16.8" thickBot="1" x14ac:dyDescent="0.35">
      <c r="A56" s="17"/>
      <c r="B56" s="20"/>
      <c r="C56" s="20"/>
      <c r="D56" s="18"/>
      <c r="E56" s="23"/>
      <c r="F56" s="19"/>
      <c r="G56" s="24"/>
      <c r="H56" s="19"/>
    </row>
    <row r="57" spans="1:8" ht="16.8" thickBot="1" x14ac:dyDescent="0.35">
      <c r="A57" s="16" t="s">
        <v>67</v>
      </c>
      <c r="B57" s="16"/>
      <c r="C57" s="30" t="s">
        <v>56</v>
      </c>
      <c r="D57" s="30"/>
      <c r="E57" s="16"/>
      <c r="F57" s="16"/>
      <c r="G57" s="16"/>
      <c r="H57" s="16"/>
    </row>
    <row r="58" spans="1:8" ht="16.8" thickBot="1" x14ac:dyDescent="0.35">
      <c r="A58" s="16"/>
      <c r="B58" s="16"/>
      <c r="C58" s="16" t="s">
        <v>58</v>
      </c>
      <c r="D58" s="16" t="s">
        <v>4</v>
      </c>
      <c r="E58" s="16"/>
      <c r="F58" s="16" t="s">
        <v>2</v>
      </c>
      <c r="G58" s="16" t="s">
        <v>1</v>
      </c>
      <c r="H58" s="16" t="s">
        <v>7</v>
      </c>
    </row>
    <row r="59" spans="1:8" ht="16.8" thickBot="1" x14ac:dyDescent="0.35">
      <c r="A59" s="30" t="s">
        <v>59</v>
      </c>
      <c r="B59" s="16" t="s">
        <v>3</v>
      </c>
      <c r="C59" s="16">
        <f>C44+C49+C54</f>
        <v>20</v>
      </c>
      <c r="D59" s="16">
        <f>D44+D49+D54</f>
        <v>13</v>
      </c>
      <c r="E59" s="16"/>
      <c r="F59" s="16">
        <f>C59/(C59+D59)</f>
        <v>0.60606060606060608</v>
      </c>
      <c r="G59" s="16">
        <f>C59/(C59+C60)</f>
        <v>0.83333333333333337</v>
      </c>
      <c r="H59" s="16">
        <f>(F59*G59)/((F59+G59)/2)</f>
        <v>0.70175438596491235</v>
      </c>
    </row>
    <row r="60" spans="1:8" ht="16.8" thickBot="1" x14ac:dyDescent="0.35">
      <c r="A60" s="30"/>
      <c r="B60" s="16" t="s">
        <v>4</v>
      </c>
      <c r="C60" s="16">
        <f>C45+C50+C55</f>
        <v>4</v>
      </c>
      <c r="D60" s="16">
        <f>D45+D50+D55</f>
        <v>133</v>
      </c>
      <c r="E60" s="16" t="s">
        <v>9</v>
      </c>
      <c r="F60" s="16"/>
      <c r="G60" s="16"/>
      <c r="H60" s="16"/>
    </row>
    <row r="61" spans="1:8" ht="20.399999999999999" thickBot="1" x14ac:dyDescent="0.35">
      <c r="A61" s="34"/>
      <c r="B61" s="35"/>
      <c r="C61" s="35"/>
      <c r="D61" s="35"/>
      <c r="E61" s="35"/>
      <c r="F61" s="35"/>
      <c r="G61" s="35"/>
      <c r="H61" s="35"/>
    </row>
    <row r="62" spans="1:8" ht="16.8" thickBot="1" x14ac:dyDescent="0.35">
      <c r="A62" s="26" t="s">
        <v>11</v>
      </c>
      <c r="B62" s="26"/>
      <c r="C62" s="31" t="s">
        <v>0</v>
      </c>
      <c r="D62" s="31"/>
      <c r="E62" s="26"/>
      <c r="F62" s="26"/>
      <c r="G62" s="26"/>
      <c r="H62" s="26"/>
    </row>
    <row r="63" spans="1:8" ht="16.8" thickBot="1" x14ac:dyDescent="0.35">
      <c r="A63" s="26"/>
      <c r="B63" s="26"/>
      <c r="C63" s="26" t="s">
        <v>3</v>
      </c>
      <c r="D63" s="26" t="s">
        <v>4</v>
      </c>
      <c r="E63" s="26"/>
      <c r="F63" s="26" t="s">
        <v>2</v>
      </c>
      <c r="G63" s="26" t="s">
        <v>1</v>
      </c>
      <c r="H63" s="26" t="s">
        <v>7</v>
      </c>
    </row>
    <row r="64" spans="1:8" ht="16.8" thickBot="1" x14ac:dyDescent="0.35">
      <c r="A64" s="31" t="s">
        <v>5</v>
      </c>
      <c r="B64" s="26" t="s">
        <v>3</v>
      </c>
      <c r="C64" s="26">
        <f>C59+C39+C19</f>
        <v>83</v>
      </c>
      <c r="D64" s="26">
        <f>D59+D39+D19</f>
        <v>29</v>
      </c>
      <c r="E64" s="26"/>
      <c r="F64" s="26">
        <f>C64/(C64+D64)</f>
        <v>0.7410714285714286</v>
      </c>
      <c r="G64" s="26">
        <f>C64/(C64+C65)</f>
        <v>0.88297872340425532</v>
      </c>
      <c r="H64" s="26">
        <f>(F64*G64)/((F64+G64)/2)</f>
        <v>0.80582524271844658</v>
      </c>
    </row>
    <row r="65" spans="1:8" ht="16.8" thickBot="1" x14ac:dyDescent="0.35">
      <c r="A65" s="31"/>
      <c r="B65" s="26" t="s">
        <v>4</v>
      </c>
      <c r="C65" s="26">
        <f>C60+C40+C20</f>
        <v>11</v>
      </c>
      <c r="D65" s="26">
        <f>D60+D40+D20</f>
        <v>433</v>
      </c>
      <c r="E65" s="26" t="s">
        <v>9</v>
      </c>
      <c r="F65" s="26"/>
      <c r="G65" s="26"/>
      <c r="H65" s="26"/>
    </row>
    <row r="66" spans="1:8" ht="16.8" thickBot="1" x14ac:dyDescent="0.35">
      <c r="A66" s="27"/>
      <c r="B66" s="27"/>
      <c r="C66" s="27"/>
      <c r="D66" s="27"/>
      <c r="E66" s="27"/>
      <c r="F66" s="27"/>
      <c r="G66" s="27"/>
      <c r="H66" s="27"/>
    </row>
  </sheetData>
  <mergeCells count="30">
    <mergeCell ref="A64:A65"/>
    <mergeCell ref="A41:H41"/>
    <mergeCell ref="C42:D42"/>
    <mergeCell ref="A44:A45"/>
    <mergeCell ref="C47:D47"/>
    <mergeCell ref="A49:A50"/>
    <mergeCell ref="C52:D52"/>
    <mergeCell ref="A54:A55"/>
    <mergeCell ref="C57:D57"/>
    <mergeCell ref="A59:A60"/>
    <mergeCell ref="A61:H61"/>
    <mergeCell ref="C62:D62"/>
    <mergeCell ref="A39:A40"/>
    <mergeCell ref="A14:A15"/>
    <mergeCell ref="C17:D17"/>
    <mergeCell ref="A19:A20"/>
    <mergeCell ref="A21:H21"/>
    <mergeCell ref="C22:D22"/>
    <mergeCell ref="A24:A25"/>
    <mergeCell ref="C27:D27"/>
    <mergeCell ref="A29:A30"/>
    <mergeCell ref="C32:D32"/>
    <mergeCell ref="A34:A35"/>
    <mergeCell ref="C37:D37"/>
    <mergeCell ref="C12:D12"/>
    <mergeCell ref="A1:H1"/>
    <mergeCell ref="C2:D2"/>
    <mergeCell ref="A4:A5"/>
    <mergeCell ref="C7:D7"/>
    <mergeCell ref="A9:A1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opLeftCell="A55" workbookViewId="0">
      <selection activeCell="I75" sqref="I75"/>
    </sheetView>
  </sheetViews>
  <sheetFormatPr defaultRowHeight="16.2" x14ac:dyDescent="0.3"/>
  <cols>
    <col min="1" max="1" width="12.88671875" bestFit="1" customWidth="1"/>
    <col min="5" max="5" width="10.5546875" bestFit="1" customWidth="1"/>
  </cols>
  <sheetData>
    <row r="1" spans="1:8" ht="20.399999999999999" thickBot="1" x14ac:dyDescent="0.35">
      <c r="A1" s="40" t="s">
        <v>68</v>
      </c>
      <c r="B1" s="41"/>
      <c r="C1" s="41"/>
      <c r="D1" s="41"/>
      <c r="E1" s="41"/>
      <c r="F1" s="41"/>
      <c r="G1" s="41"/>
      <c r="H1" s="41"/>
    </row>
    <row r="2" spans="1:8" ht="16.8" thickBot="1" x14ac:dyDescent="0.35">
      <c r="A2" s="2">
        <v>100783334</v>
      </c>
      <c r="B2" s="2"/>
      <c r="C2" s="37" t="s">
        <v>12</v>
      </c>
      <c r="D2" s="37"/>
      <c r="E2" s="2"/>
      <c r="F2" s="2"/>
      <c r="G2" s="2"/>
      <c r="H2" s="2"/>
    </row>
    <row r="3" spans="1:8" ht="16.8" thickBot="1" x14ac:dyDescent="0.35">
      <c r="A3" s="2">
        <v>67</v>
      </c>
      <c r="B3" s="2"/>
      <c r="C3" s="2" t="s">
        <v>13</v>
      </c>
      <c r="D3" s="2" t="s">
        <v>14</v>
      </c>
      <c r="E3" s="2"/>
      <c r="F3" s="2" t="s">
        <v>15</v>
      </c>
      <c r="G3" s="2" t="s">
        <v>16</v>
      </c>
      <c r="H3" s="2" t="s">
        <v>17</v>
      </c>
    </row>
    <row r="4" spans="1:8" ht="16.8" thickBot="1" x14ac:dyDescent="0.35">
      <c r="A4" s="37" t="s">
        <v>18</v>
      </c>
      <c r="B4" s="2" t="s">
        <v>19</v>
      </c>
      <c r="C4" s="2">
        <v>8</v>
      </c>
      <c r="D4" s="2">
        <v>4</v>
      </c>
      <c r="E4" s="2"/>
      <c r="F4" s="2">
        <f>C4/(C4+D4)</f>
        <v>0.66666666666666663</v>
      </c>
      <c r="G4" s="2">
        <f>C4/(C4+C5)</f>
        <v>0.61538461538461542</v>
      </c>
      <c r="H4" s="2">
        <f>(F4*G4)/((F4+G4)/2)</f>
        <v>0.64</v>
      </c>
    </row>
    <row r="5" spans="1:8" ht="16.8" thickBot="1" x14ac:dyDescent="0.35">
      <c r="A5" s="37"/>
      <c r="B5" s="2" t="s">
        <v>20</v>
      </c>
      <c r="C5" s="2">
        <v>5</v>
      </c>
      <c r="D5" s="2">
        <f>A3-C5-C4-D4</f>
        <v>50</v>
      </c>
      <c r="E5" s="2"/>
      <c r="F5" s="2"/>
      <c r="G5" s="2"/>
      <c r="H5" s="2"/>
    </row>
    <row r="6" spans="1:8" ht="16.8" thickBot="1" x14ac:dyDescent="0.35">
      <c r="A6" s="5"/>
      <c r="B6" s="4"/>
      <c r="C6" s="3"/>
      <c r="D6" s="4"/>
      <c r="E6" s="7"/>
      <c r="F6" s="7"/>
      <c r="G6" s="7"/>
      <c r="H6" s="29"/>
    </row>
    <row r="7" spans="1:8" ht="16.8" thickBot="1" x14ac:dyDescent="0.35">
      <c r="A7" s="2">
        <v>1003949463</v>
      </c>
      <c r="B7" s="2"/>
      <c r="C7" s="37" t="s">
        <v>21</v>
      </c>
      <c r="D7" s="37"/>
      <c r="E7" s="2"/>
      <c r="F7" s="2"/>
      <c r="G7" s="2"/>
      <c r="H7" s="2"/>
    </row>
    <row r="8" spans="1:8" ht="16.8" thickBot="1" x14ac:dyDescent="0.35">
      <c r="A8" s="2">
        <v>36</v>
      </c>
      <c r="B8" s="2"/>
      <c r="C8" s="2" t="s">
        <v>22</v>
      </c>
      <c r="D8" s="2" t="s">
        <v>20</v>
      </c>
      <c r="E8" s="2"/>
      <c r="F8" s="2" t="s">
        <v>23</v>
      </c>
      <c r="G8" s="2" t="s">
        <v>16</v>
      </c>
      <c r="H8" s="2" t="s">
        <v>17</v>
      </c>
    </row>
    <row r="9" spans="1:8" ht="16.8" thickBot="1" x14ac:dyDescent="0.35">
      <c r="A9" s="37" t="s">
        <v>24</v>
      </c>
      <c r="B9" s="2" t="s">
        <v>3</v>
      </c>
      <c r="C9" s="2">
        <v>5</v>
      </c>
      <c r="D9" s="2">
        <v>3</v>
      </c>
      <c r="E9" s="2"/>
      <c r="F9" s="2">
        <f>C9/(C9+D9)</f>
        <v>0.625</v>
      </c>
      <c r="G9" s="2">
        <f>C9/(C9+C10)</f>
        <v>0.625</v>
      </c>
      <c r="H9" s="2">
        <f>(F9*G9)/((F9+G9)/2)</f>
        <v>0.625</v>
      </c>
    </row>
    <row r="10" spans="1:8" ht="16.8" thickBot="1" x14ac:dyDescent="0.35">
      <c r="A10" s="37"/>
      <c r="B10" s="2" t="s">
        <v>14</v>
      </c>
      <c r="C10" s="2">
        <v>3</v>
      </c>
      <c r="D10" s="2">
        <f>A8-C10-C9-D9</f>
        <v>25</v>
      </c>
      <c r="E10" s="2"/>
      <c r="F10" s="2"/>
      <c r="G10" s="2"/>
      <c r="H10" s="2"/>
    </row>
    <row r="11" spans="1:8" ht="16.8" thickBot="1" x14ac:dyDescent="0.35">
      <c r="A11" s="5"/>
      <c r="B11" s="4"/>
      <c r="C11" s="3"/>
      <c r="D11" s="3"/>
      <c r="E11" s="7"/>
      <c r="F11" s="7"/>
      <c r="G11" s="7"/>
      <c r="H11" s="29"/>
    </row>
    <row r="12" spans="1:8" ht="16.8" thickBot="1" x14ac:dyDescent="0.35">
      <c r="A12" s="2">
        <v>1004993240</v>
      </c>
      <c r="B12" s="2"/>
      <c r="C12" s="37" t="s">
        <v>12</v>
      </c>
      <c r="D12" s="37"/>
      <c r="E12" s="2"/>
      <c r="F12" s="2"/>
      <c r="G12" s="2"/>
      <c r="H12" s="2"/>
    </row>
    <row r="13" spans="1:8" ht="16.8" thickBot="1" x14ac:dyDescent="0.35">
      <c r="A13" s="2">
        <v>81</v>
      </c>
      <c r="B13" s="2"/>
      <c r="C13" s="2" t="s">
        <v>13</v>
      </c>
      <c r="D13" s="2" t="s">
        <v>20</v>
      </c>
      <c r="E13" s="2"/>
      <c r="F13" s="2" t="s">
        <v>15</v>
      </c>
      <c r="G13" s="2" t="s">
        <v>25</v>
      </c>
      <c r="H13" s="2" t="s">
        <v>26</v>
      </c>
    </row>
    <row r="14" spans="1:8" ht="16.8" thickBot="1" x14ac:dyDescent="0.35">
      <c r="A14" s="37" t="s">
        <v>24</v>
      </c>
      <c r="B14" s="2" t="s">
        <v>13</v>
      </c>
      <c r="C14" s="2">
        <v>15</v>
      </c>
      <c r="D14" s="2">
        <v>2</v>
      </c>
      <c r="E14" s="2"/>
      <c r="F14" s="2">
        <f>C14/(C14+D14)</f>
        <v>0.88235294117647056</v>
      </c>
      <c r="G14" s="2">
        <f>C14/(C14+C15)</f>
        <v>1</v>
      </c>
      <c r="H14" s="2">
        <f>(F14*G14)/((F14+G14)/2)</f>
        <v>0.9375</v>
      </c>
    </row>
    <row r="15" spans="1:8" ht="16.8" thickBot="1" x14ac:dyDescent="0.35">
      <c r="A15" s="37"/>
      <c r="B15" s="2" t="s">
        <v>27</v>
      </c>
      <c r="C15" s="2">
        <v>0</v>
      </c>
      <c r="D15" s="2">
        <f>A13-C15-C14-D14</f>
        <v>64</v>
      </c>
      <c r="E15" s="2"/>
      <c r="F15" s="2"/>
      <c r="G15" s="2"/>
      <c r="H15" s="2"/>
    </row>
    <row r="16" spans="1:8" ht="16.8" thickBot="1" x14ac:dyDescent="0.35">
      <c r="A16" s="5"/>
      <c r="B16" s="3"/>
      <c r="C16" s="3"/>
      <c r="D16" s="3"/>
      <c r="E16" s="1"/>
      <c r="F16" s="6"/>
      <c r="G16" s="7"/>
      <c r="H16" s="1"/>
    </row>
    <row r="17" spans="1:8" ht="16.8" thickBot="1" x14ac:dyDescent="0.35">
      <c r="A17" s="2" t="s">
        <v>28</v>
      </c>
      <c r="B17" s="2"/>
      <c r="C17" s="37" t="s">
        <v>29</v>
      </c>
      <c r="D17" s="37"/>
      <c r="E17" s="2"/>
      <c r="F17" s="2"/>
      <c r="G17" s="2"/>
      <c r="H17" s="2"/>
    </row>
    <row r="18" spans="1:8" ht="16.8" thickBot="1" x14ac:dyDescent="0.35">
      <c r="A18" s="2"/>
      <c r="B18" s="2"/>
      <c r="C18" s="2" t="s">
        <v>13</v>
      </c>
      <c r="D18" s="2" t="s">
        <v>20</v>
      </c>
      <c r="E18" s="2"/>
      <c r="F18" s="2" t="s">
        <v>23</v>
      </c>
      <c r="G18" s="2" t="s">
        <v>30</v>
      </c>
      <c r="H18" s="2" t="s">
        <v>26</v>
      </c>
    </row>
    <row r="19" spans="1:8" ht="16.8" thickBot="1" x14ac:dyDescent="0.35">
      <c r="A19" s="37" t="s">
        <v>31</v>
      </c>
      <c r="B19" s="2" t="s">
        <v>19</v>
      </c>
      <c r="C19" s="2">
        <f>C4+C9+C14</f>
        <v>28</v>
      </c>
      <c r="D19" s="2">
        <f>D4+D9+D14</f>
        <v>9</v>
      </c>
      <c r="E19" s="2"/>
      <c r="F19" s="2">
        <f>C19/(C19+D19)</f>
        <v>0.7567567567567568</v>
      </c>
      <c r="G19" s="2">
        <f>C19/(C19+C20)</f>
        <v>0.77777777777777779</v>
      </c>
      <c r="H19" s="2">
        <f>(F19*G19)/((F19+G19)/2)</f>
        <v>0.76712328767123283</v>
      </c>
    </row>
    <row r="20" spans="1:8" ht="16.8" thickBot="1" x14ac:dyDescent="0.35">
      <c r="A20" s="37"/>
      <c r="B20" s="2" t="s">
        <v>32</v>
      </c>
      <c r="C20" s="2">
        <f>C5+C10+C15</f>
        <v>8</v>
      </c>
      <c r="D20" s="2">
        <f>D5+D10+D15</f>
        <v>139</v>
      </c>
      <c r="E20" s="2" t="s">
        <v>33</v>
      </c>
      <c r="F20" s="2"/>
      <c r="G20" s="2"/>
      <c r="H20" s="2"/>
    </row>
    <row r="21" spans="1:8" ht="20.399999999999999" thickBot="1" x14ac:dyDescent="0.35">
      <c r="A21" s="38" t="s">
        <v>34</v>
      </c>
      <c r="B21" s="39"/>
      <c r="C21" s="39"/>
      <c r="D21" s="39"/>
      <c r="E21" s="39"/>
      <c r="F21" s="39"/>
      <c r="G21" s="39"/>
      <c r="H21" s="39"/>
    </row>
    <row r="22" spans="1:8" ht="16.8" thickBot="1" x14ac:dyDescent="0.35">
      <c r="A22" s="8">
        <v>1008620493</v>
      </c>
      <c r="B22" s="8"/>
      <c r="C22" s="36" t="s">
        <v>35</v>
      </c>
      <c r="D22" s="36"/>
      <c r="E22" s="8"/>
      <c r="F22" s="8"/>
      <c r="G22" s="8"/>
      <c r="H22" s="8"/>
    </row>
    <row r="23" spans="1:8" ht="16.8" thickBot="1" x14ac:dyDescent="0.35">
      <c r="A23" s="8">
        <v>61</v>
      </c>
      <c r="B23" s="8"/>
      <c r="C23" s="8" t="s">
        <v>36</v>
      </c>
      <c r="D23" s="8" t="s">
        <v>6</v>
      </c>
      <c r="E23" s="8"/>
      <c r="F23" s="8" t="s">
        <v>2</v>
      </c>
      <c r="G23" s="8" t="s">
        <v>39</v>
      </c>
      <c r="H23" s="8" t="s">
        <v>40</v>
      </c>
    </row>
    <row r="24" spans="1:8" ht="16.8" thickBot="1" x14ac:dyDescent="0.35">
      <c r="A24" s="36" t="s">
        <v>41</v>
      </c>
      <c r="B24" s="8" t="s">
        <v>36</v>
      </c>
      <c r="C24" s="8">
        <v>8</v>
      </c>
      <c r="D24" s="8">
        <v>2</v>
      </c>
      <c r="E24" s="8"/>
      <c r="F24" s="8">
        <f>C24/(C24+D24)</f>
        <v>0.8</v>
      </c>
      <c r="G24" s="8">
        <f>C24/(C24+C25)</f>
        <v>1</v>
      </c>
      <c r="H24" s="8">
        <f>(F24*G24)/((F24+G24)/2)</f>
        <v>0.88888888888888895</v>
      </c>
    </row>
    <row r="25" spans="1:8" ht="16.8" thickBot="1" x14ac:dyDescent="0.35">
      <c r="A25" s="36"/>
      <c r="B25" s="8" t="s">
        <v>6</v>
      </c>
      <c r="C25" s="8">
        <v>0</v>
      </c>
      <c r="D25" s="8">
        <f>A23-C25-C24-D24</f>
        <v>51</v>
      </c>
      <c r="E25" s="8"/>
      <c r="F25" s="8"/>
      <c r="G25" s="8"/>
      <c r="H25" s="8"/>
    </row>
    <row r="26" spans="1:8" ht="16.8" thickBot="1" x14ac:dyDescent="0.35">
      <c r="A26" s="12"/>
      <c r="B26" s="11"/>
      <c r="C26" s="11"/>
      <c r="D26" s="11"/>
      <c r="E26" s="14"/>
      <c r="F26" s="15"/>
      <c r="G26" s="15"/>
      <c r="H26" s="25"/>
    </row>
    <row r="27" spans="1:8" ht="16.8" thickBot="1" x14ac:dyDescent="0.35">
      <c r="A27" s="8">
        <v>1008724378</v>
      </c>
      <c r="B27" s="8"/>
      <c r="C27" s="36" t="s">
        <v>10</v>
      </c>
      <c r="D27" s="36"/>
      <c r="E27" s="8"/>
      <c r="F27" s="8"/>
      <c r="G27" s="8"/>
      <c r="H27" s="8"/>
    </row>
    <row r="28" spans="1:8" ht="16.8" thickBot="1" x14ac:dyDescent="0.35">
      <c r="A28" s="8">
        <v>60</v>
      </c>
      <c r="B28" s="8"/>
      <c r="C28" s="8" t="s">
        <v>43</v>
      </c>
      <c r="D28" s="8" t="s">
        <v>44</v>
      </c>
      <c r="E28" s="8"/>
      <c r="F28" s="8" t="s">
        <v>45</v>
      </c>
      <c r="G28" s="8" t="s">
        <v>46</v>
      </c>
      <c r="H28" s="8" t="s">
        <v>47</v>
      </c>
    </row>
    <row r="29" spans="1:8" ht="16.8" thickBot="1" x14ac:dyDescent="0.35">
      <c r="A29" s="36" t="s">
        <v>48</v>
      </c>
      <c r="B29" s="8" t="s">
        <v>49</v>
      </c>
      <c r="C29" s="8">
        <v>12</v>
      </c>
      <c r="D29" s="8">
        <v>2</v>
      </c>
      <c r="E29" s="8"/>
      <c r="F29" s="8">
        <f>C29/(C29+D29)</f>
        <v>0.8571428571428571</v>
      </c>
      <c r="G29" s="8">
        <f>C29/(C29+C30)</f>
        <v>1</v>
      </c>
      <c r="H29" s="8">
        <f>(F29*G29)/((F29+G29)/2)</f>
        <v>0.92307692307692302</v>
      </c>
    </row>
    <row r="30" spans="1:8" ht="16.8" thickBot="1" x14ac:dyDescent="0.35">
      <c r="A30" s="36"/>
      <c r="B30" s="8" t="s">
        <v>4</v>
      </c>
      <c r="C30" s="8">
        <v>0</v>
      </c>
      <c r="D30" s="8">
        <f>A28-C30-C29-D29</f>
        <v>46</v>
      </c>
      <c r="E30" s="8"/>
      <c r="F30" s="8"/>
      <c r="G30" s="8"/>
      <c r="H30" s="8"/>
    </row>
    <row r="31" spans="1:8" ht="16.8" thickBot="1" x14ac:dyDescent="0.35">
      <c r="A31" s="12"/>
      <c r="B31" s="11"/>
      <c r="C31" s="9"/>
      <c r="D31" s="13"/>
      <c r="E31" s="14"/>
      <c r="F31" s="15"/>
      <c r="G31" s="15"/>
      <c r="H31" s="25"/>
    </row>
    <row r="32" spans="1:8" ht="16.8" thickBot="1" x14ac:dyDescent="0.35">
      <c r="A32" s="8">
        <v>1008687846</v>
      </c>
      <c r="B32" s="8"/>
      <c r="C32" s="36" t="s">
        <v>10</v>
      </c>
      <c r="D32" s="36"/>
      <c r="E32" s="8"/>
      <c r="F32" s="8"/>
      <c r="G32" s="8"/>
      <c r="H32" s="8"/>
    </row>
    <row r="33" spans="1:8" ht="16.8" thickBot="1" x14ac:dyDescent="0.35">
      <c r="A33" s="8">
        <v>81</v>
      </c>
      <c r="B33" s="8"/>
      <c r="C33" s="8" t="s">
        <v>3</v>
      </c>
      <c r="D33" s="8" t="s">
        <v>44</v>
      </c>
      <c r="E33" s="8"/>
      <c r="F33" s="8" t="s">
        <v>50</v>
      </c>
      <c r="G33" s="8" t="s">
        <v>46</v>
      </c>
      <c r="H33" s="8" t="s">
        <v>52</v>
      </c>
    </row>
    <row r="34" spans="1:8" ht="16.8" thickBot="1" x14ac:dyDescent="0.35">
      <c r="A34" s="36" t="s">
        <v>48</v>
      </c>
      <c r="B34" s="8" t="s">
        <v>3</v>
      </c>
      <c r="C34" s="8">
        <v>14</v>
      </c>
      <c r="D34" s="8">
        <v>10</v>
      </c>
      <c r="E34" s="8"/>
      <c r="F34" s="8">
        <f>C34/(C34+D34)</f>
        <v>0.58333333333333337</v>
      </c>
      <c r="G34" s="8">
        <f>C34/(C34+C35)</f>
        <v>1</v>
      </c>
      <c r="H34" s="8">
        <f>(F34*G34)/((F34+G34)/2)</f>
        <v>0.73684210526315785</v>
      </c>
    </row>
    <row r="35" spans="1:8" ht="16.8" thickBot="1" x14ac:dyDescent="0.35">
      <c r="A35" s="36"/>
      <c r="B35" s="8" t="s">
        <v>44</v>
      </c>
      <c r="C35" s="8">
        <v>0</v>
      </c>
      <c r="D35" s="8">
        <f>A33-C35-C34-D34</f>
        <v>57</v>
      </c>
      <c r="E35" s="8"/>
      <c r="F35" s="8"/>
      <c r="G35" s="8"/>
      <c r="H35" s="8"/>
    </row>
    <row r="36" spans="1:8" ht="16.8" thickBot="1" x14ac:dyDescent="0.35">
      <c r="A36" s="12"/>
      <c r="B36" s="11"/>
      <c r="C36" s="11"/>
      <c r="D36" s="9"/>
      <c r="E36" s="14"/>
      <c r="F36" s="10"/>
      <c r="G36" s="15"/>
      <c r="H36" s="25"/>
    </row>
    <row r="37" spans="1:8" ht="16.8" thickBot="1" x14ac:dyDescent="0.35">
      <c r="A37" s="8" t="s">
        <v>8</v>
      </c>
      <c r="B37" s="8"/>
      <c r="C37" s="36" t="s">
        <v>12</v>
      </c>
      <c r="D37" s="36"/>
      <c r="E37" s="8"/>
      <c r="F37" s="8"/>
      <c r="G37" s="8"/>
      <c r="H37" s="8"/>
    </row>
    <row r="38" spans="1:8" ht="16.8" thickBot="1" x14ac:dyDescent="0.35">
      <c r="A38" s="8"/>
      <c r="B38" s="8"/>
      <c r="C38" s="8" t="s">
        <v>3</v>
      </c>
      <c r="D38" s="8" t="s">
        <v>4</v>
      </c>
      <c r="E38" s="8"/>
      <c r="F38" s="8" t="s">
        <v>2</v>
      </c>
      <c r="G38" s="8" t="s">
        <v>1</v>
      </c>
      <c r="H38" s="8" t="s">
        <v>7</v>
      </c>
    </row>
    <row r="39" spans="1:8" ht="16.8" thickBot="1" x14ac:dyDescent="0.35">
      <c r="A39" s="36" t="s">
        <v>5</v>
      </c>
      <c r="B39" s="8" t="s">
        <v>3</v>
      </c>
      <c r="C39" s="8">
        <f>C24+C29+C34</f>
        <v>34</v>
      </c>
      <c r="D39" s="8">
        <f>D24+D29+D34</f>
        <v>14</v>
      </c>
      <c r="E39" s="8"/>
      <c r="F39" s="8">
        <f>C39/(C39+D39)</f>
        <v>0.70833333333333337</v>
      </c>
      <c r="G39" s="8">
        <f>C39/(C39+C40)</f>
        <v>1</v>
      </c>
      <c r="H39" s="8">
        <f>(F39*G39)/((F39+G39)/2)</f>
        <v>0.82926829268292679</v>
      </c>
    </row>
    <row r="40" spans="1:8" ht="16.8" thickBot="1" x14ac:dyDescent="0.35">
      <c r="A40" s="36"/>
      <c r="B40" s="8" t="s">
        <v>4</v>
      </c>
      <c r="C40" s="8">
        <f>C25+C30+C35</f>
        <v>0</v>
      </c>
      <c r="D40" s="8">
        <f>D25+D30+D35</f>
        <v>154</v>
      </c>
      <c r="E40" s="8" t="s">
        <v>54</v>
      </c>
      <c r="F40" s="8"/>
      <c r="G40" s="8"/>
      <c r="H40" s="8"/>
    </row>
    <row r="41" spans="1:8" ht="20.399999999999999" thickBot="1" x14ac:dyDescent="0.35">
      <c r="A41" s="32" t="s">
        <v>69</v>
      </c>
      <c r="B41" s="33"/>
      <c r="C41" s="33"/>
      <c r="D41" s="33"/>
      <c r="E41" s="33"/>
      <c r="F41" s="33"/>
      <c r="G41" s="33"/>
      <c r="H41" s="33"/>
    </row>
    <row r="42" spans="1:8" ht="16.8" thickBot="1" x14ac:dyDescent="0.35">
      <c r="A42" s="16">
        <v>1005395805</v>
      </c>
      <c r="B42" s="16"/>
      <c r="C42" s="30" t="s">
        <v>0</v>
      </c>
      <c r="D42" s="30"/>
      <c r="E42" s="16"/>
      <c r="F42" s="16"/>
      <c r="G42" s="16"/>
      <c r="H42" s="16"/>
    </row>
    <row r="43" spans="1:8" ht="16.8" thickBot="1" x14ac:dyDescent="0.35">
      <c r="A43" s="16">
        <v>72</v>
      </c>
      <c r="B43" s="16"/>
      <c r="C43" s="16" t="s">
        <v>3</v>
      </c>
      <c r="D43" s="16" t="s">
        <v>4</v>
      </c>
      <c r="E43" s="16"/>
      <c r="F43" s="16" t="s">
        <v>2</v>
      </c>
      <c r="G43" s="16" t="s">
        <v>1</v>
      </c>
      <c r="H43" s="16" t="s">
        <v>55</v>
      </c>
    </row>
    <row r="44" spans="1:8" ht="16.8" thickBot="1" x14ac:dyDescent="0.35">
      <c r="A44" s="30" t="s">
        <v>5</v>
      </c>
      <c r="B44" s="16" t="s">
        <v>3</v>
      </c>
      <c r="C44" s="16">
        <v>5</v>
      </c>
      <c r="D44" s="16">
        <v>10</v>
      </c>
      <c r="E44" s="16"/>
      <c r="F44" s="16">
        <f>C44/(C44+D44)</f>
        <v>0.33333333333333331</v>
      </c>
      <c r="G44" s="16">
        <f>C44/(C44+C45)</f>
        <v>0.83333333333333337</v>
      </c>
      <c r="H44" s="16">
        <f>(F44*G44)/((F44+G44)/2)</f>
        <v>0.47619047619047616</v>
      </c>
    </row>
    <row r="45" spans="1:8" ht="16.8" thickBot="1" x14ac:dyDescent="0.35">
      <c r="A45" s="30"/>
      <c r="B45" s="16" t="s">
        <v>4</v>
      </c>
      <c r="C45" s="16">
        <v>1</v>
      </c>
      <c r="D45" s="16">
        <f>A43-C45-C44-D44</f>
        <v>56</v>
      </c>
      <c r="E45" s="16"/>
      <c r="F45" s="16"/>
      <c r="G45" s="16"/>
      <c r="H45" s="16"/>
    </row>
    <row r="46" spans="1:8" ht="16.8" thickBot="1" x14ac:dyDescent="0.35">
      <c r="A46" s="17"/>
      <c r="B46" s="18"/>
      <c r="C46" s="18"/>
      <c r="D46" s="18"/>
      <c r="E46" s="24"/>
      <c r="F46" s="24"/>
      <c r="G46" s="24"/>
      <c r="H46" s="28"/>
    </row>
    <row r="47" spans="1:8" ht="16.8" thickBot="1" x14ac:dyDescent="0.35">
      <c r="A47" s="16">
        <v>1006398273</v>
      </c>
      <c r="B47" s="16"/>
      <c r="C47" s="30" t="s">
        <v>56</v>
      </c>
      <c r="D47" s="30"/>
      <c r="E47" s="16"/>
      <c r="F47" s="16"/>
      <c r="G47" s="16"/>
      <c r="H47" s="16"/>
    </row>
    <row r="48" spans="1:8" ht="16.8" thickBot="1" x14ac:dyDescent="0.35">
      <c r="A48" s="16">
        <v>68</v>
      </c>
      <c r="B48" s="16"/>
      <c r="C48" s="16" t="s">
        <v>3</v>
      </c>
      <c r="D48" s="16" t="s">
        <v>4</v>
      </c>
      <c r="E48" s="16"/>
      <c r="F48" s="16" t="s">
        <v>2</v>
      </c>
      <c r="G48" s="16" t="s">
        <v>57</v>
      </c>
      <c r="H48" s="16" t="s">
        <v>7</v>
      </c>
    </row>
    <row r="49" spans="1:8" ht="16.8" thickBot="1" x14ac:dyDescent="0.35">
      <c r="A49" s="30" t="s">
        <v>5</v>
      </c>
      <c r="B49" s="16" t="s">
        <v>3</v>
      </c>
      <c r="C49" s="16">
        <v>4</v>
      </c>
      <c r="D49" s="16">
        <v>3</v>
      </c>
      <c r="E49" s="16"/>
      <c r="F49" s="16">
        <f>C49/(C49+D49)</f>
        <v>0.5714285714285714</v>
      </c>
      <c r="G49" s="16">
        <f>C49/(C49+C50)</f>
        <v>0.66666666666666663</v>
      </c>
      <c r="H49" s="16">
        <f>(F49*G49)/((F49+G49)/2)</f>
        <v>0.61538461538461531</v>
      </c>
    </row>
    <row r="50" spans="1:8" ht="16.8" thickBot="1" x14ac:dyDescent="0.35">
      <c r="A50" s="30"/>
      <c r="B50" s="16" t="s">
        <v>4</v>
      </c>
      <c r="C50" s="16">
        <v>2</v>
      </c>
      <c r="D50" s="16">
        <f>A48-C50-C49-D49</f>
        <v>59</v>
      </c>
      <c r="E50" s="16"/>
      <c r="F50" s="16"/>
      <c r="G50" s="16"/>
      <c r="H50" s="16"/>
    </row>
    <row r="51" spans="1:8" ht="16.8" thickBot="1" x14ac:dyDescent="0.35">
      <c r="A51" s="21"/>
      <c r="B51" s="18"/>
      <c r="C51" s="20"/>
      <c r="D51" s="20"/>
      <c r="E51" s="23"/>
      <c r="F51" s="22"/>
      <c r="G51" s="19"/>
      <c r="H51" s="23"/>
    </row>
    <row r="52" spans="1:8" ht="16.8" thickBot="1" x14ac:dyDescent="0.35">
      <c r="A52" s="16">
        <v>1008806752</v>
      </c>
      <c r="B52" s="16"/>
      <c r="C52" s="30" t="s">
        <v>0</v>
      </c>
      <c r="D52" s="30"/>
      <c r="E52" s="16"/>
      <c r="F52" s="16"/>
      <c r="G52" s="16"/>
      <c r="H52" s="16"/>
    </row>
    <row r="53" spans="1:8" ht="16.8" thickBot="1" x14ac:dyDescent="0.35">
      <c r="A53" s="16">
        <v>30</v>
      </c>
      <c r="B53" s="16"/>
      <c r="C53" s="16" t="s">
        <v>3</v>
      </c>
      <c r="D53" s="16" t="s">
        <v>4</v>
      </c>
      <c r="E53" s="16"/>
      <c r="F53" s="16" t="s">
        <v>2</v>
      </c>
      <c r="G53" s="16" t="s">
        <v>57</v>
      </c>
      <c r="H53" s="16" t="s">
        <v>7</v>
      </c>
    </row>
    <row r="54" spans="1:8" ht="16.8" thickBot="1" x14ac:dyDescent="0.35">
      <c r="A54" s="30" t="s">
        <v>5</v>
      </c>
      <c r="B54" s="16" t="s">
        <v>3</v>
      </c>
      <c r="C54" s="16">
        <v>12</v>
      </c>
      <c r="D54" s="16">
        <v>2</v>
      </c>
      <c r="E54" s="16"/>
      <c r="F54" s="16">
        <f>C54/(C54+D54)</f>
        <v>0.8571428571428571</v>
      </c>
      <c r="G54" s="16">
        <f>C54/(C54+C55)</f>
        <v>0.92307692307692313</v>
      </c>
      <c r="H54" s="16">
        <f>(F54*G54)/((F54+G54)/2)</f>
        <v>0.88888888888888895</v>
      </c>
    </row>
    <row r="55" spans="1:8" ht="16.8" thickBot="1" x14ac:dyDescent="0.35">
      <c r="A55" s="30"/>
      <c r="B55" s="16" t="s">
        <v>4</v>
      </c>
      <c r="C55" s="16">
        <v>1</v>
      </c>
      <c r="D55" s="16">
        <f>A53-C55-C54-D54</f>
        <v>15</v>
      </c>
      <c r="E55" s="16"/>
      <c r="F55" s="16"/>
      <c r="G55" s="16"/>
      <c r="H55" s="16"/>
    </row>
    <row r="56" spans="1:8" ht="16.8" thickBot="1" x14ac:dyDescent="0.35">
      <c r="A56" s="17"/>
      <c r="B56" s="20"/>
      <c r="C56" s="20"/>
      <c r="D56" s="18"/>
      <c r="E56" s="23"/>
      <c r="F56" s="19"/>
      <c r="G56" s="24"/>
      <c r="H56" s="19"/>
    </row>
    <row r="57" spans="1:8" ht="16.8" thickBot="1" x14ac:dyDescent="0.35">
      <c r="A57" s="16" t="s">
        <v>8</v>
      </c>
      <c r="B57" s="16"/>
      <c r="C57" s="30" t="s">
        <v>56</v>
      </c>
      <c r="D57" s="30"/>
      <c r="E57" s="16"/>
      <c r="F57" s="16"/>
      <c r="G57" s="16"/>
      <c r="H57" s="16"/>
    </row>
    <row r="58" spans="1:8" ht="16.8" thickBot="1" x14ac:dyDescent="0.35">
      <c r="A58" s="16"/>
      <c r="B58" s="16"/>
      <c r="C58" s="16" t="s">
        <v>58</v>
      </c>
      <c r="D58" s="16" t="s">
        <v>4</v>
      </c>
      <c r="E58" s="16"/>
      <c r="F58" s="16" t="s">
        <v>2</v>
      </c>
      <c r="G58" s="16" t="s">
        <v>1</v>
      </c>
      <c r="H58" s="16" t="s">
        <v>7</v>
      </c>
    </row>
    <row r="59" spans="1:8" ht="16.8" thickBot="1" x14ac:dyDescent="0.35">
      <c r="A59" s="30" t="s">
        <v>59</v>
      </c>
      <c r="B59" s="16" t="s">
        <v>3</v>
      </c>
      <c r="C59" s="16">
        <f>C44+C49+C54</f>
        <v>21</v>
      </c>
      <c r="D59" s="16">
        <f>D44+D49+D54</f>
        <v>15</v>
      </c>
      <c r="E59" s="16"/>
      <c r="F59" s="16">
        <f>C59/(C59+D59)</f>
        <v>0.58333333333333337</v>
      </c>
      <c r="G59" s="16">
        <f>C59/(C59+C60)</f>
        <v>0.84</v>
      </c>
      <c r="H59" s="16">
        <f>(F59*G59)/((F59+G59)/2)</f>
        <v>0.68852459016393441</v>
      </c>
    </row>
    <row r="60" spans="1:8" ht="16.8" thickBot="1" x14ac:dyDescent="0.35">
      <c r="A60" s="30"/>
      <c r="B60" s="16" t="s">
        <v>4</v>
      </c>
      <c r="C60" s="16">
        <f>C45+C50+C55</f>
        <v>4</v>
      </c>
      <c r="D60" s="16">
        <f>D45+D50+D55</f>
        <v>130</v>
      </c>
      <c r="E60" s="16" t="s">
        <v>9</v>
      </c>
      <c r="F60" s="16"/>
      <c r="G60" s="16"/>
      <c r="H60" s="16"/>
    </row>
    <row r="61" spans="1:8" ht="20.399999999999999" thickBot="1" x14ac:dyDescent="0.35">
      <c r="A61" s="34"/>
      <c r="B61" s="35"/>
      <c r="C61" s="35"/>
      <c r="D61" s="35"/>
      <c r="E61" s="35"/>
      <c r="F61" s="35"/>
      <c r="G61" s="35"/>
      <c r="H61" s="35"/>
    </row>
    <row r="62" spans="1:8" ht="16.8" thickBot="1" x14ac:dyDescent="0.35">
      <c r="A62" s="26" t="s">
        <v>11</v>
      </c>
      <c r="B62" s="26"/>
      <c r="C62" s="31" t="s">
        <v>0</v>
      </c>
      <c r="D62" s="31"/>
      <c r="E62" s="26"/>
      <c r="F62" s="26"/>
      <c r="G62" s="26"/>
      <c r="H62" s="26"/>
    </row>
    <row r="63" spans="1:8" ht="16.8" thickBot="1" x14ac:dyDescent="0.35">
      <c r="A63" s="26"/>
      <c r="B63" s="26"/>
      <c r="C63" s="26" t="s">
        <v>3</v>
      </c>
      <c r="D63" s="26" t="s">
        <v>4</v>
      </c>
      <c r="E63" s="26"/>
      <c r="F63" s="26" t="s">
        <v>2</v>
      </c>
      <c r="G63" s="26" t="s">
        <v>1</v>
      </c>
      <c r="H63" s="26" t="s">
        <v>7</v>
      </c>
    </row>
    <row r="64" spans="1:8" ht="16.8" thickBot="1" x14ac:dyDescent="0.35">
      <c r="A64" s="31" t="s">
        <v>5</v>
      </c>
      <c r="B64" s="26" t="s">
        <v>3</v>
      </c>
      <c r="C64" s="26">
        <f>C59+C39+C19</f>
        <v>83</v>
      </c>
      <c r="D64" s="26">
        <f>D59+D39+D19</f>
        <v>38</v>
      </c>
      <c r="E64" s="26"/>
      <c r="F64" s="26">
        <f>C64/(C64+D64)</f>
        <v>0.68595041322314054</v>
      </c>
      <c r="G64" s="26">
        <f>C64/(C64+C65)</f>
        <v>0.87368421052631584</v>
      </c>
      <c r="H64" s="26">
        <f>(F64*G64)/((F64+G64)/2)</f>
        <v>0.7685185185185186</v>
      </c>
    </row>
    <row r="65" spans="1:8" ht="16.8" thickBot="1" x14ac:dyDescent="0.35">
      <c r="A65" s="31"/>
      <c r="B65" s="26" t="s">
        <v>4</v>
      </c>
      <c r="C65" s="26">
        <f>C60+C40+C20</f>
        <v>12</v>
      </c>
      <c r="D65" s="26">
        <f>D60+D40+D20</f>
        <v>423</v>
      </c>
      <c r="E65" s="26" t="s">
        <v>9</v>
      </c>
      <c r="F65" s="26"/>
      <c r="G65" s="26"/>
      <c r="H65" s="26"/>
    </row>
    <row r="66" spans="1:8" ht="16.8" thickBot="1" x14ac:dyDescent="0.35">
      <c r="A66" s="27"/>
      <c r="B66" s="27"/>
      <c r="C66" s="27"/>
      <c r="D66" s="27"/>
      <c r="E66" s="27"/>
      <c r="F66" s="27"/>
      <c r="G66" s="27"/>
      <c r="H66" s="27"/>
    </row>
  </sheetData>
  <mergeCells count="30">
    <mergeCell ref="C12:D12"/>
    <mergeCell ref="A1:H1"/>
    <mergeCell ref="C2:D2"/>
    <mergeCell ref="A4:A5"/>
    <mergeCell ref="C7:D7"/>
    <mergeCell ref="A9:A10"/>
    <mergeCell ref="A39:A40"/>
    <mergeCell ref="A14:A15"/>
    <mergeCell ref="C17:D17"/>
    <mergeCell ref="A19:A20"/>
    <mergeCell ref="A21:H21"/>
    <mergeCell ref="C22:D22"/>
    <mergeCell ref="A24:A25"/>
    <mergeCell ref="C27:D27"/>
    <mergeCell ref="A29:A30"/>
    <mergeCell ref="C32:D32"/>
    <mergeCell ref="A34:A35"/>
    <mergeCell ref="C37:D37"/>
    <mergeCell ref="A64:A65"/>
    <mergeCell ref="A41:H41"/>
    <mergeCell ref="C42:D42"/>
    <mergeCell ref="A44:A45"/>
    <mergeCell ref="C47:D47"/>
    <mergeCell ref="A49:A50"/>
    <mergeCell ref="C52:D52"/>
    <mergeCell ref="A54:A55"/>
    <mergeCell ref="C57:D57"/>
    <mergeCell ref="A59:A60"/>
    <mergeCell ref="A61:H61"/>
    <mergeCell ref="C62:D6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topLeftCell="A46" workbookViewId="0">
      <selection activeCell="E6" sqref="E6"/>
    </sheetView>
  </sheetViews>
  <sheetFormatPr defaultRowHeight="16.2" x14ac:dyDescent="0.3"/>
  <cols>
    <col min="1" max="1" width="12.88671875" bestFit="1" customWidth="1"/>
    <col min="5" max="5" width="10.5546875" bestFit="1" customWidth="1"/>
  </cols>
  <sheetData>
    <row r="1" spans="1:8" ht="20.399999999999999" thickBot="1" x14ac:dyDescent="0.35">
      <c r="A1" s="40" t="s">
        <v>68</v>
      </c>
      <c r="B1" s="41"/>
      <c r="C1" s="41"/>
      <c r="D1" s="41"/>
      <c r="E1" s="41"/>
      <c r="F1" s="41"/>
      <c r="G1" s="41"/>
      <c r="H1" s="41"/>
    </row>
    <row r="2" spans="1:8" ht="16.8" thickBot="1" x14ac:dyDescent="0.35">
      <c r="A2" s="2">
        <v>100783334</v>
      </c>
      <c r="B2" s="2"/>
      <c r="C2" s="37" t="s">
        <v>12</v>
      </c>
      <c r="D2" s="37"/>
      <c r="E2" s="2"/>
      <c r="F2" s="2"/>
      <c r="G2" s="2"/>
      <c r="H2" s="2"/>
    </row>
    <row r="3" spans="1:8" ht="16.8" thickBot="1" x14ac:dyDescent="0.35">
      <c r="A3" s="2">
        <v>67</v>
      </c>
      <c r="B3" s="2"/>
      <c r="C3" s="2" t="s">
        <v>13</v>
      </c>
      <c r="D3" s="2" t="s">
        <v>14</v>
      </c>
      <c r="E3" s="2"/>
      <c r="F3" s="2" t="s">
        <v>15</v>
      </c>
      <c r="G3" s="2" t="s">
        <v>16</v>
      </c>
      <c r="H3" s="2" t="s">
        <v>17</v>
      </c>
    </row>
    <row r="4" spans="1:8" ht="16.8" thickBot="1" x14ac:dyDescent="0.35">
      <c r="A4" s="37" t="s">
        <v>18</v>
      </c>
      <c r="B4" s="2" t="s">
        <v>19</v>
      </c>
      <c r="C4" s="2">
        <v>7</v>
      </c>
      <c r="D4" s="2">
        <v>1</v>
      </c>
      <c r="E4" s="2"/>
      <c r="F4" s="2">
        <f>C4/(C4+D4)</f>
        <v>0.875</v>
      </c>
      <c r="G4" s="2">
        <f>C4/(C4+C5)</f>
        <v>0.53846153846153844</v>
      </c>
      <c r="H4" s="2">
        <f>(F4*G4)/((F4+G4)/2)</f>
        <v>0.66666666666666674</v>
      </c>
    </row>
    <row r="5" spans="1:8" ht="16.8" thickBot="1" x14ac:dyDescent="0.35">
      <c r="A5" s="37"/>
      <c r="B5" s="2" t="s">
        <v>20</v>
      </c>
      <c r="C5" s="2">
        <v>6</v>
      </c>
      <c r="D5" s="2">
        <f>A3-C5-C4-D4</f>
        <v>53</v>
      </c>
      <c r="E5" s="2"/>
      <c r="F5" s="2"/>
      <c r="G5" s="2"/>
      <c r="H5" s="2"/>
    </row>
    <row r="6" spans="1:8" ht="16.8" thickBot="1" x14ac:dyDescent="0.35">
      <c r="A6" s="5"/>
      <c r="B6" s="4"/>
      <c r="C6" s="3"/>
      <c r="D6" s="4"/>
      <c r="E6" s="7"/>
      <c r="F6" s="7"/>
      <c r="G6" s="7"/>
      <c r="H6" s="29"/>
    </row>
    <row r="7" spans="1:8" ht="16.8" thickBot="1" x14ac:dyDescent="0.35">
      <c r="A7" s="2">
        <v>1003949463</v>
      </c>
      <c r="B7" s="2"/>
      <c r="C7" s="37" t="s">
        <v>21</v>
      </c>
      <c r="D7" s="37"/>
      <c r="E7" s="2"/>
      <c r="F7" s="2"/>
      <c r="G7" s="2"/>
      <c r="H7" s="2"/>
    </row>
    <row r="8" spans="1:8" ht="16.8" thickBot="1" x14ac:dyDescent="0.35">
      <c r="A8" s="2">
        <v>36</v>
      </c>
      <c r="B8" s="2"/>
      <c r="C8" s="2" t="s">
        <v>22</v>
      </c>
      <c r="D8" s="2" t="s">
        <v>20</v>
      </c>
      <c r="E8" s="2"/>
      <c r="F8" s="2" t="s">
        <v>23</v>
      </c>
      <c r="G8" s="2" t="s">
        <v>16</v>
      </c>
      <c r="H8" s="2" t="s">
        <v>17</v>
      </c>
    </row>
    <row r="9" spans="1:8" ht="16.8" thickBot="1" x14ac:dyDescent="0.35">
      <c r="A9" s="37" t="s">
        <v>24</v>
      </c>
      <c r="B9" s="2" t="s">
        <v>3</v>
      </c>
      <c r="C9" s="2">
        <v>3</v>
      </c>
      <c r="D9" s="2">
        <v>2</v>
      </c>
      <c r="E9" s="2"/>
      <c r="F9" s="2">
        <f>C9/(C9+D9)</f>
        <v>0.6</v>
      </c>
      <c r="G9" s="2">
        <f>C9/(C9+C10)</f>
        <v>0.375</v>
      </c>
      <c r="H9" s="2">
        <f>(F9*G9)/((F9+G9)/2)</f>
        <v>0.46153846153846151</v>
      </c>
    </row>
    <row r="10" spans="1:8" ht="16.8" thickBot="1" x14ac:dyDescent="0.35">
      <c r="A10" s="37"/>
      <c r="B10" s="2" t="s">
        <v>14</v>
      </c>
      <c r="C10" s="2">
        <v>5</v>
      </c>
      <c r="D10" s="2">
        <f>A8-C10-C9-D9</f>
        <v>26</v>
      </c>
      <c r="E10" s="2"/>
      <c r="F10" s="2"/>
      <c r="G10" s="2"/>
      <c r="H10" s="2"/>
    </row>
    <row r="11" spans="1:8" ht="16.8" thickBot="1" x14ac:dyDescent="0.35">
      <c r="A11" s="5"/>
      <c r="B11" s="4"/>
      <c r="C11" s="3"/>
      <c r="D11" s="3"/>
      <c r="E11" s="7"/>
      <c r="F11" s="7"/>
      <c r="G11" s="7"/>
      <c r="H11" s="29"/>
    </row>
    <row r="12" spans="1:8" ht="16.8" thickBot="1" x14ac:dyDescent="0.35">
      <c r="A12" s="2">
        <v>1004993240</v>
      </c>
      <c r="B12" s="2"/>
      <c r="C12" s="37" t="s">
        <v>12</v>
      </c>
      <c r="D12" s="37"/>
      <c r="E12" s="2"/>
      <c r="F12" s="2"/>
      <c r="G12" s="2"/>
      <c r="H12" s="2"/>
    </row>
    <row r="13" spans="1:8" ht="16.8" thickBot="1" x14ac:dyDescent="0.35">
      <c r="A13" s="2">
        <v>81</v>
      </c>
      <c r="B13" s="2"/>
      <c r="C13" s="2" t="s">
        <v>13</v>
      </c>
      <c r="D13" s="2" t="s">
        <v>20</v>
      </c>
      <c r="E13" s="2"/>
      <c r="F13" s="2" t="s">
        <v>15</v>
      </c>
      <c r="G13" s="2" t="s">
        <v>25</v>
      </c>
      <c r="H13" s="2" t="s">
        <v>26</v>
      </c>
    </row>
    <row r="14" spans="1:8" ht="16.8" thickBot="1" x14ac:dyDescent="0.35">
      <c r="A14" s="37" t="s">
        <v>24</v>
      </c>
      <c r="B14" s="2" t="s">
        <v>13</v>
      </c>
      <c r="C14" s="2">
        <v>15</v>
      </c>
      <c r="D14" s="2">
        <v>0</v>
      </c>
      <c r="E14" s="2"/>
      <c r="F14" s="2">
        <f>C14/(C14+D14)</f>
        <v>1</v>
      </c>
      <c r="G14" s="2">
        <f>C14/(C14+C15)</f>
        <v>1</v>
      </c>
      <c r="H14" s="2">
        <f>(F14*G14)/((F14+G14)/2)</f>
        <v>1</v>
      </c>
    </row>
    <row r="15" spans="1:8" ht="16.8" thickBot="1" x14ac:dyDescent="0.35">
      <c r="A15" s="37"/>
      <c r="B15" s="2" t="s">
        <v>27</v>
      </c>
      <c r="C15" s="2">
        <v>0</v>
      </c>
      <c r="D15" s="2">
        <f>A13-C15-C14-D14</f>
        <v>66</v>
      </c>
      <c r="E15" s="2"/>
      <c r="F15" s="2"/>
      <c r="G15" s="2"/>
      <c r="H15" s="2"/>
    </row>
    <row r="16" spans="1:8" ht="16.8" thickBot="1" x14ac:dyDescent="0.35">
      <c r="A16" s="5"/>
      <c r="B16" s="3"/>
      <c r="C16" s="3"/>
      <c r="D16" s="3"/>
      <c r="E16" s="1"/>
      <c r="F16" s="6"/>
      <c r="G16" s="7"/>
      <c r="H16" s="1"/>
    </row>
    <row r="17" spans="1:8" ht="16.8" thickBot="1" x14ac:dyDescent="0.35">
      <c r="A17" s="2" t="s">
        <v>28</v>
      </c>
      <c r="B17" s="2"/>
      <c r="C17" s="37" t="s">
        <v>29</v>
      </c>
      <c r="D17" s="37"/>
      <c r="E17" s="2"/>
      <c r="F17" s="2"/>
      <c r="G17" s="2"/>
      <c r="H17" s="2"/>
    </row>
    <row r="18" spans="1:8" ht="16.8" thickBot="1" x14ac:dyDescent="0.35">
      <c r="A18" s="2"/>
      <c r="B18" s="2"/>
      <c r="C18" s="2" t="s">
        <v>13</v>
      </c>
      <c r="D18" s="2" t="s">
        <v>20</v>
      </c>
      <c r="E18" s="2"/>
      <c r="F18" s="2" t="s">
        <v>23</v>
      </c>
      <c r="G18" s="2" t="s">
        <v>30</v>
      </c>
      <c r="H18" s="2" t="s">
        <v>26</v>
      </c>
    </row>
    <row r="19" spans="1:8" ht="16.8" thickBot="1" x14ac:dyDescent="0.35">
      <c r="A19" s="37" t="s">
        <v>31</v>
      </c>
      <c r="B19" s="2" t="s">
        <v>19</v>
      </c>
      <c r="C19" s="2">
        <f>C4+C9+C14</f>
        <v>25</v>
      </c>
      <c r="D19" s="2">
        <f>D4+D9+D14</f>
        <v>3</v>
      </c>
      <c r="E19" s="2"/>
      <c r="F19" s="2">
        <f>C19/(C19+D19)</f>
        <v>0.8928571428571429</v>
      </c>
      <c r="G19" s="2">
        <f>C19/(C19+C20)</f>
        <v>0.69444444444444442</v>
      </c>
      <c r="H19" s="2">
        <f>(F19*G19)/((F19+G19)/2)</f>
        <v>0.78125</v>
      </c>
    </row>
    <row r="20" spans="1:8" ht="16.8" thickBot="1" x14ac:dyDescent="0.35">
      <c r="A20" s="37"/>
      <c r="B20" s="2" t="s">
        <v>32</v>
      </c>
      <c r="C20" s="2">
        <f>C5+C10+C15</f>
        <v>11</v>
      </c>
      <c r="D20" s="2">
        <f>D5+D10+D15</f>
        <v>145</v>
      </c>
      <c r="E20" s="2" t="s">
        <v>33</v>
      </c>
      <c r="F20" s="2"/>
      <c r="G20" s="2"/>
      <c r="H20" s="2"/>
    </row>
    <row r="21" spans="1:8" ht="20.399999999999999" thickBot="1" x14ac:dyDescent="0.35">
      <c r="A21" s="38" t="s">
        <v>34</v>
      </c>
      <c r="B21" s="39"/>
      <c r="C21" s="39"/>
      <c r="D21" s="39"/>
      <c r="E21" s="39"/>
      <c r="F21" s="39"/>
      <c r="G21" s="39"/>
      <c r="H21" s="39"/>
    </row>
    <row r="22" spans="1:8" ht="16.8" thickBot="1" x14ac:dyDescent="0.35">
      <c r="A22" s="8">
        <v>1008620493</v>
      </c>
      <c r="B22" s="8"/>
      <c r="C22" s="36" t="s">
        <v>35</v>
      </c>
      <c r="D22" s="36"/>
      <c r="E22" s="8"/>
      <c r="F22" s="8"/>
      <c r="G22" s="8"/>
      <c r="H22" s="8"/>
    </row>
    <row r="23" spans="1:8" ht="16.8" thickBot="1" x14ac:dyDescent="0.35">
      <c r="A23" s="8">
        <v>61</v>
      </c>
      <c r="B23" s="8"/>
      <c r="C23" s="8" t="s">
        <v>36</v>
      </c>
      <c r="D23" s="8" t="s">
        <v>6</v>
      </c>
      <c r="E23" s="8"/>
      <c r="F23" s="8" t="s">
        <v>2</v>
      </c>
      <c r="G23" s="8" t="s">
        <v>39</v>
      </c>
      <c r="H23" s="8" t="s">
        <v>40</v>
      </c>
    </row>
    <row r="24" spans="1:8" ht="16.8" thickBot="1" x14ac:dyDescent="0.35">
      <c r="A24" s="36" t="s">
        <v>41</v>
      </c>
      <c r="B24" s="8" t="s">
        <v>36</v>
      </c>
      <c r="C24" s="8">
        <v>8</v>
      </c>
      <c r="D24" s="8">
        <v>0</v>
      </c>
      <c r="E24" s="8"/>
      <c r="F24" s="8">
        <f>C24/(C24+D24)</f>
        <v>1</v>
      </c>
      <c r="G24" s="8">
        <f>C24/(C24+C25)</f>
        <v>1</v>
      </c>
      <c r="H24" s="8">
        <f>(F24*G24)/((F24+G24)/2)</f>
        <v>1</v>
      </c>
    </row>
    <row r="25" spans="1:8" ht="16.8" thickBot="1" x14ac:dyDescent="0.35">
      <c r="A25" s="36"/>
      <c r="B25" s="8" t="s">
        <v>6</v>
      </c>
      <c r="C25" s="8">
        <v>0</v>
      </c>
      <c r="D25" s="8">
        <f>A23-C25-C24-D24</f>
        <v>53</v>
      </c>
      <c r="E25" s="8"/>
      <c r="F25" s="8"/>
      <c r="G25" s="8"/>
      <c r="H25" s="8"/>
    </row>
    <row r="26" spans="1:8" ht="16.8" thickBot="1" x14ac:dyDescent="0.35">
      <c r="A26" s="12"/>
      <c r="B26" s="11"/>
      <c r="C26" s="11"/>
      <c r="D26" s="11"/>
      <c r="E26" s="14"/>
      <c r="F26" s="15"/>
      <c r="G26" s="15"/>
      <c r="H26" s="25"/>
    </row>
    <row r="27" spans="1:8" ht="16.8" thickBot="1" x14ac:dyDescent="0.35">
      <c r="A27" s="8">
        <v>1008724378</v>
      </c>
      <c r="B27" s="8"/>
      <c r="C27" s="36" t="s">
        <v>10</v>
      </c>
      <c r="D27" s="36"/>
      <c r="E27" s="8"/>
      <c r="F27" s="8"/>
      <c r="G27" s="8"/>
      <c r="H27" s="8"/>
    </row>
    <row r="28" spans="1:8" ht="16.8" thickBot="1" x14ac:dyDescent="0.35">
      <c r="A28" s="8">
        <v>60</v>
      </c>
      <c r="B28" s="8"/>
      <c r="C28" s="8" t="s">
        <v>43</v>
      </c>
      <c r="D28" s="8" t="s">
        <v>44</v>
      </c>
      <c r="E28" s="8"/>
      <c r="F28" s="8" t="s">
        <v>45</v>
      </c>
      <c r="G28" s="8" t="s">
        <v>46</v>
      </c>
      <c r="H28" s="8" t="s">
        <v>47</v>
      </c>
    </row>
    <row r="29" spans="1:8" ht="16.8" thickBot="1" x14ac:dyDescent="0.35">
      <c r="A29" s="36" t="s">
        <v>48</v>
      </c>
      <c r="B29" s="8" t="s">
        <v>49</v>
      </c>
      <c r="C29" s="8">
        <v>12</v>
      </c>
      <c r="D29" s="8">
        <v>1</v>
      </c>
      <c r="E29" s="8"/>
      <c r="F29" s="8">
        <f>C29/(C29+D29)</f>
        <v>0.92307692307692313</v>
      </c>
      <c r="G29" s="8">
        <f>C29/(C29+C30)</f>
        <v>1</v>
      </c>
      <c r="H29" s="8">
        <f>(F29*G29)/((F29+G29)/2)</f>
        <v>0.96000000000000008</v>
      </c>
    </row>
    <row r="30" spans="1:8" ht="16.8" thickBot="1" x14ac:dyDescent="0.35">
      <c r="A30" s="36"/>
      <c r="B30" s="8" t="s">
        <v>4</v>
      </c>
      <c r="C30" s="8">
        <v>0</v>
      </c>
      <c r="D30" s="8">
        <f>A28-C30-C29-D29</f>
        <v>47</v>
      </c>
      <c r="E30" s="8"/>
      <c r="F30" s="8"/>
      <c r="G30" s="8"/>
      <c r="H30" s="8"/>
    </row>
    <row r="31" spans="1:8" ht="16.8" thickBot="1" x14ac:dyDescent="0.35">
      <c r="A31" s="12"/>
      <c r="B31" s="11"/>
      <c r="C31" s="9"/>
      <c r="D31" s="13"/>
      <c r="E31" s="14"/>
      <c r="F31" s="15"/>
      <c r="G31" s="15"/>
      <c r="H31" s="25"/>
    </row>
    <row r="32" spans="1:8" ht="16.8" thickBot="1" x14ac:dyDescent="0.35">
      <c r="A32" s="8">
        <v>1008687846</v>
      </c>
      <c r="B32" s="8"/>
      <c r="C32" s="36" t="s">
        <v>10</v>
      </c>
      <c r="D32" s="36"/>
      <c r="E32" s="8"/>
      <c r="F32" s="8"/>
      <c r="G32" s="8"/>
      <c r="H32" s="8"/>
    </row>
    <row r="33" spans="1:8" ht="16.8" thickBot="1" x14ac:dyDescent="0.35">
      <c r="A33" s="8">
        <v>81</v>
      </c>
      <c r="B33" s="8"/>
      <c r="C33" s="8" t="s">
        <v>3</v>
      </c>
      <c r="D33" s="8" t="s">
        <v>44</v>
      </c>
      <c r="E33" s="8"/>
      <c r="F33" s="8" t="s">
        <v>50</v>
      </c>
      <c r="G33" s="8" t="s">
        <v>46</v>
      </c>
      <c r="H33" s="8" t="s">
        <v>52</v>
      </c>
    </row>
    <row r="34" spans="1:8" ht="16.8" thickBot="1" x14ac:dyDescent="0.35">
      <c r="A34" s="36" t="s">
        <v>48</v>
      </c>
      <c r="B34" s="8" t="s">
        <v>3</v>
      </c>
      <c r="C34" s="8">
        <v>14</v>
      </c>
      <c r="D34" s="8">
        <v>4</v>
      </c>
      <c r="E34" s="8"/>
      <c r="F34" s="8">
        <f>C34/(C34+D34)</f>
        <v>0.77777777777777779</v>
      </c>
      <c r="G34" s="8">
        <f>C34/(C34+C35)</f>
        <v>1</v>
      </c>
      <c r="H34" s="8">
        <f>(F34*G34)/((F34+G34)/2)</f>
        <v>0.87500000000000011</v>
      </c>
    </row>
    <row r="35" spans="1:8" ht="16.8" thickBot="1" x14ac:dyDescent="0.35">
      <c r="A35" s="36"/>
      <c r="B35" s="8" t="s">
        <v>44</v>
      </c>
      <c r="C35" s="8">
        <v>0</v>
      </c>
      <c r="D35" s="8">
        <f>A33-C35-C34-D34</f>
        <v>63</v>
      </c>
      <c r="E35" s="8"/>
      <c r="F35" s="8"/>
      <c r="G35" s="8"/>
      <c r="H35" s="8"/>
    </row>
    <row r="36" spans="1:8" ht="16.8" thickBot="1" x14ac:dyDescent="0.35">
      <c r="A36" s="12"/>
      <c r="B36" s="11"/>
      <c r="C36" s="11"/>
      <c r="D36" s="9"/>
      <c r="E36" s="14"/>
      <c r="F36" s="10"/>
      <c r="G36" s="15"/>
      <c r="H36" s="25"/>
    </row>
    <row r="37" spans="1:8" ht="16.8" thickBot="1" x14ac:dyDescent="0.35">
      <c r="A37" s="8" t="s">
        <v>8</v>
      </c>
      <c r="B37" s="8"/>
      <c r="C37" s="36" t="s">
        <v>12</v>
      </c>
      <c r="D37" s="36"/>
      <c r="E37" s="8"/>
      <c r="F37" s="8"/>
      <c r="G37" s="8"/>
      <c r="H37" s="8"/>
    </row>
    <row r="38" spans="1:8" ht="16.8" thickBot="1" x14ac:dyDescent="0.35">
      <c r="A38" s="8"/>
      <c r="B38" s="8"/>
      <c r="C38" s="8" t="s">
        <v>3</v>
      </c>
      <c r="D38" s="8" t="s">
        <v>4</v>
      </c>
      <c r="E38" s="8"/>
      <c r="F38" s="8" t="s">
        <v>2</v>
      </c>
      <c r="G38" s="8" t="s">
        <v>1</v>
      </c>
      <c r="H38" s="8" t="s">
        <v>7</v>
      </c>
    </row>
    <row r="39" spans="1:8" ht="16.8" thickBot="1" x14ac:dyDescent="0.35">
      <c r="A39" s="36" t="s">
        <v>5</v>
      </c>
      <c r="B39" s="8" t="s">
        <v>3</v>
      </c>
      <c r="C39" s="8">
        <f>C24+C29+C34</f>
        <v>34</v>
      </c>
      <c r="D39" s="8">
        <f>D24+D29+D34</f>
        <v>5</v>
      </c>
      <c r="E39" s="8"/>
      <c r="F39" s="8">
        <f>C39/(C39+D39)</f>
        <v>0.87179487179487181</v>
      </c>
      <c r="G39" s="8">
        <f>C39/(C39+C40)</f>
        <v>1</v>
      </c>
      <c r="H39" s="8">
        <f>(F39*G39)/((F39+G39)/2)</f>
        <v>0.93150684931506855</v>
      </c>
    </row>
    <row r="40" spans="1:8" ht="16.8" thickBot="1" x14ac:dyDescent="0.35">
      <c r="A40" s="36"/>
      <c r="B40" s="8" t="s">
        <v>4</v>
      </c>
      <c r="C40" s="8">
        <f>C25+C30+C35</f>
        <v>0</v>
      </c>
      <c r="D40" s="8">
        <f>D25+D30+D35</f>
        <v>163</v>
      </c>
      <c r="E40" s="8" t="s">
        <v>54</v>
      </c>
      <c r="F40" s="8"/>
      <c r="G40" s="8"/>
      <c r="H40" s="8"/>
    </row>
    <row r="41" spans="1:8" ht="20.399999999999999" thickBot="1" x14ac:dyDescent="0.35">
      <c r="A41" s="32" t="s">
        <v>69</v>
      </c>
      <c r="B41" s="33"/>
      <c r="C41" s="33"/>
      <c r="D41" s="33"/>
      <c r="E41" s="33"/>
      <c r="F41" s="33"/>
      <c r="G41" s="33"/>
      <c r="H41" s="33"/>
    </row>
    <row r="42" spans="1:8" ht="16.8" thickBot="1" x14ac:dyDescent="0.35">
      <c r="A42" s="16">
        <v>1005395805</v>
      </c>
      <c r="B42" s="16"/>
      <c r="C42" s="30" t="s">
        <v>0</v>
      </c>
      <c r="D42" s="30"/>
      <c r="E42" s="16"/>
      <c r="F42" s="16"/>
      <c r="G42" s="16"/>
      <c r="H42" s="16"/>
    </row>
    <row r="43" spans="1:8" ht="16.8" thickBot="1" x14ac:dyDescent="0.35">
      <c r="A43" s="16">
        <v>72</v>
      </c>
      <c r="B43" s="16"/>
      <c r="C43" s="16" t="s">
        <v>3</v>
      </c>
      <c r="D43" s="16" t="s">
        <v>4</v>
      </c>
      <c r="E43" s="16"/>
      <c r="F43" s="16" t="s">
        <v>2</v>
      </c>
      <c r="G43" s="16" t="s">
        <v>1</v>
      </c>
      <c r="H43" s="16" t="s">
        <v>55</v>
      </c>
    </row>
    <row r="44" spans="1:8" ht="16.8" thickBot="1" x14ac:dyDescent="0.35">
      <c r="A44" s="30" t="s">
        <v>5</v>
      </c>
      <c r="B44" s="16" t="s">
        <v>3</v>
      </c>
      <c r="C44" s="16">
        <v>6</v>
      </c>
      <c r="D44" s="16">
        <v>7</v>
      </c>
      <c r="E44" s="16"/>
      <c r="F44" s="16">
        <f>C44/(C44+D44)</f>
        <v>0.46153846153846156</v>
      </c>
      <c r="G44" s="16">
        <f>C44/(C44+C45)</f>
        <v>1</v>
      </c>
      <c r="H44" s="16">
        <f>(F44*G44)/((F44+G44)/2)</f>
        <v>0.63157894736842102</v>
      </c>
    </row>
    <row r="45" spans="1:8" ht="16.8" thickBot="1" x14ac:dyDescent="0.35">
      <c r="A45" s="30"/>
      <c r="B45" s="16" t="s">
        <v>4</v>
      </c>
      <c r="C45" s="16">
        <v>0</v>
      </c>
      <c r="D45" s="16">
        <f>A43-C45-C44-D44</f>
        <v>59</v>
      </c>
      <c r="E45" s="16"/>
      <c r="F45" s="16"/>
      <c r="G45" s="16"/>
      <c r="H45" s="16"/>
    </row>
    <row r="46" spans="1:8" ht="16.8" thickBot="1" x14ac:dyDescent="0.35">
      <c r="A46" s="17"/>
      <c r="B46" s="18"/>
      <c r="C46" s="18"/>
      <c r="D46" s="18"/>
      <c r="E46" s="24"/>
      <c r="F46" s="24"/>
      <c r="G46" s="24"/>
      <c r="H46" s="28"/>
    </row>
    <row r="47" spans="1:8" ht="16.8" thickBot="1" x14ac:dyDescent="0.35">
      <c r="A47" s="16">
        <v>1006398273</v>
      </c>
      <c r="B47" s="16"/>
      <c r="C47" s="30" t="s">
        <v>56</v>
      </c>
      <c r="D47" s="30"/>
      <c r="E47" s="16"/>
      <c r="F47" s="16"/>
      <c r="G47" s="16"/>
      <c r="H47" s="16"/>
    </row>
    <row r="48" spans="1:8" ht="16.8" thickBot="1" x14ac:dyDescent="0.35">
      <c r="A48" s="16">
        <v>68</v>
      </c>
      <c r="B48" s="16"/>
      <c r="C48" s="16" t="s">
        <v>3</v>
      </c>
      <c r="D48" s="16" t="s">
        <v>4</v>
      </c>
      <c r="E48" s="16"/>
      <c r="F48" s="16" t="s">
        <v>2</v>
      </c>
      <c r="G48" s="16" t="s">
        <v>57</v>
      </c>
      <c r="H48" s="16" t="s">
        <v>7</v>
      </c>
    </row>
    <row r="49" spans="1:8" ht="16.8" thickBot="1" x14ac:dyDescent="0.35">
      <c r="A49" s="30" t="s">
        <v>5</v>
      </c>
      <c r="B49" s="16" t="s">
        <v>3</v>
      </c>
      <c r="C49" s="16">
        <v>4</v>
      </c>
      <c r="D49" s="16">
        <v>0</v>
      </c>
      <c r="E49" s="16"/>
      <c r="F49" s="16">
        <f>C49/(C49+D49)</f>
        <v>1</v>
      </c>
      <c r="G49" s="16">
        <f>C49/(C49+C50)</f>
        <v>0.66666666666666663</v>
      </c>
      <c r="H49" s="16">
        <f>(F49*G49)/((F49+G49)/2)</f>
        <v>0.8</v>
      </c>
    </row>
    <row r="50" spans="1:8" ht="16.8" thickBot="1" x14ac:dyDescent="0.35">
      <c r="A50" s="30"/>
      <c r="B50" s="16" t="s">
        <v>4</v>
      </c>
      <c r="C50" s="16">
        <v>2</v>
      </c>
      <c r="D50" s="16">
        <f>A48-C50-C49-D49</f>
        <v>62</v>
      </c>
      <c r="E50" s="16"/>
      <c r="F50" s="16"/>
      <c r="G50" s="16"/>
      <c r="H50" s="16"/>
    </row>
    <row r="51" spans="1:8" ht="16.8" thickBot="1" x14ac:dyDescent="0.35">
      <c r="A51" s="21"/>
      <c r="B51" s="18"/>
      <c r="C51" s="20"/>
      <c r="D51" s="20"/>
      <c r="E51" s="23"/>
      <c r="F51" s="22"/>
      <c r="G51" s="19"/>
      <c r="H51" s="23"/>
    </row>
    <row r="52" spans="1:8" ht="16.8" thickBot="1" x14ac:dyDescent="0.35">
      <c r="A52" s="16">
        <v>1008806752</v>
      </c>
      <c r="B52" s="16"/>
      <c r="C52" s="30" t="s">
        <v>0</v>
      </c>
      <c r="D52" s="30"/>
      <c r="E52" s="16"/>
      <c r="F52" s="16"/>
      <c r="G52" s="16"/>
      <c r="H52" s="16"/>
    </row>
    <row r="53" spans="1:8" ht="16.8" thickBot="1" x14ac:dyDescent="0.35">
      <c r="A53" s="16">
        <v>30</v>
      </c>
      <c r="B53" s="16"/>
      <c r="C53" s="16" t="s">
        <v>3</v>
      </c>
      <c r="D53" s="16" t="s">
        <v>4</v>
      </c>
      <c r="E53" s="16"/>
      <c r="F53" s="16" t="s">
        <v>2</v>
      </c>
      <c r="G53" s="16" t="s">
        <v>57</v>
      </c>
      <c r="H53" s="16" t="s">
        <v>7</v>
      </c>
    </row>
    <row r="54" spans="1:8" ht="16.8" thickBot="1" x14ac:dyDescent="0.35">
      <c r="A54" s="30" t="s">
        <v>5</v>
      </c>
      <c r="B54" s="16" t="s">
        <v>3</v>
      </c>
      <c r="C54" s="16">
        <v>12</v>
      </c>
      <c r="D54" s="16">
        <v>1</v>
      </c>
      <c r="E54" s="16"/>
      <c r="F54" s="16">
        <f>C54/(C54+D54)</f>
        <v>0.92307692307692313</v>
      </c>
      <c r="G54" s="16">
        <f>C54/(C54+C55)</f>
        <v>0.92307692307692313</v>
      </c>
      <c r="H54" s="16">
        <f>(F54*G54)/((F54+G54)/2)</f>
        <v>0.92307692307692313</v>
      </c>
    </row>
    <row r="55" spans="1:8" ht="16.8" thickBot="1" x14ac:dyDescent="0.35">
      <c r="A55" s="30"/>
      <c r="B55" s="16" t="s">
        <v>4</v>
      </c>
      <c r="C55" s="16">
        <v>1</v>
      </c>
      <c r="D55" s="16">
        <f>A53-C55-C54-D54</f>
        <v>16</v>
      </c>
      <c r="E55" s="16"/>
      <c r="F55" s="16"/>
      <c r="G55" s="16"/>
      <c r="H55" s="16"/>
    </row>
    <row r="56" spans="1:8" ht="16.8" thickBot="1" x14ac:dyDescent="0.35">
      <c r="A56" s="17"/>
      <c r="B56" s="20"/>
      <c r="C56" s="20"/>
      <c r="D56" s="18"/>
      <c r="E56" s="23"/>
      <c r="F56" s="19"/>
      <c r="G56" s="24"/>
      <c r="H56" s="19"/>
    </row>
    <row r="57" spans="1:8" ht="16.8" thickBot="1" x14ac:dyDescent="0.35">
      <c r="A57" s="16" t="s">
        <v>8</v>
      </c>
      <c r="B57" s="16"/>
      <c r="C57" s="30" t="s">
        <v>56</v>
      </c>
      <c r="D57" s="30"/>
      <c r="E57" s="16"/>
      <c r="F57" s="16"/>
      <c r="G57" s="16"/>
      <c r="H57" s="16"/>
    </row>
    <row r="58" spans="1:8" ht="16.8" thickBot="1" x14ac:dyDescent="0.35">
      <c r="A58" s="16"/>
      <c r="B58" s="16"/>
      <c r="C58" s="16" t="s">
        <v>58</v>
      </c>
      <c r="D58" s="16" t="s">
        <v>4</v>
      </c>
      <c r="E58" s="16"/>
      <c r="F58" s="16" t="s">
        <v>2</v>
      </c>
      <c r="G58" s="16" t="s">
        <v>1</v>
      </c>
      <c r="H58" s="16" t="s">
        <v>7</v>
      </c>
    </row>
    <row r="59" spans="1:8" ht="16.8" thickBot="1" x14ac:dyDescent="0.35">
      <c r="A59" s="30" t="s">
        <v>59</v>
      </c>
      <c r="B59" s="16" t="s">
        <v>3</v>
      </c>
      <c r="C59" s="16">
        <f>C44+C49+C54</f>
        <v>22</v>
      </c>
      <c r="D59" s="16">
        <f>D44+D49+D54</f>
        <v>8</v>
      </c>
      <c r="E59" s="16"/>
      <c r="F59" s="16">
        <f>C59/(C59+D59)</f>
        <v>0.73333333333333328</v>
      </c>
      <c r="G59" s="16">
        <f>C59/(C59+C60)</f>
        <v>0.88</v>
      </c>
      <c r="H59" s="16">
        <f>(F59*G59)/((F59+G59)/2)</f>
        <v>0.8</v>
      </c>
    </row>
    <row r="60" spans="1:8" ht="16.8" thickBot="1" x14ac:dyDescent="0.35">
      <c r="A60" s="30"/>
      <c r="B60" s="16" t="s">
        <v>4</v>
      </c>
      <c r="C60" s="16">
        <f>C45+C50+C55</f>
        <v>3</v>
      </c>
      <c r="D60" s="16">
        <f>D45+D50+D55</f>
        <v>137</v>
      </c>
      <c r="E60" s="16" t="s">
        <v>9</v>
      </c>
      <c r="F60" s="16"/>
      <c r="G60" s="16"/>
      <c r="H60" s="16"/>
    </row>
    <row r="61" spans="1:8" ht="20.399999999999999" thickBot="1" x14ac:dyDescent="0.35">
      <c r="A61" s="34"/>
      <c r="B61" s="35"/>
      <c r="C61" s="35"/>
      <c r="D61" s="35"/>
      <c r="E61" s="35"/>
      <c r="F61" s="35"/>
      <c r="G61" s="35"/>
      <c r="H61" s="35"/>
    </row>
    <row r="62" spans="1:8" ht="16.8" thickBot="1" x14ac:dyDescent="0.35">
      <c r="A62" s="26" t="s">
        <v>11</v>
      </c>
      <c r="B62" s="26"/>
      <c r="C62" s="31" t="s">
        <v>0</v>
      </c>
      <c r="D62" s="31"/>
      <c r="E62" s="26"/>
      <c r="F62" s="26"/>
      <c r="G62" s="26"/>
      <c r="H62" s="26"/>
    </row>
    <row r="63" spans="1:8" ht="16.8" thickBot="1" x14ac:dyDescent="0.35">
      <c r="A63" s="26"/>
      <c r="B63" s="26"/>
      <c r="C63" s="26" t="s">
        <v>3</v>
      </c>
      <c r="D63" s="26" t="s">
        <v>4</v>
      </c>
      <c r="E63" s="26"/>
      <c r="F63" s="26" t="s">
        <v>2</v>
      </c>
      <c r="G63" s="26" t="s">
        <v>1</v>
      </c>
      <c r="H63" s="26" t="s">
        <v>7</v>
      </c>
    </row>
    <row r="64" spans="1:8" ht="16.8" thickBot="1" x14ac:dyDescent="0.35">
      <c r="A64" s="31" t="s">
        <v>5</v>
      </c>
      <c r="B64" s="26" t="s">
        <v>3</v>
      </c>
      <c r="C64" s="26">
        <f>C59+C39+C19</f>
        <v>81</v>
      </c>
      <c r="D64" s="26">
        <f>D59+D39+D19</f>
        <v>16</v>
      </c>
      <c r="E64" s="26"/>
      <c r="F64" s="26">
        <f>C64/(C64+D64)</f>
        <v>0.83505154639175261</v>
      </c>
      <c r="G64" s="26">
        <f>C64/(C64+C65)</f>
        <v>0.85263157894736841</v>
      </c>
      <c r="H64" s="26">
        <f>(F64*G64)/((F64+G64)/2)</f>
        <v>0.84375</v>
      </c>
    </row>
    <row r="65" spans="1:8" ht="16.8" thickBot="1" x14ac:dyDescent="0.35">
      <c r="A65" s="31"/>
      <c r="B65" s="26" t="s">
        <v>4</v>
      </c>
      <c r="C65" s="26">
        <f>C60+C40+C20</f>
        <v>14</v>
      </c>
      <c r="D65" s="26">
        <f>D60+D40+D20</f>
        <v>445</v>
      </c>
      <c r="E65" s="26" t="s">
        <v>9</v>
      </c>
      <c r="F65" s="26"/>
      <c r="G65" s="26"/>
      <c r="H65" s="26"/>
    </row>
    <row r="66" spans="1:8" ht="16.8" thickBot="1" x14ac:dyDescent="0.35">
      <c r="A66" s="27"/>
      <c r="B66" s="27"/>
      <c r="C66" s="27"/>
      <c r="D66" s="27"/>
      <c r="E66" s="27"/>
      <c r="F66" s="27"/>
      <c r="G66" s="27"/>
      <c r="H66" s="27"/>
    </row>
  </sheetData>
  <mergeCells count="30">
    <mergeCell ref="C12:D12"/>
    <mergeCell ref="A1:H1"/>
    <mergeCell ref="C2:D2"/>
    <mergeCell ref="A4:A5"/>
    <mergeCell ref="C7:D7"/>
    <mergeCell ref="A9:A10"/>
    <mergeCell ref="A39:A40"/>
    <mergeCell ref="A14:A15"/>
    <mergeCell ref="C17:D17"/>
    <mergeCell ref="A19:A20"/>
    <mergeCell ref="A21:H21"/>
    <mergeCell ref="C22:D22"/>
    <mergeCell ref="A24:A25"/>
    <mergeCell ref="C27:D27"/>
    <mergeCell ref="A29:A30"/>
    <mergeCell ref="C32:D32"/>
    <mergeCell ref="A34:A35"/>
    <mergeCell ref="C37:D37"/>
    <mergeCell ref="A64:A65"/>
    <mergeCell ref="A41:H41"/>
    <mergeCell ref="C42:D42"/>
    <mergeCell ref="A44:A45"/>
    <mergeCell ref="C47:D47"/>
    <mergeCell ref="A49:A50"/>
    <mergeCell ref="C52:D52"/>
    <mergeCell ref="A54:A55"/>
    <mergeCell ref="C57:D57"/>
    <mergeCell ref="A59:A60"/>
    <mergeCell ref="A61:H61"/>
    <mergeCell ref="C62:D6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opLeftCell="A55" workbookViewId="0">
      <selection activeCell="E9" sqref="E9"/>
    </sheetView>
  </sheetViews>
  <sheetFormatPr defaultRowHeight="16.2" x14ac:dyDescent="0.3"/>
  <cols>
    <col min="1" max="1" width="12.88671875" bestFit="1" customWidth="1"/>
    <col min="5" max="5" width="10.5546875" bestFit="1" customWidth="1"/>
  </cols>
  <sheetData>
    <row r="1" spans="1:8" ht="20.399999999999999" thickBot="1" x14ac:dyDescent="0.35">
      <c r="A1" s="40" t="s">
        <v>64</v>
      </c>
      <c r="B1" s="41"/>
      <c r="C1" s="41"/>
      <c r="D1" s="41"/>
      <c r="E1" s="41"/>
      <c r="F1" s="41"/>
      <c r="G1" s="41"/>
      <c r="H1" s="41"/>
    </row>
    <row r="2" spans="1:8" ht="16.8" thickBot="1" x14ac:dyDescent="0.35">
      <c r="A2" s="2">
        <v>100783334</v>
      </c>
      <c r="B2" s="2"/>
      <c r="C2" s="37" t="s">
        <v>12</v>
      </c>
      <c r="D2" s="37"/>
      <c r="E2" s="2"/>
      <c r="F2" s="2"/>
      <c r="G2" s="2"/>
      <c r="H2" s="2"/>
    </row>
    <row r="3" spans="1:8" ht="16.8" thickBot="1" x14ac:dyDescent="0.35">
      <c r="A3" s="2">
        <v>67</v>
      </c>
      <c r="B3" s="2"/>
      <c r="C3" s="2" t="s">
        <v>13</v>
      </c>
      <c r="D3" s="2" t="s">
        <v>14</v>
      </c>
      <c r="E3" s="2"/>
      <c r="F3" s="2" t="s">
        <v>15</v>
      </c>
      <c r="G3" s="2" t="s">
        <v>16</v>
      </c>
      <c r="H3" s="2" t="s">
        <v>17</v>
      </c>
    </row>
    <row r="4" spans="1:8" ht="16.8" thickBot="1" x14ac:dyDescent="0.35">
      <c r="A4" s="37" t="s">
        <v>18</v>
      </c>
      <c r="B4" s="2" t="s">
        <v>19</v>
      </c>
      <c r="C4" s="2">
        <v>9</v>
      </c>
      <c r="D4" s="2">
        <v>1</v>
      </c>
      <c r="E4" s="2"/>
      <c r="F4" s="2">
        <f>C4/(C4+D4)</f>
        <v>0.9</v>
      </c>
      <c r="G4" s="2">
        <f>C4/(C4+C5)</f>
        <v>0.69230769230769229</v>
      </c>
      <c r="H4" s="2">
        <f>(F4*G4)/((F4+G4)/2)</f>
        <v>0.78260869565217384</v>
      </c>
    </row>
    <row r="5" spans="1:8" ht="16.8" thickBot="1" x14ac:dyDescent="0.35">
      <c r="A5" s="37"/>
      <c r="B5" s="2" t="s">
        <v>20</v>
      </c>
      <c r="C5" s="2">
        <v>4</v>
      </c>
      <c r="D5" s="2">
        <f>A3-C5-C4-D4</f>
        <v>53</v>
      </c>
      <c r="E5" s="2"/>
      <c r="F5" s="2"/>
      <c r="G5" s="2"/>
      <c r="H5" s="2"/>
    </row>
    <row r="6" spans="1:8" ht="16.8" thickBot="1" x14ac:dyDescent="0.35">
      <c r="A6" s="5"/>
      <c r="B6" s="4"/>
      <c r="C6" s="3"/>
      <c r="D6" s="4"/>
      <c r="E6" s="7"/>
      <c r="F6" s="7"/>
      <c r="G6" s="7"/>
      <c r="H6" s="29"/>
    </row>
    <row r="7" spans="1:8" ht="16.8" thickBot="1" x14ac:dyDescent="0.35">
      <c r="A7" s="2">
        <v>1003949463</v>
      </c>
      <c r="B7" s="2"/>
      <c r="C7" s="37" t="s">
        <v>21</v>
      </c>
      <c r="D7" s="37"/>
      <c r="E7" s="2"/>
      <c r="F7" s="2"/>
      <c r="G7" s="2"/>
      <c r="H7" s="2"/>
    </row>
    <row r="8" spans="1:8" ht="16.8" thickBot="1" x14ac:dyDescent="0.35">
      <c r="A8" s="2">
        <v>36</v>
      </c>
      <c r="B8" s="2"/>
      <c r="C8" s="2" t="s">
        <v>22</v>
      </c>
      <c r="D8" s="2" t="s">
        <v>20</v>
      </c>
      <c r="E8" s="2"/>
      <c r="F8" s="2" t="s">
        <v>23</v>
      </c>
      <c r="G8" s="2" t="s">
        <v>16</v>
      </c>
      <c r="H8" s="2" t="s">
        <v>17</v>
      </c>
    </row>
    <row r="9" spans="1:8" ht="16.8" thickBot="1" x14ac:dyDescent="0.35">
      <c r="A9" s="37" t="s">
        <v>24</v>
      </c>
      <c r="B9" s="2" t="s">
        <v>3</v>
      </c>
      <c r="C9" s="2">
        <v>6</v>
      </c>
      <c r="D9" s="2">
        <v>5</v>
      </c>
      <c r="E9" s="2"/>
      <c r="F9" s="2">
        <f>C9/(C9+D9)</f>
        <v>0.54545454545454541</v>
      </c>
      <c r="G9" s="2">
        <f>C9/(C9+C10)</f>
        <v>0.75</v>
      </c>
      <c r="H9" s="2">
        <f>(F9*G9)/((F9+G9)/2)</f>
        <v>0.63157894736842102</v>
      </c>
    </row>
    <row r="10" spans="1:8" ht="16.8" thickBot="1" x14ac:dyDescent="0.35">
      <c r="A10" s="37"/>
      <c r="B10" s="2" t="s">
        <v>14</v>
      </c>
      <c r="C10" s="2">
        <v>2</v>
      </c>
      <c r="D10" s="2">
        <f>A8-C10-C9-D9</f>
        <v>23</v>
      </c>
      <c r="E10" s="2"/>
      <c r="F10" s="2"/>
      <c r="G10" s="2"/>
      <c r="H10" s="2"/>
    </row>
    <row r="11" spans="1:8" ht="16.8" thickBot="1" x14ac:dyDescent="0.35">
      <c r="A11" s="5"/>
      <c r="B11" s="4"/>
      <c r="C11" s="3"/>
      <c r="D11" s="3"/>
      <c r="E11" s="7"/>
      <c r="F11" s="7"/>
      <c r="G11" s="7"/>
      <c r="H11" s="29"/>
    </row>
    <row r="12" spans="1:8" ht="16.8" thickBot="1" x14ac:dyDescent="0.35">
      <c r="A12" s="2">
        <v>1004993240</v>
      </c>
      <c r="B12" s="2"/>
      <c r="C12" s="37" t="s">
        <v>12</v>
      </c>
      <c r="D12" s="37"/>
      <c r="E12" s="2"/>
      <c r="F12" s="2"/>
      <c r="G12" s="2"/>
      <c r="H12" s="2"/>
    </row>
    <row r="13" spans="1:8" ht="16.8" thickBot="1" x14ac:dyDescent="0.35">
      <c r="A13" s="2">
        <v>81</v>
      </c>
      <c r="B13" s="2"/>
      <c r="C13" s="2" t="s">
        <v>13</v>
      </c>
      <c r="D13" s="2" t="s">
        <v>20</v>
      </c>
      <c r="E13" s="2"/>
      <c r="F13" s="2" t="s">
        <v>15</v>
      </c>
      <c r="G13" s="2" t="s">
        <v>25</v>
      </c>
      <c r="H13" s="2" t="s">
        <v>26</v>
      </c>
    </row>
    <row r="14" spans="1:8" ht="16.8" thickBot="1" x14ac:dyDescent="0.35">
      <c r="A14" s="37" t="s">
        <v>24</v>
      </c>
      <c r="B14" s="2" t="s">
        <v>13</v>
      </c>
      <c r="C14" s="2">
        <v>15</v>
      </c>
      <c r="D14" s="2">
        <v>2</v>
      </c>
      <c r="E14" s="2"/>
      <c r="F14" s="2">
        <f>C14/(C14+D14)</f>
        <v>0.88235294117647056</v>
      </c>
      <c r="G14" s="2">
        <f>C14/(C14+C15)</f>
        <v>1</v>
      </c>
      <c r="H14" s="2">
        <f>(F14*G14)/((F14+G14)/2)</f>
        <v>0.9375</v>
      </c>
    </row>
    <row r="15" spans="1:8" ht="16.8" thickBot="1" x14ac:dyDescent="0.35">
      <c r="A15" s="37"/>
      <c r="B15" s="2" t="s">
        <v>27</v>
      </c>
      <c r="C15" s="2">
        <v>0</v>
      </c>
      <c r="D15" s="2">
        <f>A13-C15-C14-D14</f>
        <v>64</v>
      </c>
      <c r="E15" s="2"/>
      <c r="F15" s="2"/>
      <c r="G15" s="2"/>
      <c r="H15" s="2"/>
    </row>
    <row r="16" spans="1:8" ht="16.8" thickBot="1" x14ac:dyDescent="0.35">
      <c r="A16" s="5"/>
      <c r="B16" s="3"/>
      <c r="C16" s="3"/>
      <c r="D16" s="3"/>
      <c r="E16" s="1"/>
      <c r="F16" s="6"/>
      <c r="G16" s="7"/>
      <c r="H16" s="1"/>
    </row>
    <row r="17" spans="1:8" ht="16.8" thickBot="1" x14ac:dyDescent="0.35">
      <c r="A17" s="2" t="s">
        <v>28</v>
      </c>
      <c r="B17" s="2"/>
      <c r="C17" s="37" t="s">
        <v>29</v>
      </c>
      <c r="D17" s="37"/>
      <c r="E17" s="2"/>
      <c r="F17" s="2"/>
      <c r="G17" s="2"/>
      <c r="H17" s="2"/>
    </row>
    <row r="18" spans="1:8" ht="16.8" thickBot="1" x14ac:dyDescent="0.35">
      <c r="A18" s="2"/>
      <c r="B18" s="2"/>
      <c r="C18" s="2" t="s">
        <v>13</v>
      </c>
      <c r="D18" s="2" t="s">
        <v>20</v>
      </c>
      <c r="E18" s="2"/>
      <c r="F18" s="2" t="s">
        <v>23</v>
      </c>
      <c r="G18" s="2" t="s">
        <v>30</v>
      </c>
      <c r="H18" s="2" t="s">
        <v>26</v>
      </c>
    </row>
    <row r="19" spans="1:8" ht="16.8" thickBot="1" x14ac:dyDescent="0.35">
      <c r="A19" s="37" t="s">
        <v>31</v>
      </c>
      <c r="B19" s="2" t="s">
        <v>19</v>
      </c>
      <c r="C19" s="2">
        <f>C4+C9+C14</f>
        <v>30</v>
      </c>
      <c r="D19" s="2">
        <f>D4+D9+D14</f>
        <v>8</v>
      </c>
      <c r="E19" s="2"/>
      <c r="F19" s="2">
        <f>C19/(C19+D19)</f>
        <v>0.78947368421052633</v>
      </c>
      <c r="G19" s="2">
        <f>C19/(C19+C20)</f>
        <v>0.83333333333333337</v>
      </c>
      <c r="H19" s="2">
        <f>(F19*G19)/((F19+G19)/2)</f>
        <v>0.81081081081081086</v>
      </c>
    </row>
    <row r="20" spans="1:8" ht="16.8" thickBot="1" x14ac:dyDescent="0.35">
      <c r="A20" s="37"/>
      <c r="B20" s="2" t="s">
        <v>32</v>
      </c>
      <c r="C20" s="2">
        <f>C5+C10+C15</f>
        <v>6</v>
      </c>
      <c r="D20" s="2">
        <f>D5+D10+D15</f>
        <v>140</v>
      </c>
      <c r="E20" s="2" t="s">
        <v>33</v>
      </c>
      <c r="F20" s="2"/>
      <c r="G20" s="2"/>
      <c r="H20" s="2"/>
    </row>
    <row r="21" spans="1:8" ht="20.399999999999999" thickBot="1" x14ac:dyDescent="0.35">
      <c r="A21" s="38" t="s">
        <v>34</v>
      </c>
      <c r="B21" s="39"/>
      <c r="C21" s="39"/>
      <c r="D21" s="39"/>
      <c r="E21" s="39"/>
      <c r="F21" s="39"/>
      <c r="G21" s="39"/>
      <c r="H21" s="39"/>
    </row>
    <row r="22" spans="1:8" ht="16.8" thickBot="1" x14ac:dyDescent="0.35">
      <c r="A22" s="8">
        <v>1008620493</v>
      </c>
      <c r="B22" s="8"/>
      <c r="C22" s="36" t="s">
        <v>35</v>
      </c>
      <c r="D22" s="36"/>
      <c r="E22" s="8"/>
      <c r="F22" s="8"/>
      <c r="G22" s="8"/>
      <c r="H22" s="8"/>
    </row>
    <row r="23" spans="1:8" ht="16.8" thickBot="1" x14ac:dyDescent="0.35">
      <c r="A23" s="8">
        <v>61</v>
      </c>
      <c r="B23" s="8"/>
      <c r="C23" s="8" t="s">
        <v>36</v>
      </c>
      <c r="D23" s="8" t="s">
        <v>37</v>
      </c>
      <c r="E23" s="8"/>
      <c r="F23" s="8" t="s">
        <v>38</v>
      </c>
      <c r="G23" s="8" t="s">
        <v>39</v>
      </c>
      <c r="H23" s="8" t="s">
        <v>40</v>
      </c>
    </row>
    <row r="24" spans="1:8" ht="16.8" thickBot="1" x14ac:dyDescent="0.35">
      <c r="A24" s="36" t="s">
        <v>41</v>
      </c>
      <c r="B24" s="8" t="s">
        <v>36</v>
      </c>
      <c r="C24" s="8">
        <v>8</v>
      </c>
      <c r="D24" s="8">
        <v>3</v>
      </c>
      <c r="E24" s="8"/>
      <c r="F24" s="8">
        <f>C24/(C24+D24)</f>
        <v>0.72727272727272729</v>
      </c>
      <c r="G24" s="8">
        <f>C24/(C24+C25)</f>
        <v>1</v>
      </c>
      <c r="H24" s="8">
        <f>(F24*G24)/((F24+G24)/2)</f>
        <v>0.8421052631578948</v>
      </c>
    </row>
    <row r="25" spans="1:8" ht="16.8" thickBot="1" x14ac:dyDescent="0.35">
      <c r="A25" s="36"/>
      <c r="B25" s="8" t="s">
        <v>37</v>
      </c>
      <c r="C25" s="8">
        <v>0</v>
      </c>
      <c r="D25" s="8">
        <f>A23-C25-C24-D24</f>
        <v>50</v>
      </c>
      <c r="E25" s="8"/>
      <c r="F25" s="8"/>
      <c r="G25" s="8"/>
      <c r="H25" s="8"/>
    </row>
    <row r="26" spans="1:8" ht="16.8" thickBot="1" x14ac:dyDescent="0.35">
      <c r="A26" s="12"/>
      <c r="B26" s="11"/>
      <c r="C26" s="11"/>
      <c r="D26" s="11"/>
      <c r="E26" s="14"/>
      <c r="F26" s="15"/>
      <c r="G26" s="15"/>
      <c r="H26" s="25"/>
    </row>
    <row r="27" spans="1:8" ht="16.8" thickBot="1" x14ac:dyDescent="0.35">
      <c r="A27" s="8">
        <v>1008724378</v>
      </c>
      <c r="B27" s="8"/>
      <c r="C27" s="36" t="s">
        <v>42</v>
      </c>
      <c r="D27" s="36"/>
      <c r="E27" s="8"/>
      <c r="F27" s="8"/>
      <c r="G27" s="8"/>
      <c r="H27" s="8"/>
    </row>
    <row r="28" spans="1:8" ht="16.8" thickBot="1" x14ac:dyDescent="0.35">
      <c r="A28" s="8">
        <v>60</v>
      </c>
      <c r="B28" s="8"/>
      <c r="C28" s="8" t="s">
        <v>43</v>
      </c>
      <c r="D28" s="8" t="s">
        <v>44</v>
      </c>
      <c r="E28" s="8"/>
      <c r="F28" s="8" t="s">
        <v>45</v>
      </c>
      <c r="G28" s="8" t="s">
        <v>46</v>
      </c>
      <c r="H28" s="8" t="s">
        <v>47</v>
      </c>
    </row>
    <row r="29" spans="1:8" ht="16.8" thickBot="1" x14ac:dyDescent="0.35">
      <c r="A29" s="36" t="s">
        <v>48</v>
      </c>
      <c r="B29" s="8" t="s">
        <v>49</v>
      </c>
      <c r="C29" s="8">
        <v>12</v>
      </c>
      <c r="D29" s="8">
        <v>4</v>
      </c>
      <c r="E29" s="8"/>
      <c r="F29" s="8">
        <f>C29/(C29+D29)</f>
        <v>0.75</v>
      </c>
      <c r="G29" s="8">
        <f>C29/(C29+C30)</f>
        <v>1</v>
      </c>
      <c r="H29" s="8">
        <f>(F29*G29)/((F29+G29)/2)</f>
        <v>0.8571428571428571</v>
      </c>
    </row>
    <row r="30" spans="1:8" ht="16.8" thickBot="1" x14ac:dyDescent="0.35">
      <c r="A30" s="36"/>
      <c r="B30" s="8" t="s">
        <v>4</v>
      </c>
      <c r="C30" s="8">
        <v>0</v>
      </c>
      <c r="D30" s="8">
        <f>A28-C30-C29-D29</f>
        <v>44</v>
      </c>
      <c r="E30" s="8"/>
      <c r="F30" s="8"/>
      <c r="G30" s="8"/>
      <c r="H30" s="8"/>
    </row>
    <row r="31" spans="1:8" ht="16.8" thickBot="1" x14ac:dyDescent="0.35">
      <c r="A31" s="12"/>
      <c r="B31" s="11"/>
      <c r="C31" s="9"/>
      <c r="D31" s="13"/>
      <c r="E31" s="14"/>
      <c r="F31" s="15"/>
      <c r="G31" s="15"/>
      <c r="H31" s="25"/>
    </row>
    <row r="32" spans="1:8" ht="16.8" thickBot="1" x14ac:dyDescent="0.35">
      <c r="A32" s="8">
        <v>1008687846</v>
      </c>
      <c r="B32" s="8"/>
      <c r="C32" s="36" t="s">
        <v>42</v>
      </c>
      <c r="D32" s="36"/>
      <c r="E32" s="8"/>
      <c r="F32" s="8"/>
      <c r="G32" s="8"/>
      <c r="H32" s="8"/>
    </row>
    <row r="33" spans="1:8" ht="16.8" thickBot="1" x14ac:dyDescent="0.35">
      <c r="A33" s="8">
        <v>81</v>
      </c>
      <c r="B33" s="8"/>
      <c r="C33" s="8" t="s">
        <v>3</v>
      </c>
      <c r="D33" s="8" t="s">
        <v>44</v>
      </c>
      <c r="E33" s="8"/>
      <c r="F33" s="8" t="s">
        <v>50</v>
      </c>
      <c r="G33" s="8" t="s">
        <v>51</v>
      </c>
      <c r="H33" s="8" t="s">
        <v>52</v>
      </c>
    </row>
    <row r="34" spans="1:8" ht="16.8" thickBot="1" x14ac:dyDescent="0.35">
      <c r="A34" s="36" t="s">
        <v>48</v>
      </c>
      <c r="B34" s="8" t="s">
        <v>3</v>
      </c>
      <c r="C34" s="8">
        <v>14</v>
      </c>
      <c r="D34" s="8">
        <v>10</v>
      </c>
      <c r="E34" s="8"/>
      <c r="F34" s="8">
        <f>C34/(C34+D34)</f>
        <v>0.58333333333333337</v>
      </c>
      <c r="G34" s="8">
        <f>C34/(C34+C35)</f>
        <v>1</v>
      </c>
      <c r="H34" s="8">
        <f>(F34*G34)/((F34+G34)/2)</f>
        <v>0.73684210526315785</v>
      </c>
    </row>
    <row r="35" spans="1:8" ht="16.8" thickBot="1" x14ac:dyDescent="0.35">
      <c r="A35" s="36"/>
      <c r="B35" s="8" t="s">
        <v>44</v>
      </c>
      <c r="C35" s="8">
        <v>0</v>
      </c>
      <c r="D35" s="8">
        <f>A33-C35-C34-D34</f>
        <v>57</v>
      </c>
      <c r="E35" s="8"/>
      <c r="F35" s="8"/>
      <c r="G35" s="8"/>
      <c r="H35" s="8"/>
    </row>
    <row r="36" spans="1:8" ht="16.8" thickBot="1" x14ac:dyDescent="0.35">
      <c r="A36" s="12"/>
      <c r="B36" s="11"/>
      <c r="C36" s="11"/>
      <c r="D36" s="9"/>
      <c r="E36" s="14"/>
      <c r="F36" s="10"/>
      <c r="G36" s="15"/>
      <c r="H36" s="25"/>
    </row>
    <row r="37" spans="1:8" ht="16.8" thickBot="1" x14ac:dyDescent="0.35">
      <c r="A37" s="8" t="s">
        <v>8</v>
      </c>
      <c r="B37" s="8"/>
      <c r="C37" s="36" t="s">
        <v>53</v>
      </c>
      <c r="D37" s="36"/>
      <c r="E37" s="8"/>
      <c r="F37" s="8"/>
      <c r="G37" s="8"/>
      <c r="H37" s="8"/>
    </row>
    <row r="38" spans="1:8" ht="16.8" thickBot="1" x14ac:dyDescent="0.35">
      <c r="A38" s="8"/>
      <c r="B38" s="8"/>
      <c r="C38" s="8" t="s">
        <v>3</v>
      </c>
      <c r="D38" s="8" t="s">
        <v>4</v>
      </c>
      <c r="E38" s="8"/>
      <c r="F38" s="8" t="s">
        <v>2</v>
      </c>
      <c r="G38" s="8" t="s">
        <v>1</v>
      </c>
      <c r="H38" s="8" t="s">
        <v>7</v>
      </c>
    </row>
    <row r="39" spans="1:8" ht="16.8" thickBot="1" x14ac:dyDescent="0.35">
      <c r="A39" s="36" t="s">
        <v>5</v>
      </c>
      <c r="B39" s="8" t="s">
        <v>3</v>
      </c>
      <c r="C39" s="8">
        <f>C24+C29+C34</f>
        <v>34</v>
      </c>
      <c r="D39" s="8">
        <f>D24+D29+D34</f>
        <v>17</v>
      </c>
      <c r="E39" s="8"/>
      <c r="F39" s="8">
        <f>C39/(C39+D39)</f>
        <v>0.66666666666666663</v>
      </c>
      <c r="G39" s="8">
        <f>C39/(C39+C40)</f>
        <v>1</v>
      </c>
      <c r="H39" s="8">
        <f>(F39*G39)/((F39+G39)/2)</f>
        <v>0.8</v>
      </c>
    </row>
    <row r="40" spans="1:8" ht="16.8" thickBot="1" x14ac:dyDescent="0.35">
      <c r="A40" s="36"/>
      <c r="B40" s="8" t="s">
        <v>4</v>
      </c>
      <c r="C40" s="8">
        <f>C25+C30+C35</f>
        <v>0</v>
      </c>
      <c r="D40" s="8">
        <f>D25+D30+D35</f>
        <v>151</v>
      </c>
      <c r="E40" s="8" t="s">
        <v>54</v>
      </c>
      <c r="F40" s="8"/>
      <c r="G40" s="8"/>
      <c r="H40" s="8"/>
    </row>
    <row r="41" spans="1:8" ht="20.399999999999999" thickBot="1" x14ac:dyDescent="0.35">
      <c r="A41" s="32" t="s">
        <v>63</v>
      </c>
      <c r="B41" s="33"/>
      <c r="C41" s="33"/>
      <c r="D41" s="33"/>
      <c r="E41" s="33"/>
      <c r="F41" s="33"/>
      <c r="G41" s="33"/>
      <c r="H41" s="33"/>
    </row>
    <row r="42" spans="1:8" ht="16.8" thickBot="1" x14ac:dyDescent="0.35">
      <c r="A42" s="16">
        <v>1005395805</v>
      </c>
      <c r="B42" s="16"/>
      <c r="C42" s="30" t="s">
        <v>0</v>
      </c>
      <c r="D42" s="30"/>
      <c r="E42" s="16"/>
      <c r="F42" s="16"/>
      <c r="G42" s="16"/>
      <c r="H42" s="16"/>
    </row>
    <row r="43" spans="1:8" ht="16.8" thickBot="1" x14ac:dyDescent="0.35">
      <c r="A43" s="16">
        <v>72</v>
      </c>
      <c r="B43" s="16"/>
      <c r="C43" s="16" t="s">
        <v>3</v>
      </c>
      <c r="D43" s="16" t="s">
        <v>4</v>
      </c>
      <c r="E43" s="16"/>
      <c r="F43" s="16" t="s">
        <v>2</v>
      </c>
      <c r="G43" s="16" t="s">
        <v>1</v>
      </c>
      <c r="H43" s="16" t="s">
        <v>55</v>
      </c>
    </row>
    <row r="44" spans="1:8" ht="16.8" thickBot="1" x14ac:dyDescent="0.35">
      <c r="A44" s="30" t="s">
        <v>5</v>
      </c>
      <c r="B44" s="16" t="s">
        <v>3</v>
      </c>
      <c r="C44" s="16">
        <v>5</v>
      </c>
      <c r="D44" s="16">
        <v>9</v>
      </c>
      <c r="E44" s="16"/>
      <c r="F44" s="16">
        <f>C44/(C44+D44)</f>
        <v>0.35714285714285715</v>
      </c>
      <c r="G44" s="16">
        <f>C44/(C44+C45)</f>
        <v>0.83333333333333337</v>
      </c>
      <c r="H44" s="16">
        <f>(F44*G44)/((F44+G44)/2)</f>
        <v>0.5</v>
      </c>
    </row>
    <row r="45" spans="1:8" ht="16.8" thickBot="1" x14ac:dyDescent="0.35">
      <c r="A45" s="30"/>
      <c r="B45" s="16" t="s">
        <v>4</v>
      </c>
      <c r="C45" s="16">
        <v>1</v>
      </c>
      <c r="D45" s="16">
        <f>A43-C45-C44-D44</f>
        <v>57</v>
      </c>
      <c r="E45" s="16"/>
      <c r="F45" s="16"/>
      <c r="G45" s="16"/>
      <c r="H45" s="16"/>
    </row>
    <row r="46" spans="1:8" ht="16.8" thickBot="1" x14ac:dyDescent="0.35">
      <c r="A46" s="17"/>
      <c r="B46" s="18"/>
      <c r="C46" s="18"/>
      <c r="D46" s="18"/>
      <c r="E46" s="24"/>
      <c r="F46" s="24"/>
      <c r="G46" s="24"/>
      <c r="H46" s="28"/>
    </row>
    <row r="47" spans="1:8" ht="16.8" thickBot="1" x14ac:dyDescent="0.35">
      <c r="A47" s="16">
        <v>1006398273</v>
      </c>
      <c r="B47" s="16"/>
      <c r="C47" s="30" t="s">
        <v>56</v>
      </c>
      <c r="D47" s="30"/>
      <c r="E47" s="16"/>
      <c r="F47" s="16"/>
      <c r="G47" s="16"/>
      <c r="H47" s="16"/>
    </row>
    <row r="48" spans="1:8" ht="16.8" thickBot="1" x14ac:dyDescent="0.35">
      <c r="A48" s="16">
        <v>68</v>
      </c>
      <c r="B48" s="16"/>
      <c r="C48" s="16" t="s">
        <v>3</v>
      </c>
      <c r="D48" s="16" t="s">
        <v>4</v>
      </c>
      <c r="E48" s="16"/>
      <c r="F48" s="16" t="s">
        <v>2</v>
      </c>
      <c r="G48" s="16" t="s">
        <v>57</v>
      </c>
      <c r="H48" s="16" t="s">
        <v>7</v>
      </c>
    </row>
    <row r="49" spans="1:8" ht="16.8" thickBot="1" x14ac:dyDescent="0.35">
      <c r="A49" s="30" t="s">
        <v>5</v>
      </c>
      <c r="B49" s="16" t="s">
        <v>3</v>
      </c>
      <c r="C49" s="16">
        <v>4</v>
      </c>
      <c r="D49" s="16">
        <v>2</v>
      </c>
      <c r="E49" s="16"/>
      <c r="F49" s="16">
        <f>C49/(C49+D49)</f>
        <v>0.66666666666666663</v>
      </c>
      <c r="G49" s="16">
        <f>C49/(C49+C50)</f>
        <v>0.66666666666666663</v>
      </c>
      <c r="H49" s="16">
        <f>(F49*G49)/((F49+G49)/2)</f>
        <v>0.66666666666666663</v>
      </c>
    </row>
    <row r="50" spans="1:8" ht="16.8" thickBot="1" x14ac:dyDescent="0.35">
      <c r="A50" s="30"/>
      <c r="B50" s="16" t="s">
        <v>4</v>
      </c>
      <c r="C50" s="16">
        <v>2</v>
      </c>
      <c r="D50" s="16">
        <f>A48-C50-C49-D49</f>
        <v>60</v>
      </c>
      <c r="E50" s="16"/>
      <c r="F50" s="16"/>
      <c r="G50" s="16"/>
      <c r="H50" s="16"/>
    </row>
    <row r="51" spans="1:8" ht="16.8" thickBot="1" x14ac:dyDescent="0.35">
      <c r="A51" s="21"/>
      <c r="B51" s="18"/>
      <c r="C51" s="20"/>
      <c r="D51" s="20"/>
      <c r="E51" s="23"/>
      <c r="F51" s="22"/>
      <c r="G51" s="19"/>
      <c r="H51" s="23"/>
    </row>
    <row r="52" spans="1:8" ht="16.8" thickBot="1" x14ac:dyDescent="0.35">
      <c r="A52" s="16">
        <v>1008806752</v>
      </c>
      <c r="B52" s="16"/>
      <c r="C52" s="30" t="s">
        <v>0</v>
      </c>
      <c r="D52" s="30"/>
      <c r="E52" s="16"/>
      <c r="F52" s="16"/>
      <c r="G52" s="16"/>
      <c r="H52" s="16"/>
    </row>
    <row r="53" spans="1:8" ht="16.8" thickBot="1" x14ac:dyDescent="0.35">
      <c r="A53" s="16">
        <v>30</v>
      </c>
      <c r="B53" s="16"/>
      <c r="C53" s="16" t="s">
        <v>3</v>
      </c>
      <c r="D53" s="16" t="s">
        <v>4</v>
      </c>
      <c r="E53" s="16"/>
      <c r="F53" s="16" t="s">
        <v>2</v>
      </c>
      <c r="G53" s="16" t="s">
        <v>57</v>
      </c>
      <c r="H53" s="16" t="s">
        <v>7</v>
      </c>
    </row>
    <row r="54" spans="1:8" ht="16.8" thickBot="1" x14ac:dyDescent="0.35">
      <c r="A54" s="30" t="s">
        <v>5</v>
      </c>
      <c r="B54" s="16" t="s">
        <v>3</v>
      </c>
      <c r="C54" s="16">
        <v>12</v>
      </c>
      <c r="D54" s="16">
        <v>2</v>
      </c>
      <c r="E54" s="16"/>
      <c r="F54" s="16">
        <f>C54/(C54+D54)</f>
        <v>0.8571428571428571</v>
      </c>
      <c r="G54" s="16">
        <f>C54/(C54+C55)</f>
        <v>0.8571428571428571</v>
      </c>
      <c r="H54" s="16">
        <f>(F54*G54)/((F54+G54)/2)</f>
        <v>0.8571428571428571</v>
      </c>
    </row>
    <row r="55" spans="1:8" ht="16.8" thickBot="1" x14ac:dyDescent="0.35">
      <c r="A55" s="30"/>
      <c r="B55" s="16" t="s">
        <v>4</v>
      </c>
      <c r="C55" s="16">
        <v>2</v>
      </c>
      <c r="D55" s="16">
        <f>A53-C55-C54-D54</f>
        <v>14</v>
      </c>
      <c r="E55" s="16"/>
      <c r="F55" s="16"/>
      <c r="G55" s="16"/>
      <c r="H55" s="16"/>
    </row>
    <row r="56" spans="1:8" ht="16.8" thickBot="1" x14ac:dyDescent="0.35">
      <c r="A56" s="17"/>
      <c r="B56" s="20"/>
      <c r="C56" s="20"/>
      <c r="D56" s="18"/>
      <c r="E56" s="23"/>
      <c r="F56" s="19"/>
      <c r="G56" s="24"/>
      <c r="H56" s="19"/>
    </row>
    <row r="57" spans="1:8" ht="16.8" thickBot="1" x14ac:dyDescent="0.35">
      <c r="A57" s="16" t="s">
        <v>8</v>
      </c>
      <c r="B57" s="16"/>
      <c r="C57" s="30" t="s">
        <v>56</v>
      </c>
      <c r="D57" s="30"/>
      <c r="E57" s="16"/>
      <c r="F57" s="16"/>
      <c r="G57" s="16"/>
      <c r="H57" s="16"/>
    </row>
    <row r="58" spans="1:8" ht="16.8" thickBot="1" x14ac:dyDescent="0.35">
      <c r="A58" s="16"/>
      <c r="B58" s="16"/>
      <c r="C58" s="16" t="s">
        <v>58</v>
      </c>
      <c r="D58" s="16" t="s">
        <v>4</v>
      </c>
      <c r="E58" s="16"/>
      <c r="F58" s="16" t="s">
        <v>2</v>
      </c>
      <c r="G58" s="16" t="s">
        <v>1</v>
      </c>
      <c r="H58" s="16" t="s">
        <v>7</v>
      </c>
    </row>
    <row r="59" spans="1:8" ht="16.8" thickBot="1" x14ac:dyDescent="0.35">
      <c r="A59" s="30" t="s">
        <v>59</v>
      </c>
      <c r="B59" s="16" t="s">
        <v>3</v>
      </c>
      <c r="C59" s="16">
        <f>C44+C49+C54</f>
        <v>21</v>
      </c>
      <c r="D59" s="16">
        <f>D44+D49+D54</f>
        <v>13</v>
      </c>
      <c r="E59" s="16"/>
      <c r="F59" s="16">
        <f>C59/(C59+D59)</f>
        <v>0.61764705882352944</v>
      </c>
      <c r="G59" s="16">
        <f>C59/(C59+C60)</f>
        <v>0.80769230769230771</v>
      </c>
      <c r="H59" s="16">
        <f>(F59*G59)/((F59+G59)/2)</f>
        <v>0.7</v>
      </c>
    </row>
    <row r="60" spans="1:8" ht="16.8" thickBot="1" x14ac:dyDescent="0.35">
      <c r="A60" s="30"/>
      <c r="B60" s="16" t="s">
        <v>4</v>
      </c>
      <c r="C60" s="16">
        <f>C45+C50+C55</f>
        <v>5</v>
      </c>
      <c r="D60" s="16">
        <f>D45+D50+D55</f>
        <v>131</v>
      </c>
      <c r="E60" s="16" t="s">
        <v>9</v>
      </c>
      <c r="F60" s="16"/>
      <c r="G60" s="16"/>
      <c r="H60" s="16"/>
    </row>
    <row r="61" spans="1:8" ht="20.399999999999999" thickBot="1" x14ac:dyDescent="0.35">
      <c r="A61" s="34"/>
      <c r="B61" s="35"/>
      <c r="C61" s="35"/>
      <c r="D61" s="35"/>
      <c r="E61" s="35"/>
      <c r="F61" s="35"/>
      <c r="G61" s="35"/>
      <c r="H61" s="35"/>
    </row>
    <row r="62" spans="1:8" ht="16.8" thickBot="1" x14ac:dyDescent="0.35">
      <c r="A62" s="26" t="s">
        <v>11</v>
      </c>
      <c r="B62" s="26"/>
      <c r="C62" s="31" t="s">
        <v>0</v>
      </c>
      <c r="D62" s="31"/>
      <c r="E62" s="26"/>
      <c r="F62" s="26"/>
      <c r="G62" s="26"/>
      <c r="H62" s="26"/>
    </row>
    <row r="63" spans="1:8" ht="16.8" thickBot="1" x14ac:dyDescent="0.35">
      <c r="A63" s="26"/>
      <c r="B63" s="26"/>
      <c r="C63" s="26" t="s">
        <v>3</v>
      </c>
      <c r="D63" s="26" t="s">
        <v>4</v>
      </c>
      <c r="E63" s="26"/>
      <c r="F63" s="26" t="s">
        <v>2</v>
      </c>
      <c r="G63" s="26" t="s">
        <v>1</v>
      </c>
      <c r="H63" s="26" t="s">
        <v>7</v>
      </c>
    </row>
    <row r="64" spans="1:8" ht="16.8" thickBot="1" x14ac:dyDescent="0.35">
      <c r="A64" s="31" t="s">
        <v>5</v>
      </c>
      <c r="B64" s="26" t="s">
        <v>3</v>
      </c>
      <c r="C64" s="26">
        <f>C59+C39+C19</f>
        <v>85</v>
      </c>
      <c r="D64" s="26">
        <f>D59+D39+D19</f>
        <v>38</v>
      </c>
      <c r="E64" s="26"/>
      <c r="F64" s="26">
        <f>C64/(C64+D64)</f>
        <v>0.69105691056910568</v>
      </c>
      <c r="G64" s="26">
        <f>C64/(C64+C65)</f>
        <v>0.88541666666666663</v>
      </c>
      <c r="H64" s="26">
        <f>(F64*G64)/((F64+G64)/2)</f>
        <v>0.77625570776255703</v>
      </c>
    </row>
    <row r="65" spans="1:8" ht="16.8" thickBot="1" x14ac:dyDescent="0.35">
      <c r="A65" s="31"/>
      <c r="B65" s="26" t="s">
        <v>4</v>
      </c>
      <c r="C65" s="26">
        <f>C60+C40+C20</f>
        <v>11</v>
      </c>
      <c r="D65" s="26">
        <f>D60+D40+D20</f>
        <v>422</v>
      </c>
      <c r="E65" s="26" t="s">
        <v>9</v>
      </c>
      <c r="F65" s="26"/>
      <c r="G65" s="26"/>
      <c r="H65" s="26"/>
    </row>
    <row r="66" spans="1:8" ht="16.8" thickBot="1" x14ac:dyDescent="0.35">
      <c r="A66" s="27"/>
      <c r="B66" s="27"/>
      <c r="C66" s="27"/>
      <c r="D66" s="27"/>
      <c r="E66" s="27"/>
      <c r="F66" s="27"/>
      <c r="G66" s="27"/>
      <c r="H66" s="27"/>
    </row>
  </sheetData>
  <mergeCells count="30">
    <mergeCell ref="A64:A65"/>
    <mergeCell ref="A41:H41"/>
    <mergeCell ref="C42:D42"/>
    <mergeCell ref="A44:A45"/>
    <mergeCell ref="C47:D47"/>
    <mergeCell ref="A49:A50"/>
    <mergeCell ref="C52:D52"/>
    <mergeCell ref="A54:A55"/>
    <mergeCell ref="C57:D57"/>
    <mergeCell ref="A59:A60"/>
    <mergeCell ref="A61:H61"/>
    <mergeCell ref="C62:D62"/>
    <mergeCell ref="A39:A40"/>
    <mergeCell ref="A14:A15"/>
    <mergeCell ref="C17:D17"/>
    <mergeCell ref="A19:A20"/>
    <mergeCell ref="A21:H21"/>
    <mergeCell ref="C22:D22"/>
    <mergeCell ref="A24:A25"/>
    <mergeCell ref="C27:D27"/>
    <mergeCell ref="A29:A30"/>
    <mergeCell ref="C32:D32"/>
    <mergeCell ref="A34:A35"/>
    <mergeCell ref="C37:D37"/>
    <mergeCell ref="C12:D12"/>
    <mergeCell ref="A1:H1"/>
    <mergeCell ref="C2:D2"/>
    <mergeCell ref="A4:A5"/>
    <mergeCell ref="C7:D7"/>
    <mergeCell ref="A9:A10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opLeftCell="A52" workbookViewId="0">
      <selection activeCell="N44" sqref="N44"/>
    </sheetView>
  </sheetViews>
  <sheetFormatPr defaultRowHeight="16.2" x14ac:dyDescent="0.3"/>
  <cols>
    <col min="1" max="1" width="12.88671875" bestFit="1" customWidth="1"/>
    <col min="5" max="5" width="10.5546875" bestFit="1" customWidth="1"/>
  </cols>
  <sheetData>
    <row r="1" spans="1:8" ht="20.399999999999999" thickBot="1" x14ac:dyDescent="0.35">
      <c r="A1" s="40" t="s">
        <v>61</v>
      </c>
      <c r="B1" s="41"/>
      <c r="C1" s="41"/>
      <c r="D1" s="41"/>
      <c r="E1" s="41"/>
      <c r="F1" s="41"/>
      <c r="G1" s="41"/>
      <c r="H1" s="41"/>
    </row>
    <row r="2" spans="1:8" ht="16.8" thickBot="1" x14ac:dyDescent="0.35">
      <c r="A2" s="2">
        <v>100783334</v>
      </c>
      <c r="B2" s="2"/>
      <c r="C2" s="37" t="s">
        <v>12</v>
      </c>
      <c r="D2" s="37"/>
      <c r="E2" s="2"/>
      <c r="F2" s="2"/>
      <c r="G2" s="2"/>
      <c r="H2" s="2"/>
    </row>
    <row r="3" spans="1:8" ht="16.8" thickBot="1" x14ac:dyDescent="0.35">
      <c r="A3" s="2">
        <v>67</v>
      </c>
      <c r="B3" s="2"/>
      <c r="C3" s="2" t="s">
        <v>13</v>
      </c>
      <c r="D3" s="2" t="s">
        <v>14</v>
      </c>
      <c r="E3" s="2"/>
      <c r="F3" s="2" t="s">
        <v>15</v>
      </c>
      <c r="G3" s="2" t="s">
        <v>16</v>
      </c>
      <c r="H3" s="2" t="s">
        <v>17</v>
      </c>
    </row>
    <row r="4" spans="1:8" ht="16.8" thickBot="1" x14ac:dyDescent="0.35">
      <c r="A4" s="37" t="s">
        <v>18</v>
      </c>
      <c r="B4" s="2" t="s">
        <v>19</v>
      </c>
      <c r="C4" s="2">
        <v>8</v>
      </c>
      <c r="D4" s="2">
        <v>2</v>
      </c>
      <c r="E4" s="2"/>
      <c r="F4" s="2">
        <f>C4/(C4+D4)</f>
        <v>0.8</v>
      </c>
      <c r="G4" s="2">
        <f>C4/(C4+C5)</f>
        <v>0.61538461538461542</v>
      </c>
      <c r="H4" s="2">
        <f>(F4*G4)/((F4+G4)/2)</f>
        <v>0.69565217391304346</v>
      </c>
    </row>
    <row r="5" spans="1:8" ht="16.8" thickBot="1" x14ac:dyDescent="0.35">
      <c r="A5" s="37"/>
      <c r="B5" s="2" t="s">
        <v>20</v>
      </c>
      <c r="C5" s="2">
        <v>5</v>
      </c>
      <c r="D5" s="2">
        <v>52</v>
      </c>
      <c r="E5" s="2"/>
      <c r="F5" s="2"/>
      <c r="G5" s="2"/>
      <c r="H5" s="2"/>
    </row>
    <row r="6" spans="1:8" ht="16.8" thickBot="1" x14ac:dyDescent="0.35">
      <c r="A6" s="5"/>
      <c r="B6" s="4"/>
      <c r="C6" s="3"/>
      <c r="D6" s="4"/>
      <c r="E6" s="7"/>
      <c r="F6" s="7"/>
      <c r="G6" s="7"/>
      <c r="H6" s="29"/>
    </row>
    <row r="7" spans="1:8" ht="16.8" thickBot="1" x14ac:dyDescent="0.35">
      <c r="A7" s="2">
        <v>1003949463</v>
      </c>
      <c r="B7" s="2"/>
      <c r="C7" s="37" t="s">
        <v>21</v>
      </c>
      <c r="D7" s="37"/>
      <c r="E7" s="2"/>
      <c r="F7" s="2"/>
      <c r="G7" s="2"/>
      <c r="H7" s="2"/>
    </row>
    <row r="8" spans="1:8" ht="16.8" thickBot="1" x14ac:dyDescent="0.35">
      <c r="A8" s="2">
        <v>36</v>
      </c>
      <c r="B8" s="2"/>
      <c r="C8" s="2" t="s">
        <v>22</v>
      </c>
      <c r="D8" s="2" t="s">
        <v>20</v>
      </c>
      <c r="E8" s="2"/>
      <c r="F8" s="2" t="s">
        <v>23</v>
      </c>
      <c r="G8" s="2" t="s">
        <v>16</v>
      </c>
      <c r="H8" s="2" t="s">
        <v>17</v>
      </c>
    </row>
    <row r="9" spans="1:8" ht="16.8" thickBot="1" x14ac:dyDescent="0.35">
      <c r="A9" s="37" t="s">
        <v>24</v>
      </c>
      <c r="B9" s="2" t="s">
        <v>3</v>
      </c>
      <c r="C9" s="2">
        <v>6</v>
      </c>
      <c r="D9" s="2">
        <v>4</v>
      </c>
      <c r="E9" s="2"/>
      <c r="F9" s="2">
        <f>C9/(C9+D9)</f>
        <v>0.6</v>
      </c>
      <c r="G9" s="2">
        <f>C9/(C9+C10)</f>
        <v>0.75</v>
      </c>
      <c r="H9" s="2">
        <f>(F9*G9)/((F9+G9)/2)</f>
        <v>0.66666666666666652</v>
      </c>
    </row>
    <row r="10" spans="1:8" ht="16.8" thickBot="1" x14ac:dyDescent="0.35">
      <c r="A10" s="37"/>
      <c r="B10" s="2" t="s">
        <v>14</v>
      </c>
      <c r="C10" s="2">
        <v>2</v>
      </c>
      <c r="D10" s="2">
        <v>24</v>
      </c>
      <c r="E10" s="2"/>
      <c r="F10" s="2"/>
      <c r="G10" s="2"/>
      <c r="H10" s="2"/>
    </row>
    <row r="11" spans="1:8" ht="16.8" thickBot="1" x14ac:dyDescent="0.35">
      <c r="A11" s="5"/>
      <c r="B11" s="4"/>
      <c r="C11" s="3"/>
      <c r="D11" s="3"/>
      <c r="E11" s="7"/>
      <c r="F11" s="7"/>
      <c r="G11" s="7"/>
      <c r="H11" s="29"/>
    </row>
    <row r="12" spans="1:8" ht="16.8" thickBot="1" x14ac:dyDescent="0.35">
      <c r="A12" s="2">
        <v>1004993240</v>
      </c>
      <c r="B12" s="2"/>
      <c r="C12" s="37" t="s">
        <v>12</v>
      </c>
      <c r="D12" s="37"/>
      <c r="E12" s="2"/>
      <c r="F12" s="2"/>
      <c r="G12" s="2"/>
      <c r="H12" s="2"/>
    </row>
    <row r="13" spans="1:8" ht="16.8" thickBot="1" x14ac:dyDescent="0.35">
      <c r="A13" s="2">
        <v>81</v>
      </c>
      <c r="B13" s="2"/>
      <c r="C13" s="2" t="s">
        <v>13</v>
      </c>
      <c r="D13" s="2" t="s">
        <v>20</v>
      </c>
      <c r="E13" s="2"/>
      <c r="F13" s="2" t="s">
        <v>15</v>
      </c>
      <c r="G13" s="2" t="s">
        <v>25</v>
      </c>
      <c r="H13" s="2" t="s">
        <v>26</v>
      </c>
    </row>
    <row r="14" spans="1:8" ht="16.8" thickBot="1" x14ac:dyDescent="0.35">
      <c r="A14" s="37" t="s">
        <v>24</v>
      </c>
      <c r="B14" s="2" t="s">
        <v>13</v>
      </c>
      <c r="C14" s="2">
        <v>15</v>
      </c>
      <c r="D14" s="2">
        <v>3</v>
      </c>
      <c r="E14" s="2"/>
      <c r="F14" s="2">
        <f>C14/(C14+D14)</f>
        <v>0.83333333333333337</v>
      </c>
      <c r="G14" s="2">
        <f>C14/(C14+C15)</f>
        <v>1</v>
      </c>
      <c r="H14" s="2">
        <f>(F14*G14)/((F14+G14)/2)</f>
        <v>0.90909090909090906</v>
      </c>
    </row>
    <row r="15" spans="1:8" ht="16.8" thickBot="1" x14ac:dyDescent="0.35">
      <c r="A15" s="37"/>
      <c r="B15" s="2" t="s">
        <v>27</v>
      </c>
      <c r="C15" s="2">
        <v>0</v>
      </c>
      <c r="D15" s="2">
        <v>63</v>
      </c>
      <c r="E15" s="2"/>
      <c r="F15" s="2"/>
      <c r="G15" s="2"/>
      <c r="H15" s="2"/>
    </row>
    <row r="16" spans="1:8" ht="16.8" thickBot="1" x14ac:dyDescent="0.35">
      <c r="A16" s="5"/>
      <c r="B16" s="3"/>
      <c r="C16" s="3"/>
      <c r="D16" s="3"/>
      <c r="E16" s="1"/>
      <c r="F16" s="6"/>
      <c r="G16" s="7"/>
      <c r="H16" s="1"/>
    </row>
    <row r="17" spans="1:8" ht="16.8" thickBot="1" x14ac:dyDescent="0.35">
      <c r="A17" s="2" t="s">
        <v>28</v>
      </c>
      <c r="B17" s="2"/>
      <c r="C17" s="37" t="s">
        <v>29</v>
      </c>
      <c r="D17" s="37"/>
      <c r="E17" s="2"/>
      <c r="F17" s="2"/>
      <c r="G17" s="2"/>
      <c r="H17" s="2"/>
    </row>
    <row r="18" spans="1:8" ht="16.8" thickBot="1" x14ac:dyDescent="0.35">
      <c r="A18" s="2"/>
      <c r="B18" s="2"/>
      <c r="C18" s="2" t="s">
        <v>13</v>
      </c>
      <c r="D18" s="2" t="s">
        <v>20</v>
      </c>
      <c r="E18" s="2"/>
      <c r="F18" s="2" t="s">
        <v>23</v>
      </c>
      <c r="G18" s="2" t="s">
        <v>30</v>
      </c>
      <c r="H18" s="2" t="s">
        <v>26</v>
      </c>
    </row>
    <row r="19" spans="1:8" ht="16.8" thickBot="1" x14ac:dyDescent="0.35">
      <c r="A19" s="37" t="s">
        <v>31</v>
      </c>
      <c r="B19" s="2" t="s">
        <v>19</v>
      </c>
      <c r="C19" s="2">
        <f>C4+C9+C14</f>
        <v>29</v>
      </c>
      <c r="D19" s="2">
        <f>D4+D9+D14</f>
        <v>9</v>
      </c>
      <c r="E19" s="2"/>
      <c r="F19" s="2">
        <f>C19/(C19+D19)</f>
        <v>0.76315789473684215</v>
      </c>
      <c r="G19" s="2">
        <f>C19/(C19+C20)</f>
        <v>0.80555555555555558</v>
      </c>
      <c r="H19" s="2">
        <f>(F19*G19)/((F19+G19)/2)</f>
        <v>0.78378378378378377</v>
      </c>
    </row>
    <row r="20" spans="1:8" ht="16.8" thickBot="1" x14ac:dyDescent="0.35">
      <c r="A20" s="37"/>
      <c r="B20" s="2" t="s">
        <v>32</v>
      </c>
      <c r="C20" s="2">
        <f>C5+C10+C15</f>
        <v>7</v>
      </c>
      <c r="D20" s="2">
        <f>D5+D10+D15</f>
        <v>139</v>
      </c>
      <c r="E20" s="2" t="s">
        <v>33</v>
      </c>
      <c r="F20" s="2"/>
      <c r="G20" s="2"/>
      <c r="H20" s="2"/>
    </row>
    <row r="21" spans="1:8" ht="20.399999999999999" thickBot="1" x14ac:dyDescent="0.35">
      <c r="A21" s="38" t="s">
        <v>34</v>
      </c>
      <c r="B21" s="39"/>
      <c r="C21" s="39"/>
      <c r="D21" s="39"/>
      <c r="E21" s="39"/>
      <c r="F21" s="39"/>
      <c r="G21" s="39"/>
      <c r="H21" s="39"/>
    </row>
    <row r="22" spans="1:8" ht="16.8" thickBot="1" x14ac:dyDescent="0.35">
      <c r="A22" s="8">
        <v>1008620493</v>
      </c>
      <c r="B22" s="8"/>
      <c r="C22" s="36" t="s">
        <v>35</v>
      </c>
      <c r="D22" s="36"/>
      <c r="E22" s="8"/>
      <c r="F22" s="8"/>
      <c r="G22" s="8"/>
      <c r="H22" s="8"/>
    </row>
    <row r="23" spans="1:8" ht="16.8" thickBot="1" x14ac:dyDescent="0.35">
      <c r="A23" s="8">
        <v>61</v>
      </c>
      <c r="B23" s="8"/>
      <c r="C23" s="8" t="s">
        <v>36</v>
      </c>
      <c r="D23" s="8" t="s">
        <v>37</v>
      </c>
      <c r="E23" s="8"/>
      <c r="F23" s="8" t="s">
        <v>38</v>
      </c>
      <c r="G23" s="8" t="s">
        <v>39</v>
      </c>
      <c r="H23" s="8" t="s">
        <v>40</v>
      </c>
    </row>
    <row r="24" spans="1:8" ht="16.8" thickBot="1" x14ac:dyDescent="0.35">
      <c r="A24" s="36" t="s">
        <v>41</v>
      </c>
      <c r="B24" s="8" t="s">
        <v>36</v>
      </c>
      <c r="C24" s="8">
        <v>8</v>
      </c>
      <c r="D24" s="8">
        <v>4</v>
      </c>
      <c r="E24" s="8"/>
      <c r="F24" s="8">
        <f>C24/(C24+D24)</f>
        <v>0.66666666666666663</v>
      </c>
      <c r="G24" s="8">
        <f>C24/(C24+C25)</f>
        <v>1</v>
      </c>
      <c r="H24" s="8">
        <f>(F24*G24)/((F24+G24)/2)</f>
        <v>0.8</v>
      </c>
    </row>
    <row r="25" spans="1:8" ht="16.8" thickBot="1" x14ac:dyDescent="0.35">
      <c r="A25" s="36"/>
      <c r="B25" s="8" t="s">
        <v>37</v>
      </c>
      <c r="C25" s="8">
        <v>0</v>
      </c>
      <c r="D25" s="8">
        <f>A23-C25-C24-D24</f>
        <v>49</v>
      </c>
      <c r="E25" s="8"/>
      <c r="F25" s="8"/>
      <c r="G25" s="8"/>
      <c r="H25" s="8"/>
    </row>
    <row r="26" spans="1:8" ht="16.8" thickBot="1" x14ac:dyDescent="0.35">
      <c r="A26" s="12"/>
      <c r="B26" s="11"/>
      <c r="C26" s="11"/>
      <c r="D26" s="11"/>
      <c r="E26" s="14"/>
      <c r="F26" s="15"/>
      <c r="G26" s="15"/>
      <c r="H26" s="25"/>
    </row>
    <row r="27" spans="1:8" ht="16.8" thickBot="1" x14ac:dyDescent="0.35">
      <c r="A27" s="8">
        <v>1008724378</v>
      </c>
      <c r="B27" s="8"/>
      <c r="C27" s="36" t="s">
        <v>42</v>
      </c>
      <c r="D27" s="36"/>
      <c r="E27" s="8"/>
      <c r="F27" s="8"/>
      <c r="G27" s="8"/>
      <c r="H27" s="8"/>
    </row>
    <row r="28" spans="1:8" ht="16.8" thickBot="1" x14ac:dyDescent="0.35">
      <c r="A28" s="8">
        <v>60</v>
      </c>
      <c r="B28" s="8"/>
      <c r="C28" s="8" t="s">
        <v>43</v>
      </c>
      <c r="D28" s="8" t="s">
        <v>44</v>
      </c>
      <c r="E28" s="8"/>
      <c r="F28" s="8" t="s">
        <v>45</v>
      </c>
      <c r="G28" s="8" t="s">
        <v>46</v>
      </c>
      <c r="H28" s="8" t="s">
        <v>47</v>
      </c>
    </row>
    <row r="29" spans="1:8" ht="16.8" thickBot="1" x14ac:dyDescent="0.35">
      <c r="A29" s="36" t="s">
        <v>48</v>
      </c>
      <c r="B29" s="8" t="s">
        <v>49</v>
      </c>
      <c r="C29" s="8">
        <v>12</v>
      </c>
      <c r="D29" s="8">
        <v>4</v>
      </c>
      <c r="E29" s="8"/>
      <c r="F29" s="8">
        <f>C29/(C29+D29)</f>
        <v>0.75</v>
      </c>
      <c r="G29" s="8">
        <f>C29/(C29+C30)</f>
        <v>1</v>
      </c>
      <c r="H29" s="8">
        <f>(F29*G29)/((F29+G29)/2)</f>
        <v>0.8571428571428571</v>
      </c>
    </row>
    <row r="30" spans="1:8" ht="16.8" thickBot="1" x14ac:dyDescent="0.35">
      <c r="A30" s="36"/>
      <c r="B30" s="8" t="s">
        <v>4</v>
      </c>
      <c r="C30" s="8">
        <v>0</v>
      </c>
      <c r="D30" s="8">
        <f>A28-C30-C29-D29</f>
        <v>44</v>
      </c>
      <c r="E30" s="8"/>
      <c r="F30" s="8"/>
      <c r="G30" s="8"/>
      <c r="H30" s="8"/>
    </row>
    <row r="31" spans="1:8" ht="16.8" thickBot="1" x14ac:dyDescent="0.35">
      <c r="A31" s="12"/>
      <c r="B31" s="11"/>
      <c r="C31" s="9"/>
      <c r="D31" s="13"/>
      <c r="E31" s="14"/>
      <c r="F31" s="15"/>
      <c r="G31" s="15"/>
      <c r="H31" s="25"/>
    </row>
    <row r="32" spans="1:8" ht="16.8" thickBot="1" x14ac:dyDescent="0.35">
      <c r="A32" s="8">
        <v>1008687846</v>
      </c>
      <c r="B32" s="8"/>
      <c r="C32" s="36" t="s">
        <v>42</v>
      </c>
      <c r="D32" s="36"/>
      <c r="E32" s="8"/>
      <c r="F32" s="8"/>
      <c r="G32" s="8"/>
      <c r="H32" s="8"/>
    </row>
    <row r="33" spans="1:8" ht="16.8" thickBot="1" x14ac:dyDescent="0.35">
      <c r="A33" s="8">
        <v>81</v>
      </c>
      <c r="B33" s="8"/>
      <c r="C33" s="8" t="s">
        <v>3</v>
      </c>
      <c r="D33" s="8" t="s">
        <v>44</v>
      </c>
      <c r="E33" s="8"/>
      <c r="F33" s="8" t="s">
        <v>50</v>
      </c>
      <c r="G33" s="8" t="s">
        <v>51</v>
      </c>
      <c r="H33" s="8" t="s">
        <v>52</v>
      </c>
    </row>
    <row r="34" spans="1:8" ht="16.8" thickBot="1" x14ac:dyDescent="0.35">
      <c r="A34" s="36" t="s">
        <v>48</v>
      </c>
      <c r="B34" s="8" t="s">
        <v>3</v>
      </c>
      <c r="C34" s="8">
        <v>14</v>
      </c>
      <c r="D34" s="8">
        <v>10</v>
      </c>
      <c r="E34" s="8"/>
      <c r="F34" s="8">
        <f>C34/(C34+D34)</f>
        <v>0.58333333333333337</v>
      </c>
      <c r="G34" s="8">
        <f>C34/(C34+C35)</f>
        <v>1</v>
      </c>
      <c r="H34" s="8">
        <f>(F34*G34)/((F34+G34)/2)</f>
        <v>0.73684210526315785</v>
      </c>
    </row>
    <row r="35" spans="1:8" ht="16.8" thickBot="1" x14ac:dyDescent="0.35">
      <c r="A35" s="36"/>
      <c r="B35" s="8" t="s">
        <v>44</v>
      </c>
      <c r="C35" s="8">
        <v>0</v>
      </c>
      <c r="D35" s="8">
        <f>A33-C35-C34-D34</f>
        <v>57</v>
      </c>
      <c r="E35" s="8"/>
      <c r="F35" s="8"/>
      <c r="G35" s="8"/>
      <c r="H35" s="8"/>
    </row>
    <row r="36" spans="1:8" ht="16.8" thickBot="1" x14ac:dyDescent="0.35">
      <c r="A36" s="12"/>
      <c r="B36" s="11"/>
      <c r="C36" s="11"/>
      <c r="D36" s="9"/>
      <c r="E36" s="14"/>
      <c r="F36" s="10"/>
      <c r="G36" s="15"/>
      <c r="H36" s="25"/>
    </row>
    <row r="37" spans="1:8" ht="16.8" thickBot="1" x14ac:dyDescent="0.35">
      <c r="A37" s="8" t="s">
        <v>8</v>
      </c>
      <c r="B37" s="8"/>
      <c r="C37" s="36" t="s">
        <v>53</v>
      </c>
      <c r="D37" s="36"/>
      <c r="E37" s="8"/>
      <c r="F37" s="8"/>
      <c r="G37" s="8"/>
      <c r="H37" s="8"/>
    </row>
    <row r="38" spans="1:8" ht="16.8" thickBot="1" x14ac:dyDescent="0.35">
      <c r="A38" s="8"/>
      <c r="B38" s="8"/>
      <c r="C38" s="8" t="s">
        <v>3</v>
      </c>
      <c r="D38" s="8" t="s">
        <v>4</v>
      </c>
      <c r="E38" s="8"/>
      <c r="F38" s="8" t="s">
        <v>2</v>
      </c>
      <c r="G38" s="8" t="s">
        <v>1</v>
      </c>
      <c r="H38" s="8" t="s">
        <v>7</v>
      </c>
    </row>
    <row r="39" spans="1:8" ht="16.8" thickBot="1" x14ac:dyDescent="0.35">
      <c r="A39" s="36" t="s">
        <v>5</v>
      </c>
      <c r="B39" s="8" t="s">
        <v>3</v>
      </c>
      <c r="C39" s="8">
        <f>C24+C29+C34</f>
        <v>34</v>
      </c>
      <c r="D39" s="8">
        <f>D24+D29+D34</f>
        <v>18</v>
      </c>
      <c r="E39" s="8"/>
      <c r="F39" s="8">
        <f>C39/(C39+D39)</f>
        <v>0.65384615384615385</v>
      </c>
      <c r="G39" s="8">
        <f>C39/(C39+C40)</f>
        <v>1</v>
      </c>
      <c r="H39" s="8">
        <f>(F39*G39)/((F39+G39)/2)</f>
        <v>0.79069767441860472</v>
      </c>
    </row>
    <row r="40" spans="1:8" ht="16.8" thickBot="1" x14ac:dyDescent="0.35">
      <c r="A40" s="36"/>
      <c r="B40" s="8" t="s">
        <v>4</v>
      </c>
      <c r="C40" s="8">
        <f>C25+C30+C35</f>
        <v>0</v>
      </c>
      <c r="D40" s="8">
        <f>D25+D30+D35</f>
        <v>150</v>
      </c>
      <c r="E40" s="8" t="s">
        <v>54</v>
      </c>
      <c r="F40" s="8"/>
      <c r="G40" s="8"/>
      <c r="H40" s="8"/>
    </row>
    <row r="41" spans="1:8" ht="20.399999999999999" thickBot="1" x14ac:dyDescent="0.35">
      <c r="A41" s="32" t="s">
        <v>60</v>
      </c>
      <c r="B41" s="33"/>
      <c r="C41" s="33"/>
      <c r="D41" s="33"/>
      <c r="E41" s="33"/>
      <c r="F41" s="33"/>
      <c r="G41" s="33"/>
      <c r="H41" s="33"/>
    </row>
    <row r="42" spans="1:8" ht="16.8" thickBot="1" x14ac:dyDescent="0.35">
      <c r="A42" s="16">
        <v>1005395805</v>
      </c>
      <c r="B42" s="16"/>
      <c r="C42" s="30" t="s">
        <v>0</v>
      </c>
      <c r="D42" s="30"/>
      <c r="E42" s="16"/>
      <c r="F42" s="16"/>
      <c r="G42" s="16"/>
      <c r="H42" s="16"/>
    </row>
    <row r="43" spans="1:8" ht="16.8" thickBot="1" x14ac:dyDescent="0.35">
      <c r="A43" s="16">
        <v>72</v>
      </c>
      <c r="B43" s="16"/>
      <c r="C43" s="16" t="s">
        <v>3</v>
      </c>
      <c r="D43" s="16" t="s">
        <v>4</v>
      </c>
      <c r="E43" s="16"/>
      <c r="F43" s="16" t="s">
        <v>2</v>
      </c>
      <c r="G43" s="16" t="s">
        <v>1</v>
      </c>
      <c r="H43" s="16" t="s">
        <v>55</v>
      </c>
    </row>
    <row r="44" spans="1:8" ht="16.8" thickBot="1" x14ac:dyDescent="0.35">
      <c r="A44" s="30" t="s">
        <v>5</v>
      </c>
      <c r="B44" s="16" t="s">
        <v>3</v>
      </c>
      <c r="C44" s="16">
        <v>6</v>
      </c>
      <c r="D44" s="16">
        <v>9</v>
      </c>
      <c r="E44" s="16"/>
      <c r="F44" s="16">
        <f>C44/(C44+D44)</f>
        <v>0.4</v>
      </c>
      <c r="G44" s="16">
        <f>C44/(C44+C45)</f>
        <v>1</v>
      </c>
      <c r="H44" s="16">
        <f>(F44*G44)/((F44+G44)/2)</f>
        <v>0.57142857142857151</v>
      </c>
    </row>
    <row r="45" spans="1:8" ht="16.8" thickBot="1" x14ac:dyDescent="0.35">
      <c r="A45" s="30"/>
      <c r="B45" s="16" t="s">
        <v>4</v>
      </c>
      <c r="C45" s="16">
        <v>0</v>
      </c>
      <c r="D45" s="16">
        <f>A43-C45-C44-D44</f>
        <v>57</v>
      </c>
      <c r="E45" s="16"/>
      <c r="F45" s="16"/>
      <c r="G45" s="16"/>
      <c r="H45" s="16"/>
    </row>
    <row r="46" spans="1:8" ht="16.8" thickBot="1" x14ac:dyDescent="0.35">
      <c r="A46" s="17"/>
      <c r="B46" s="18"/>
      <c r="C46" s="18"/>
      <c r="D46" s="18"/>
      <c r="E46" s="24"/>
      <c r="F46" s="24"/>
      <c r="G46" s="24"/>
      <c r="H46" s="28"/>
    </row>
    <row r="47" spans="1:8" ht="16.8" thickBot="1" x14ac:dyDescent="0.35">
      <c r="A47" s="16">
        <v>1006398273</v>
      </c>
      <c r="B47" s="16"/>
      <c r="C47" s="30" t="s">
        <v>56</v>
      </c>
      <c r="D47" s="30"/>
      <c r="E47" s="16"/>
      <c r="F47" s="16"/>
      <c r="G47" s="16"/>
      <c r="H47" s="16"/>
    </row>
    <row r="48" spans="1:8" ht="16.8" thickBot="1" x14ac:dyDescent="0.35">
      <c r="A48" s="16">
        <v>68</v>
      </c>
      <c r="B48" s="16"/>
      <c r="C48" s="16" t="s">
        <v>3</v>
      </c>
      <c r="D48" s="16" t="s">
        <v>4</v>
      </c>
      <c r="E48" s="16"/>
      <c r="F48" s="16" t="s">
        <v>2</v>
      </c>
      <c r="G48" s="16" t="s">
        <v>57</v>
      </c>
      <c r="H48" s="16" t="s">
        <v>7</v>
      </c>
    </row>
    <row r="49" spans="1:8" ht="16.8" thickBot="1" x14ac:dyDescent="0.35">
      <c r="A49" s="30" t="s">
        <v>5</v>
      </c>
      <c r="B49" s="16" t="s">
        <v>3</v>
      </c>
      <c r="C49" s="16">
        <v>4</v>
      </c>
      <c r="D49" s="16">
        <v>5</v>
      </c>
      <c r="E49" s="16"/>
      <c r="F49" s="16">
        <f>C49/(C49+D49)</f>
        <v>0.44444444444444442</v>
      </c>
      <c r="G49" s="16">
        <f>C49/(C49+C50)</f>
        <v>0.66666666666666663</v>
      </c>
      <c r="H49" s="16">
        <f>(F49*G49)/((F49+G49)/2)</f>
        <v>0.53333333333333333</v>
      </c>
    </row>
    <row r="50" spans="1:8" ht="16.8" thickBot="1" x14ac:dyDescent="0.35">
      <c r="A50" s="30"/>
      <c r="B50" s="16" t="s">
        <v>4</v>
      </c>
      <c r="C50" s="16">
        <v>2</v>
      </c>
      <c r="D50" s="16">
        <f>A48-C50-C49-D49</f>
        <v>57</v>
      </c>
      <c r="E50" s="16"/>
      <c r="F50" s="16"/>
      <c r="G50" s="16"/>
      <c r="H50" s="16"/>
    </row>
    <row r="51" spans="1:8" ht="16.8" thickBot="1" x14ac:dyDescent="0.35">
      <c r="A51" s="21"/>
      <c r="B51" s="18"/>
      <c r="C51" s="20"/>
      <c r="D51" s="20"/>
      <c r="E51" s="23"/>
      <c r="F51" s="22"/>
      <c r="G51" s="19"/>
      <c r="H51" s="23"/>
    </row>
    <row r="52" spans="1:8" ht="16.8" thickBot="1" x14ac:dyDescent="0.35">
      <c r="A52" s="16">
        <v>1008806752</v>
      </c>
      <c r="B52" s="16"/>
      <c r="C52" s="30" t="s">
        <v>0</v>
      </c>
      <c r="D52" s="30"/>
      <c r="E52" s="16"/>
      <c r="F52" s="16"/>
      <c r="G52" s="16"/>
      <c r="H52" s="16"/>
    </row>
    <row r="53" spans="1:8" ht="16.8" thickBot="1" x14ac:dyDescent="0.35">
      <c r="A53" s="16">
        <v>30</v>
      </c>
      <c r="B53" s="16"/>
      <c r="C53" s="16" t="s">
        <v>3</v>
      </c>
      <c r="D53" s="16" t="s">
        <v>4</v>
      </c>
      <c r="E53" s="16"/>
      <c r="F53" s="16" t="s">
        <v>2</v>
      </c>
      <c r="G53" s="16" t="s">
        <v>57</v>
      </c>
      <c r="H53" s="16" t="s">
        <v>7</v>
      </c>
    </row>
    <row r="54" spans="1:8" ht="16.8" thickBot="1" x14ac:dyDescent="0.35">
      <c r="A54" s="30" t="s">
        <v>5</v>
      </c>
      <c r="B54" s="16" t="s">
        <v>3</v>
      </c>
      <c r="C54" s="16">
        <v>12</v>
      </c>
      <c r="D54" s="16">
        <v>2</v>
      </c>
      <c r="E54" s="16"/>
      <c r="F54" s="16">
        <f>C54/(C54+D54)</f>
        <v>0.8571428571428571</v>
      </c>
      <c r="G54" s="16">
        <f>C54/(C54+C55)</f>
        <v>0.8571428571428571</v>
      </c>
      <c r="H54" s="16">
        <f>(F54*G54)/((F54+G54)/2)</f>
        <v>0.8571428571428571</v>
      </c>
    </row>
    <row r="55" spans="1:8" ht="16.8" thickBot="1" x14ac:dyDescent="0.35">
      <c r="A55" s="30"/>
      <c r="B55" s="16" t="s">
        <v>4</v>
      </c>
      <c r="C55" s="16">
        <v>2</v>
      </c>
      <c r="D55" s="16">
        <f>A53-C55-C54-D54</f>
        <v>14</v>
      </c>
      <c r="E55" s="16"/>
      <c r="F55" s="16"/>
      <c r="G55" s="16"/>
      <c r="H55" s="16"/>
    </row>
    <row r="56" spans="1:8" ht="16.8" thickBot="1" x14ac:dyDescent="0.35">
      <c r="A56" s="17"/>
      <c r="B56" s="20"/>
      <c r="C56" s="20"/>
      <c r="D56" s="18"/>
      <c r="E56" s="23"/>
      <c r="F56" s="19"/>
      <c r="G56" s="24"/>
      <c r="H56" s="19"/>
    </row>
    <row r="57" spans="1:8" ht="16.8" thickBot="1" x14ac:dyDescent="0.35">
      <c r="A57" s="16" t="s">
        <v>8</v>
      </c>
      <c r="B57" s="16"/>
      <c r="C57" s="30" t="s">
        <v>56</v>
      </c>
      <c r="D57" s="30"/>
      <c r="E57" s="16"/>
      <c r="F57" s="16"/>
      <c r="G57" s="16"/>
      <c r="H57" s="16"/>
    </row>
    <row r="58" spans="1:8" ht="16.8" thickBot="1" x14ac:dyDescent="0.35">
      <c r="A58" s="16"/>
      <c r="B58" s="16"/>
      <c r="C58" s="16" t="s">
        <v>58</v>
      </c>
      <c r="D58" s="16" t="s">
        <v>4</v>
      </c>
      <c r="E58" s="16"/>
      <c r="F58" s="16" t="s">
        <v>2</v>
      </c>
      <c r="G58" s="16" t="s">
        <v>1</v>
      </c>
      <c r="H58" s="16" t="s">
        <v>7</v>
      </c>
    </row>
    <row r="59" spans="1:8" ht="16.8" thickBot="1" x14ac:dyDescent="0.35">
      <c r="A59" s="30" t="s">
        <v>59</v>
      </c>
      <c r="B59" s="16" t="s">
        <v>3</v>
      </c>
      <c r="C59" s="16">
        <f>C44+C49+C54</f>
        <v>22</v>
      </c>
      <c r="D59" s="16">
        <f>D44+D49+D54</f>
        <v>16</v>
      </c>
      <c r="E59" s="16"/>
      <c r="F59" s="16">
        <f>C59/(C59+D59)</f>
        <v>0.57894736842105265</v>
      </c>
      <c r="G59" s="16">
        <f>C59/(C59+C60)</f>
        <v>0.84615384615384615</v>
      </c>
      <c r="H59" s="16">
        <f>(F59*G59)/((F59+G59)/2)</f>
        <v>0.6875</v>
      </c>
    </row>
    <row r="60" spans="1:8" ht="16.8" thickBot="1" x14ac:dyDescent="0.35">
      <c r="A60" s="30"/>
      <c r="B60" s="16" t="s">
        <v>4</v>
      </c>
      <c r="C60" s="16">
        <f>C45+C50+C55</f>
        <v>4</v>
      </c>
      <c r="D60" s="16">
        <f>D45+D50+D55</f>
        <v>128</v>
      </c>
      <c r="E60" s="16" t="s">
        <v>9</v>
      </c>
      <c r="F60" s="16"/>
      <c r="G60" s="16"/>
      <c r="H60" s="16"/>
    </row>
    <row r="61" spans="1:8" ht="20.399999999999999" thickBot="1" x14ac:dyDescent="0.35">
      <c r="A61" s="34"/>
      <c r="B61" s="35"/>
      <c r="C61" s="35"/>
      <c r="D61" s="35"/>
      <c r="E61" s="35"/>
      <c r="F61" s="35"/>
      <c r="G61" s="35"/>
      <c r="H61" s="35"/>
    </row>
    <row r="62" spans="1:8" ht="16.8" thickBot="1" x14ac:dyDescent="0.35">
      <c r="A62" s="26" t="s">
        <v>11</v>
      </c>
      <c r="B62" s="26"/>
      <c r="C62" s="31" t="s">
        <v>0</v>
      </c>
      <c r="D62" s="31"/>
      <c r="E62" s="26"/>
      <c r="F62" s="26"/>
      <c r="G62" s="26"/>
      <c r="H62" s="26"/>
    </row>
    <row r="63" spans="1:8" ht="16.8" thickBot="1" x14ac:dyDescent="0.35">
      <c r="A63" s="26"/>
      <c r="B63" s="26"/>
      <c r="C63" s="26" t="s">
        <v>3</v>
      </c>
      <c r="D63" s="26" t="s">
        <v>4</v>
      </c>
      <c r="E63" s="26"/>
      <c r="F63" s="26" t="s">
        <v>2</v>
      </c>
      <c r="G63" s="26" t="s">
        <v>1</v>
      </c>
      <c r="H63" s="26" t="s">
        <v>7</v>
      </c>
    </row>
    <row r="64" spans="1:8" ht="16.8" thickBot="1" x14ac:dyDescent="0.35">
      <c r="A64" s="31" t="s">
        <v>5</v>
      </c>
      <c r="B64" s="26" t="s">
        <v>3</v>
      </c>
      <c r="C64" s="26">
        <f>C59+C39+C19</f>
        <v>85</v>
      </c>
      <c r="D64" s="26">
        <f>D59+D39+D19</f>
        <v>43</v>
      </c>
      <c r="E64" s="26"/>
      <c r="F64" s="26">
        <f>C64/(C64+D64)</f>
        <v>0.6640625</v>
      </c>
      <c r="G64" s="26">
        <f>C64/(C64+C65)</f>
        <v>0.88541666666666663</v>
      </c>
      <c r="H64" s="26">
        <f>(F64*G64)/((F64+G64)/2)</f>
        <v>0.7589285714285714</v>
      </c>
    </row>
    <row r="65" spans="1:8" ht="16.8" thickBot="1" x14ac:dyDescent="0.35">
      <c r="A65" s="31"/>
      <c r="B65" s="26" t="s">
        <v>4</v>
      </c>
      <c r="C65" s="26">
        <f>C60+C40+C20</f>
        <v>11</v>
      </c>
      <c r="D65" s="26">
        <f>D60+D40+D20</f>
        <v>417</v>
      </c>
      <c r="E65" s="26" t="s">
        <v>9</v>
      </c>
      <c r="F65" s="26"/>
      <c r="G65" s="26"/>
      <c r="H65" s="26"/>
    </row>
    <row r="66" spans="1:8" ht="16.8" thickBot="1" x14ac:dyDescent="0.35">
      <c r="A66" s="27"/>
      <c r="B66" s="27"/>
      <c r="C66" s="27"/>
      <c r="D66" s="27"/>
      <c r="E66" s="27"/>
      <c r="F66" s="27"/>
      <c r="G66" s="27"/>
      <c r="H66" s="27"/>
    </row>
  </sheetData>
  <mergeCells count="30">
    <mergeCell ref="A64:A65"/>
    <mergeCell ref="A41:H41"/>
    <mergeCell ref="C42:D42"/>
    <mergeCell ref="A44:A45"/>
    <mergeCell ref="C47:D47"/>
    <mergeCell ref="A49:A50"/>
    <mergeCell ref="C52:D52"/>
    <mergeCell ref="A54:A55"/>
    <mergeCell ref="C57:D57"/>
    <mergeCell ref="A59:A60"/>
    <mergeCell ref="A61:H61"/>
    <mergeCell ref="C62:D62"/>
    <mergeCell ref="A39:A40"/>
    <mergeCell ref="A14:A15"/>
    <mergeCell ref="C17:D17"/>
    <mergeCell ref="A19:A20"/>
    <mergeCell ref="A21:H21"/>
    <mergeCell ref="C22:D22"/>
    <mergeCell ref="A24:A25"/>
    <mergeCell ref="C27:D27"/>
    <mergeCell ref="A29:A30"/>
    <mergeCell ref="C32:D32"/>
    <mergeCell ref="A34:A35"/>
    <mergeCell ref="C37:D37"/>
    <mergeCell ref="C12:D12"/>
    <mergeCell ref="A1:H1"/>
    <mergeCell ref="C2:D2"/>
    <mergeCell ref="A4:A5"/>
    <mergeCell ref="C7:D7"/>
    <mergeCell ref="A9:A10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opLeftCell="A55" workbookViewId="0">
      <selection activeCell="G60" sqref="G60"/>
    </sheetView>
  </sheetViews>
  <sheetFormatPr defaultRowHeight="16.2" x14ac:dyDescent="0.3"/>
  <cols>
    <col min="1" max="1" width="12.88671875" bestFit="1" customWidth="1"/>
    <col min="5" max="5" width="10.5546875" bestFit="1" customWidth="1"/>
  </cols>
  <sheetData>
    <row r="1" spans="1:8" ht="20.399999999999999" thickBot="1" x14ac:dyDescent="0.35">
      <c r="A1" s="40" t="s">
        <v>61</v>
      </c>
      <c r="B1" s="41"/>
      <c r="C1" s="41"/>
      <c r="D1" s="41"/>
      <c r="E1" s="41"/>
      <c r="F1" s="41"/>
      <c r="G1" s="41"/>
      <c r="H1" s="41"/>
    </row>
    <row r="2" spans="1:8" ht="16.8" thickBot="1" x14ac:dyDescent="0.35">
      <c r="A2" s="2">
        <v>100783334</v>
      </c>
      <c r="B2" s="2"/>
      <c r="C2" s="37" t="s">
        <v>12</v>
      </c>
      <c r="D2" s="37"/>
      <c r="E2" s="2"/>
      <c r="F2" s="2"/>
      <c r="G2" s="2"/>
      <c r="H2" s="2"/>
    </row>
    <row r="3" spans="1:8" ht="16.8" thickBot="1" x14ac:dyDescent="0.35">
      <c r="A3" s="2">
        <v>67</v>
      </c>
      <c r="B3" s="2"/>
      <c r="C3" s="2" t="s">
        <v>13</v>
      </c>
      <c r="D3" s="2" t="s">
        <v>14</v>
      </c>
      <c r="E3" s="2"/>
      <c r="F3" s="2" t="s">
        <v>15</v>
      </c>
      <c r="G3" s="2" t="s">
        <v>16</v>
      </c>
      <c r="H3" s="2" t="s">
        <v>17</v>
      </c>
    </row>
    <row r="4" spans="1:8" ht="16.8" thickBot="1" x14ac:dyDescent="0.35">
      <c r="A4" s="37" t="s">
        <v>18</v>
      </c>
      <c r="B4" s="2" t="s">
        <v>19</v>
      </c>
      <c r="C4" s="2">
        <v>12</v>
      </c>
      <c r="D4" s="2">
        <v>5</v>
      </c>
      <c r="E4" s="2"/>
      <c r="F4" s="2">
        <f>C4/(C4+D4)</f>
        <v>0.70588235294117652</v>
      </c>
      <c r="G4" s="2">
        <f>C4/(C4+C5)</f>
        <v>0.92307692307692313</v>
      </c>
      <c r="H4" s="2">
        <f>(F4*G4)/((F4+G4)/2)</f>
        <v>0.80000000000000016</v>
      </c>
    </row>
    <row r="5" spans="1:8" ht="16.8" thickBot="1" x14ac:dyDescent="0.35">
      <c r="A5" s="37"/>
      <c r="B5" s="2" t="s">
        <v>20</v>
      </c>
      <c r="C5" s="2">
        <v>1</v>
      </c>
      <c r="D5" s="2">
        <v>52</v>
      </c>
      <c r="E5" s="2"/>
      <c r="F5" s="2"/>
      <c r="G5" s="2"/>
      <c r="H5" s="2"/>
    </row>
    <row r="6" spans="1:8" ht="16.8" thickBot="1" x14ac:dyDescent="0.35">
      <c r="A6" s="5"/>
      <c r="B6" s="4"/>
      <c r="C6" s="3"/>
      <c r="D6" s="4"/>
      <c r="E6" s="7"/>
      <c r="F6" s="7"/>
      <c r="G6" s="7"/>
      <c r="H6" s="29"/>
    </row>
    <row r="7" spans="1:8" ht="16.8" thickBot="1" x14ac:dyDescent="0.35">
      <c r="A7" s="2">
        <v>1003949463</v>
      </c>
      <c r="B7" s="2"/>
      <c r="C7" s="37" t="s">
        <v>21</v>
      </c>
      <c r="D7" s="37"/>
      <c r="E7" s="2"/>
      <c r="F7" s="2"/>
      <c r="G7" s="2"/>
      <c r="H7" s="2"/>
    </row>
    <row r="8" spans="1:8" ht="16.8" thickBot="1" x14ac:dyDescent="0.35">
      <c r="A8" s="2">
        <v>36</v>
      </c>
      <c r="B8" s="2"/>
      <c r="C8" s="2" t="s">
        <v>22</v>
      </c>
      <c r="D8" s="2" t="s">
        <v>20</v>
      </c>
      <c r="E8" s="2"/>
      <c r="F8" s="2" t="s">
        <v>23</v>
      </c>
      <c r="G8" s="2" t="s">
        <v>16</v>
      </c>
      <c r="H8" s="2" t="s">
        <v>17</v>
      </c>
    </row>
    <row r="9" spans="1:8" ht="16.8" thickBot="1" x14ac:dyDescent="0.35">
      <c r="A9" s="37" t="s">
        <v>24</v>
      </c>
      <c r="B9" s="2" t="s">
        <v>3</v>
      </c>
      <c r="C9" s="2">
        <v>7</v>
      </c>
      <c r="D9" s="2">
        <v>6</v>
      </c>
      <c r="E9" s="2"/>
      <c r="F9" s="2">
        <f>C9/(C9+D9)</f>
        <v>0.53846153846153844</v>
      </c>
      <c r="G9" s="2">
        <f>C9/(C9+C10)</f>
        <v>0.875</v>
      </c>
      <c r="H9" s="2">
        <f>(F9*G9)/((F9+G9)/2)</f>
        <v>0.66666666666666674</v>
      </c>
    </row>
    <row r="10" spans="1:8" ht="16.8" thickBot="1" x14ac:dyDescent="0.35">
      <c r="A10" s="37"/>
      <c r="B10" s="2" t="s">
        <v>14</v>
      </c>
      <c r="C10" s="2">
        <v>1</v>
      </c>
      <c r="D10" s="2">
        <v>24</v>
      </c>
      <c r="E10" s="2"/>
      <c r="F10" s="2"/>
      <c r="G10" s="2"/>
      <c r="H10" s="2"/>
    </row>
    <row r="11" spans="1:8" ht="16.8" thickBot="1" x14ac:dyDescent="0.35">
      <c r="A11" s="5"/>
      <c r="B11" s="4"/>
      <c r="C11" s="3"/>
      <c r="D11" s="3"/>
      <c r="E11" s="7"/>
      <c r="F11" s="7"/>
      <c r="G11" s="7"/>
      <c r="H11" s="29"/>
    </row>
    <row r="12" spans="1:8" ht="16.8" thickBot="1" x14ac:dyDescent="0.35">
      <c r="A12" s="2">
        <v>1004993240</v>
      </c>
      <c r="B12" s="2"/>
      <c r="C12" s="37" t="s">
        <v>12</v>
      </c>
      <c r="D12" s="37"/>
      <c r="E12" s="2"/>
      <c r="F12" s="2"/>
      <c r="G12" s="2"/>
      <c r="H12" s="2"/>
    </row>
    <row r="13" spans="1:8" ht="16.8" thickBot="1" x14ac:dyDescent="0.35">
      <c r="A13" s="2">
        <v>81</v>
      </c>
      <c r="B13" s="2"/>
      <c r="C13" s="2" t="s">
        <v>13</v>
      </c>
      <c r="D13" s="2" t="s">
        <v>20</v>
      </c>
      <c r="E13" s="2"/>
      <c r="F13" s="2" t="s">
        <v>15</v>
      </c>
      <c r="G13" s="2" t="s">
        <v>25</v>
      </c>
      <c r="H13" s="2" t="s">
        <v>26</v>
      </c>
    </row>
    <row r="14" spans="1:8" ht="16.8" thickBot="1" x14ac:dyDescent="0.35">
      <c r="A14" s="37" t="s">
        <v>24</v>
      </c>
      <c r="B14" s="2" t="s">
        <v>13</v>
      </c>
      <c r="C14" s="2">
        <v>15</v>
      </c>
      <c r="D14" s="2">
        <v>3</v>
      </c>
      <c r="E14" s="2"/>
      <c r="F14" s="2">
        <f>C14/(C14+D14)</f>
        <v>0.83333333333333337</v>
      </c>
      <c r="G14" s="2">
        <f>C14/(C14+C15)</f>
        <v>1</v>
      </c>
      <c r="H14" s="2">
        <f>(F14*G14)/((F14+G14)/2)</f>
        <v>0.90909090909090906</v>
      </c>
    </row>
    <row r="15" spans="1:8" ht="16.8" thickBot="1" x14ac:dyDescent="0.35">
      <c r="A15" s="37"/>
      <c r="B15" s="2" t="s">
        <v>27</v>
      </c>
      <c r="C15" s="2">
        <v>0</v>
      </c>
      <c r="D15" s="2">
        <v>63</v>
      </c>
      <c r="E15" s="2"/>
      <c r="F15" s="2"/>
      <c r="G15" s="2"/>
      <c r="H15" s="2"/>
    </row>
    <row r="16" spans="1:8" ht="16.8" thickBot="1" x14ac:dyDescent="0.35">
      <c r="A16" s="5"/>
      <c r="B16" s="3"/>
      <c r="C16" s="3"/>
      <c r="D16" s="3"/>
      <c r="E16" s="1"/>
      <c r="F16" s="6"/>
      <c r="G16" s="7"/>
      <c r="H16" s="1"/>
    </row>
    <row r="17" spans="1:8" ht="16.8" thickBot="1" x14ac:dyDescent="0.35">
      <c r="A17" s="2" t="s">
        <v>28</v>
      </c>
      <c r="B17" s="2"/>
      <c r="C17" s="37" t="s">
        <v>29</v>
      </c>
      <c r="D17" s="37"/>
      <c r="E17" s="2"/>
      <c r="F17" s="2"/>
      <c r="G17" s="2"/>
      <c r="H17" s="2"/>
    </row>
    <row r="18" spans="1:8" ht="16.8" thickBot="1" x14ac:dyDescent="0.35">
      <c r="A18" s="2"/>
      <c r="B18" s="2"/>
      <c r="C18" s="2" t="s">
        <v>13</v>
      </c>
      <c r="D18" s="2" t="s">
        <v>20</v>
      </c>
      <c r="E18" s="2"/>
      <c r="F18" s="2" t="s">
        <v>23</v>
      </c>
      <c r="G18" s="2" t="s">
        <v>30</v>
      </c>
      <c r="H18" s="2" t="s">
        <v>26</v>
      </c>
    </row>
    <row r="19" spans="1:8" ht="16.8" thickBot="1" x14ac:dyDescent="0.35">
      <c r="A19" s="37" t="s">
        <v>31</v>
      </c>
      <c r="B19" s="2" t="s">
        <v>19</v>
      </c>
      <c r="C19" s="2">
        <f>C4+C9+C14</f>
        <v>34</v>
      </c>
      <c r="D19" s="2">
        <f>D4+D9+D14</f>
        <v>14</v>
      </c>
      <c r="E19" s="2"/>
      <c r="F19" s="2">
        <f>C19/(C19+D19)</f>
        <v>0.70833333333333337</v>
      </c>
      <c r="G19" s="2">
        <f>C19/(C19+C20)</f>
        <v>0.94444444444444442</v>
      </c>
      <c r="H19" s="2">
        <f>(F19*G19)/((F19+G19)/2)</f>
        <v>0.80952380952380965</v>
      </c>
    </row>
    <row r="20" spans="1:8" ht="16.8" thickBot="1" x14ac:dyDescent="0.35">
      <c r="A20" s="37"/>
      <c r="B20" s="2" t="s">
        <v>32</v>
      </c>
      <c r="C20" s="2">
        <f>C5+C10+C15</f>
        <v>2</v>
      </c>
      <c r="D20" s="2">
        <f>D5+D10+D15</f>
        <v>139</v>
      </c>
      <c r="E20" s="2" t="s">
        <v>33</v>
      </c>
      <c r="F20" s="2"/>
      <c r="G20" s="2"/>
      <c r="H20" s="2"/>
    </row>
    <row r="21" spans="1:8" ht="20.399999999999999" thickBot="1" x14ac:dyDescent="0.35">
      <c r="A21" s="38" t="s">
        <v>34</v>
      </c>
      <c r="B21" s="39"/>
      <c r="C21" s="39"/>
      <c r="D21" s="39"/>
      <c r="E21" s="39"/>
      <c r="F21" s="39"/>
      <c r="G21" s="39"/>
      <c r="H21" s="39"/>
    </row>
    <row r="22" spans="1:8" ht="16.8" thickBot="1" x14ac:dyDescent="0.35">
      <c r="A22" s="8">
        <v>1008620493</v>
      </c>
      <c r="B22" s="8"/>
      <c r="C22" s="36" t="s">
        <v>35</v>
      </c>
      <c r="D22" s="36"/>
      <c r="E22" s="8"/>
      <c r="F22" s="8"/>
      <c r="G22" s="8"/>
      <c r="H22" s="8"/>
    </row>
    <row r="23" spans="1:8" ht="16.8" thickBot="1" x14ac:dyDescent="0.35">
      <c r="A23" s="8">
        <v>61</v>
      </c>
      <c r="B23" s="8"/>
      <c r="C23" s="8" t="s">
        <v>36</v>
      </c>
      <c r="D23" s="8" t="s">
        <v>37</v>
      </c>
      <c r="E23" s="8"/>
      <c r="F23" s="8" t="s">
        <v>2</v>
      </c>
      <c r="G23" s="8" t="s">
        <v>39</v>
      </c>
      <c r="H23" s="8" t="s">
        <v>40</v>
      </c>
    </row>
    <row r="24" spans="1:8" ht="16.8" thickBot="1" x14ac:dyDescent="0.35">
      <c r="A24" s="36" t="s">
        <v>41</v>
      </c>
      <c r="B24" s="8" t="s">
        <v>36</v>
      </c>
      <c r="C24" s="8">
        <v>8</v>
      </c>
      <c r="D24" s="8">
        <v>1</v>
      </c>
      <c r="E24" s="8"/>
      <c r="F24" s="8">
        <f>C24/(C24+D24)</f>
        <v>0.88888888888888884</v>
      </c>
      <c r="G24" s="8">
        <f>C24/(C24+C25)</f>
        <v>1</v>
      </c>
      <c r="H24" s="8">
        <f>(F24*G24)/((F24+G24)/2)</f>
        <v>0.94117647058823528</v>
      </c>
    </row>
    <row r="25" spans="1:8" ht="16.8" thickBot="1" x14ac:dyDescent="0.35">
      <c r="A25" s="36"/>
      <c r="B25" s="8" t="s">
        <v>37</v>
      </c>
      <c r="C25" s="8">
        <v>0</v>
      </c>
      <c r="D25" s="8">
        <f>A23-C25-C24-D24</f>
        <v>52</v>
      </c>
      <c r="E25" s="8"/>
      <c r="F25" s="8"/>
      <c r="G25" s="8"/>
      <c r="H25" s="8"/>
    </row>
    <row r="26" spans="1:8" ht="16.8" thickBot="1" x14ac:dyDescent="0.35">
      <c r="A26" s="12"/>
      <c r="B26" s="11"/>
      <c r="C26" s="11"/>
      <c r="D26" s="11"/>
      <c r="E26" s="14"/>
      <c r="F26" s="15"/>
      <c r="G26" s="15"/>
      <c r="H26" s="25"/>
    </row>
    <row r="27" spans="1:8" ht="16.8" thickBot="1" x14ac:dyDescent="0.35">
      <c r="A27" s="8">
        <v>1008724378</v>
      </c>
      <c r="B27" s="8"/>
      <c r="C27" s="36" t="s">
        <v>42</v>
      </c>
      <c r="D27" s="36"/>
      <c r="E27" s="8"/>
      <c r="F27" s="8"/>
      <c r="G27" s="8"/>
      <c r="H27" s="8"/>
    </row>
    <row r="28" spans="1:8" ht="16.8" thickBot="1" x14ac:dyDescent="0.35">
      <c r="A28" s="8">
        <v>60</v>
      </c>
      <c r="B28" s="8"/>
      <c r="C28" s="8" t="s">
        <v>43</v>
      </c>
      <c r="D28" s="8" t="s">
        <v>44</v>
      </c>
      <c r="E28" s="8"/>
      <c r="F28" s="8" t="s">
        <v>45</v>
      </c>
      <c r="G28" s="8" t="s">
        <v>46</v>
      </c>
      <c r="H28" s="8" t="s">
        <v>47</v>
      </c>
    </row>
    <row r="29" spans="1:8" ht="16.8" thickBot="1" x14ac:dyDescent="0.35">
      <c r="A29" s="36" t="s">
        <v>48</v>
      </c>
      <c r="B29" s="8" t="s">
        <v>49</v>
      </c>
      <c r="C29" s="8">
        <v>12</v>
      </c>
      <c r="D29" s="8">
        <v>5</v>
      </c>
      <c r="E29" s="8"/>
      <c r="F29" s="8">
        <f>C29/(C29+D29)</f>
        <v>0.70588235294117652</v>
      </c>
      <c r="G29" s="8">
        <f>C29/(C29+C30)</f>
        <v>1</v>
      </c>
      <c r="H29" s="8">
        <f>(F29*G29)/((F29+G29)/2)</f>
        <v>0.82758620689655171</v>
      </c>
    </row>
    <row r="30" spans="1:8" ht="16.8" thickBot="1" x14ac:dyDescent="0.35">
      <c r="A30" s="36"/>
      <c r="B30" s="8" t="s">
        <v>4</v>
      </c>
      <c r="C30" s="8">
        <v>0</v>
      </c>
      <c r="D30" s="8">
        <f>A28-C30-C29-D29</f>
        <v>43</v>
      </c>
      <c r="E30" s="8"/>
      <c r="F30" s="8"/>
      <c r="G30" s="8"/>
      <c r="H30" s="8"/>
    </row>
    <row r="31" spans="1:8" ht="16.8" thickBot="1" x14ac:dyDescent="0.35">
      <c r="A31" s="12"/>
      <c r="B31" s="11"/>
      <c r="C31" s="9"/>
      <c r="D31" s="13"/>
      <c r="E31" s="14"/>
      <c r="F31" s="15"/>
      <c r="G31" s="15"/>
      <c r="H31" s="25"/>
    </row>
    <row r="32" spans="1:8" ht="16.8" thickBot="1" x14ac:dyDescent="0.35">
      <c r="A32" s="8">
        <v>1008687846</v>
      </c>
      <c r="B32" s="8"/>
      <c r="C32" s="36" t="s">
        <v>42</v>
      </c>
      <c r="D32" s="36"/>
      <c r="E32" s="8"/>
      <c r="F32" s="8"/>
      <c r="G32" s="8"/>
      <c r="H32" s="8"/>
    </row>
    <row r="33" spans="1:8" ht="16.8" thickBot="1" x14ac:dyDescent="0.35">
      <c r="A33" s="8">
        <v>81</v>
      </c>
      <c r="B33" s="8"/>
      <c r="C33" s="8" t="s">
        <v>3</v>
      </c>
      <c r="D33" s="8" t="s">
        <v>44</v>
      </c>
      <c r="E33" s="8"/>
      <c r="F33" s="8" t="s">
        <v>50</v>
      </c>
      <c r="G33" s="8" t="s">
        <v>51</v>
      </c>
      <c r="H33" s="8" t="s">
        <v>52</v>
      </c>
    </row>
    <row r="34" spans="1:8" ht="16.8" thickBot="1" x14ac:dyDescent="0.35">
      <c r="A34" s="36" t="s">
        <v>48</v>
      </c>
      <c r="B34" s="8" t="s">
        <v>3</v>
      </c>
      <c r="C34" s="8">
        <v>14</v>
      </c>
      <c r="D34" s="8">
        <v>5</v>
      </c>
      <c r="E34" s="8"/>
      <c r="F34" s="8">
        <f>C34/(C34+D34)</f>
        <v>0.73684210526315785</v>
      </c>
      <c r="G34" s="8">
        <f>C34/(C34+C35)</f>
        <v>1</v>
      </c>
      <c r="H34" s="8">
        <f>(F34*G34)/((F34+G34)/2)</f>
        <v>0.8484848484848484</v>
      </c>
    </row>
    <row r="35" spans="1:8" ht="16.8" thickBot="1" x14ac:dyDescent="0.35">
      <c r="A35" s="36"/>
      <c r="B35" s="8" t="s">
        <v>44</v>
      </c>
      <c r="C35" s="8">
        <v>0</v>
      </c>
      <c r="D35" s="8">
        <f>A33-C35-C34-D34</f>
        <v>62</v>
      </c>
      <c r="E35" s="8"/>
      <c r="F35" s="8"/>
      <c r="G35" s="8"/>
      <c r="H35" s="8"/>
    </row>
    <row r="36" spans="1:8" ht="16.8" thickBot="1" x14ac:dyDescent="0.35">
      <c r="A36" s="12"/>
      <c r="B36" s="11"/>
      <c r="C36" s="11"/>
      <c r="D36" s="9"/>
      <c r="E36" s="14"/>
      <c r="F36" s="10"/>
      <c r="G36" s="15"/>
      <c r="H36" s="25"/>
    </row>
    <row r="37" spans="1:8" ht="16.8" thickBot="1" x14ac:dyDescent="0.35">
      <c r="A37" s="8" t="s">
        <v>8</v>
      </c>
      <c r="B37" s="8"/>
      <c r="C37" s="36" t="s">
        <v>53</v>
      </c>
      <c r="D37" s="36"/>
      <c r="E37" s="8"/>
      <c r="F37" s="8"/>
      <c r="G37" s="8"/>
      <c r="H37" s="8"/>
    </row>
    <row r="38" spans="1:8" ht="16.8" thickBot="1" x14ac:dyDescent="0.35">
      <c r="A38" s="8"/>
      <c r="B38" s="8"/>
      <c r="C38" s="8" t="s">
        <v>3</v>
      </c>
      <c r="D38" s="8" t="s">
        <v>4</v>
      </c>
      <c r="E38" s="8"/>
      <c r="F38" s="8" t="s">
        <v>2</v>
      </c>
      <c r="G38" s="8" t="s">
        <v>1</v>
      </c>
      <c r="H38" s="8" t="s">
        <v>7</v>
      </c>
    </row>
    <row r="39" spans="1:8" ht="16.8" thickBot="1" x14ac:dyDescent="0.35">
      <c r="A39" s="36" t="s">
        <v>5</v>
      </c>
      <c r="B39" s="8" t="s">
        <v>3</v>
      </c>
      <c r="C39" s="8">
        <f>C24+C29+C34</f>
        <v>34</v>
      </c>
      <c r="D39" s="8">
        <f>D24+D29+D34</f>
        <v>11</v>
      </c>
      <c r="E39" s="8"/>
      <c r="F39" s="8">
        <f>C39/(C39+D39)</f>
        <v>0.75555555555555554</v>
      </c>
      <c r="G39" s="8">
        <f>C39/(C39+C40)</f>
        <v>1</v>
      </c>
      <c r="H39" s="8">
        <f>(F39*G39)/((F39+G39)/2)</f>
        <v>0.86075949367088611</v>
      </c>
    </row>
    <row r="40" spans="1:8" ht="16.8" thickBot="1" x14ac:dyDescent="0.35">
      <c r="A40" s="36"/>
      <c r="B40" s="8" t="s">
        <v>4</v>
      </c>
      <c r="C40" s="8">
        <f>C25+C30+C35</f>
        <v>0</v>
      </c>
      <c r="D40" s="8">
        <f>D25+D30+D35</f>
        <v>157</v>
      </c>
      <c r="E40" s="8" t="s">
        <v>54</v>
      </c>
      <c r="F40" s="8"/>
      <c r="G40" s="8"/>
      <c r="H40" s="8"/>
    </row>
    <row r="41" spans="1:8" ht="20.399999999999999" thickBot="1" x14ac:dyDescent="0.35">
      <c r="A41" s="32" t="s">
        <v>60</v>
      </c>
      <c r="B41" s="33"/>
      <c r="C41" s="33"/>
      <c r="D41" s="33"/>
      <c r="E41" s="33"/>
      <c r="F41" s="33"/>
      <c r="G41" s="33"/>
      <c r="H41" s="33"/>
    </row>
    <row r="42" spans="1:8" ht="16.8" thickBot="1" x14ac:dyDescent="0.35">
      <c r="A42" s="16">
        <v>1005395805</v>
      </c>
      <c r="B42" s="16"/>
      <c r="C42" s="30" t="s">
        <v>0</v>
      </c>
      <c r="D42" s="30"/>
      <c r="E42" s="16"/>
      <c r="F42" s="16"/>
      <c r="G42" s="16"/>
      <c r="H42" s="16"/>
    </row>
    <row r="43" spans="1:8" ht="16.8" thickBot="1" x14ac:dyDescent="0.35">
      <c r="A43" s="16">
        <v>72</v>
      </c>
      <c r="B43" s="16"/>
      <c r="C43" s="16" t="s">
        <v>3</v>
      </c>
      <c r="D43" s="16" t="s">
        <v>4</v>
      </c>
      <c r="E43" s="16"/>
      <c r="F43" s="16" t="s">
        <v>2</v>
      </c>
      <c r="G43" s="16" t="s">
        <v>1</v>
      </c>
      <c r="H43" s="16" t="s">
        <v>55</v>
      </c>
    </row>
    <row r="44" spans="1:8" ht="16.8" thickBot="1" x14ac:dyDescent="0.35">
      <c r="A44" s="30" t="s">
        <v>5</v>
      </c>
      <c r="B44" s="16" t="s">
        <v>3</v>
      </c>
      <c r="C44" s="16">
        <v>5</v>
      </c>
      <c r="D44" s="16">
        <v>13</v>
      </c>
      <c r="E44" s="16"/>
      <c r="F44" s="16">
        <f>C44/(C44+D44)</f>
        <v>0.27777777777777779</v>
      </c>
      <c r="G44" s="16">
        <f>C44/(C44+C45)</f>
        <v>0.83333333333333337</v>
      </c>
      <c r="H44" s="16">
        <f>(F44*G44)/((F44+G44)/2)</f>
        <v>0.41666666666666669</v>
      </c>
    </row>
    <row r="45" spans="1:8" ht="16.8" thickBot="1" x14ac:dyDescent="0.35">
      <c r="A45" s="30"/>
      <c r="B45" s="16" t="s">
        <v>4</v>
      </c>
      <c r="C45" s="16">
        <v>1</v>
      </c>
      <c r="D45" s="16">
        <f>A43-C45-C44-D44</f>
        <v>53</v>
      </c>
      <c r="E45" s="16"/>
      <c r="F45" s="16"/>
      <c r="G45" s="16"/>
      <c r="H45" s="16"/>
    </row>
    <row r="46" spans="1:8" ht="16.8" thickBot="1" x14ac:dyDescent="0.35">
      <c r="A46" s="17"/>
      <c r="B46" s="18"/>
      <c r="C46" s="18"/>
      <c r="D46" s="18"/>
      <c r="E46" s="24"/>
      <c r="F46" s="24"/>
      <c r="G46" s="24"/>
      <c r="H46" s="28"/>
    </row>
    <row r="47" spans="1:8" ht="16.8" thickBot="1" x14ac:dyDescent="0.35">
      <c r="A47" s="16">
        <v>1006398273</v>
      </c>
      <c r="B47" s="16"/>
      <c r="C47" s="30" t="s">
        <v>56</v>
      </c>
      <c r="D47" s="30"/>
      <c r="E47" s="16"/>
      <c r="F47" s="16"/>
      <c r="G47" s="16"/>
      <c r="H47" s="16"/>
    </row>
    <row r="48" spans="1:8" ht="16.8" thickBot="1" x14ac:dyDescent="0.35">
      <c r="A48" s="16">
        <v>68</v>
      </c>
      <c r="B48" s="16"/>
      <c r="C48" s="16" t="s">
        <v>3</v>
      </c>
      <c r="D48" s="16" t="s">
        <v>4</v>
      </c>
      <c r="E48" s="16"/>
      <c r="F48" s="16" t="s">
        <v>2</v>
      </c>
      <c r="G48" s="16" t="s">
        <v>57</v>
      </c>
      <c r="H48" s="16" t="s">
        <v>7</v>
      </c>
    </row>
    <row r="49" spans="1:8" ht="16.8" thickBot="1" x14ac:dyDescent="0.35">
      <c r="A49" s="30" t="s">
        <v>5</v>
      </c>
      <c r="B49" s="16" t="s">
        <v>3</v>
      </c>
      <c r="C49" s="16">
        <v>4</v>
      </c>
      <c r="D49" s="16">
        <v>5</v>
      </c>
      <c r="E49" s="16"/>
      <c r="F49" s="16">
        <f>C49/(C49+D49)</f>
        <v>0.44444444444444442</v>
      </c>
      <c r="G49" s="16">
        <f>C49/(C49+C50)</f>
        <v>0.66666666666666663</v>
      </c>
      <c r="H49" s="16">
        <f>(F49*G49)/((F49+G49)/2)</f>
        <v>0.53333333333333333</v>
      </c>
    </row>
    <row r="50" spans="1:8" ht="16.8" thickBot="1" x14ac:dyDescent="0.35">
      <c r="A50" s="30"/>
      <c r="B50" s="16" t="s">
        <v>4</v>
      </c>
      <c r="C50" s="16">
        <v>2</v>
      </c>
      <c r="D50" s="16">
        <f>A48-C50-C49-D49</f>
        <v>57</v>
      </c>
      <c r="E50" s="16"/>
      <c r="F50" s="16"/>
      <c r="G50" s="16"/>
      <c r="H50" s="16"/>
    </row>
    <row r="51" spans="1:8" ht="16.8" thickBot="1" x14ac:dyDescent="0.35">
      <c r="A51" s="21"/>
      <c r="B51" s="18"/>
      <c r="C51" s="20"/>
      <c r="D51" s="20"/>
      <c r="E51" s="23"/>
      <c r="F51" s="22"/>
      <c r="G51" s="19"/>
      <c r="H51" s="23"/>
    </row>
    <row r="52" spans="1:8" ht="16.8" thickBot="1" x14ac:dyDescent="0.35">
      <c r="A52" s="16">
        <v>1008806752</v>
      </c>
      <c r="B52" s="16"/>
      <c r="C52" s="30" t="s">
        <v>0</v>
      </c>
      <c r="D52" s="30"/>
      <c r="E52" s="16"/>
      <c r="F52" s="16"/>
      <c r="G52" s="16"/>
      <c r="H52" s="16"/>
    </row>
    <row r="53" spans="1:8" ht="16.8" thickBot="1" x14ac:dyDescent="0.35">
      <c r="A53" s="16">
        <v>30</v>
      </c>
      <c r="B53" s="16"/>
      <c r="C53" s="16" t="s">
        <v>3</v>
      </c>
      <c r="D53" s="16" t="s">
        <v>4</v>
      </c>
      <c r="E53" s="16"/>
      <c r="F53" s="16" t="s">
        <v>2</v>
      </c>
      <c r="G53" s="16" t="s">
        <v>57</v>
      </c>
      <c r="H53" s="16" t="s">
        <v>7</v>
      </c>
    </row>
    <row r="54" spans="1:8" ht="16.8" thickBot="1" x14ac:dyDescent="0.35">
      <c r="A54" s="30" t="s">
        <v>5</v>
      </c>
      <c r="B54" s="16" t="s">
        <v>3</v>
      </c>
      <c r="C54" s="16">
        <v>12</v>
      </c>
      <c r="D54" s="16">
        <v>3</v>
      </c>
      <c r="E54" s="16"/>
      <c r="F54" s="16">
        <f>C54/(C54+D54)</f>
        <v>0.8</v>
      </c>
      <c r="G54" s="16">
        <f>C54/(C54+C55)</f>
        <v>0.92307692307692313</v>
      </c>
      <c r="H54" s="16">
        <f>(F54*G54)/((F54+G54)/2)</f>
        <v>0.8571428571428571</v>
      </c>
    </row>
    <row r="55" spans="1:8" ht="16.8" thickBot="1" x14ac:dyDescent="0.35">
      <c r="A55" s="30"/>
      <c r="B55" s="16" t="s">
        <v>4</v>
      </c>
      <c r="C55" s="16">
        <v>1</v>
      </c>
      <c r="D55" s="16">
        <f>A53-C55-C54-D54</f>
        <v>14</v>
      </c>
      <c r="E55" s="16"/>
      <c r="F55" s="16"/>
      <c r="G55" s="16"/>
      <c r="H55" s="16"/>
    </row>
    <row r="56" spans="1:8" ht="16.8" thickBot="1" x14ac:dyDescent="0.35">
      <c r="A56" s="17"/>
      <c r="B56" s="20"/>
      <c r="C56" s="20"/>
      <c r="D56" s="18"/>
      <c r="E56" s="23"/>
      <c r="F56" s="19"/>
      <c r="G56" s="24"/>
      <c r="H56" s="19"/>
    </row>
    <row r="57" spans="1:8" ht="16.8" thickBot="1" x14ac:dyDescent="0.35">
      <c r="A57" s="16" t="s">
        <v>8</v>
      </c>
      <c r="B57" s="16"/>
      <c r="C57" s="30" t="s">
        <v>56</v>
      </c>
      <c r="D57" s="30"/>
      <c r="E57" s="16"/>
      <c r="F57" s="16"/>
      <c r="G57" s="16"/>
      <c r="H57" s="16"/>
    </row>
    <row r="58" spans="1:8" ht="16.8" thickBot="1" x14ac:dyDescent="0.35">
      <c r="A58" s="16"/>
      <c r="B58" s="16"/>
      <c r="C58" s="16" t="s">
        <v>58</v>
      </c>
      <c r="D58" s="16" t="s">
        <v>4</v>
      </c>
      <c r="E58" s="16"/>
      <c r="F58" s="16" t="s">
        <v>2</v>
      </c>
      <c r="G58" s="16" t="s">
        <v>1</v>
      </c>
      <c r="H58" s="16" t="s">
        <v>7</v>
      </c>
    </row>
    <row r="59" spans="1:8" ht="16.8" thickBot="1" x14ac:dyDescent="0.35">
      <c r="A59" s="30" t="s">
        <v>59</v>
      </c>
      <c r="B59" s="16" t="s">
        <v>3</v>
      </c>
      <c r="C59" s="16">
        <f>C44+C49+C54</f>
        <v>21</v>
      </c>
      <c r="D59" s="16">
        <f>D44+D49+D54</f>
        <v>21</v>
      </c>
      <c r="E59" s="16"/>
      <c r="F59" s="16">
        <f>C59/(C59+D59)</f>
        <v>0.5</v>
      </c>
      <c r="G59" s="16">
        <f>C59/(C59+C60)</f>
        <v>0.84</v>
      </c>
      <c r="H59" s="16">
        <f>(F59*G59)/((F59+G59)/2)</f>
        <v>0.62686567164179108</v>
      </c>
    </row>
    <row r="60" spans="1:8" ht="16.8" thickBot="1" x14ac:dyDescent="0.35">
      <c r="A60" s="30"/>
      <c r="B60" s="16" t="s">
        <v>4</v>
      </c>
      <c r="C60" s="16">
        <f>C45+C50+C55</f>
        <v>4</v>
      </c>
      <c r="D60" s="16">
        <f>D45+D50+D55</f>
        <v>124</v>
      </c>
      <c r="E60" s="16" t="s">
        <v>9</v>
      </c>
      <c r="F60" s="16"/>
      <c r="G60" s="16"/>
      <c r="H60" s="16"/>
    </row>
    <row r="61" spans="1:8" ht="20.399999999999999" thickBot="1" x14ac:dyDescent="0.35">
      <c r="A61" s="34"/>
      <c r="B61" s="35"/>
      <c r="C61" s="35"/>
      <c r="D61" s="35"/>
      <c r="E61" s="35"/>
      <c r="F61" s="35"/>
      <c r="G61" s="35"/>
      <c r="H61" s="35"/>
    </row>
    <row r="62" spans="1:8" ht="16.8" thickBot="1" x14ac:dyDescent="0.35">
      <c r="A62" s="26" t="s">
        <v>11</v>
      </c>
      <c r="B62" s="26"/>
      <c r="C62" s="31" t="s">
        <v>0</v>
      </c>
      <c r="D62" s="31"/>
      <c r="E62" s="26"/>
      <c r="F62" s="26"/>
      <c r="G62" s="26"/>
      <c r="H62" s="26"/>
    </row>
    <row r="63" spans="1:8" ht="16.8" thickBot="1" x14ac:dyDescent="0.35">
      <c r="A63" s="26"/>
      <c r="B63" s="26"/>
      <c r="C63" s="26" t="s">
        <v>3</v>
      </c>
      <c r="D63" s="26" t="s">
        <v>4</v>
      </c>
      <c r="E63" s="26"/>
      <c r="F63" s="26" t="s">
        <v>2</v>
      </c>
      <c r="G63" s="26" t="s">
        <v>1</v>
      </c>
      <c r="H63" s="26" t="s">
        <v>7</v>
      </c>
    </row>
    <row r="64" spans="1:8" ht="16.8" thickBot="1" x14ac:dyDescent="0.35">
      <c r="A64" s="31" t="s">
        <v>5</v>
      </c>
      <c r="B64" s="26" t="s">
        <v>3</v>
      </c>
      <c r="C64" s="26">
        <f>C59+C39+C19</f>
        <v>89</v>
      </c>
      <c r="D64" s="26">
        <f>D59+D39+D19</f>
        <v>46</v>
      </c>
      <c r="E64" s="26"/>
      <c r="F64" s="26">
        <f>C64/(C64+D64)</f>
        <v>0.65925925925925921</v>
      </c>
      <c r="G64" s="26">
        <f>C64/(C64+C65)</f>
        <v>0.93684210526315792</v>
      </c>
      <c r="H64" s="26">
        <f>(F64*G64)/((F64+G64)/2)</f>
        <v>0.77391304347826084</v>
      </c>
    </row>
    <row r="65" spans="1:8" ht="16.8" thickBot="1" x14ac:dyDescent="0.35">
      <c r="A65" s="31"/>
      <c r="B65" s="26" t="s">
        <v>4</v>
      </c>
      <c r="C65" s="26">
        <f>C60+C40+C20</f>
        <v>6</v>
      </c>
      <c r="D65" s="26">
        <f>D60+D40+D20</f>
        <v>420</v>
      </c>
      <c r="E65" s="26" t="s">
        <v>9</v>
      </c>
      <c r="F65" s="26"/>
      <c r="G65" s="26"/>
      <c r="H65" s="26"/>
    </row>
    <row r="66" spans="1:8" ht="16.8" thickBot="1" x14ac:dyDescent="0.35">
      <c r="A66" s="27"/>
      <c r="B66" s="27"/>
      <c r="C66" s="27"/>
      <c r="D66" s="27"/>
      <c r="E66" s="27"/>
      <c r="F66" s="27"/>
      <c r="G66" s="27"/>
      <c r="H66" s="27"/>
    </row>
  </sheetData>
  <mergeCells count="30">
    <mergeCell ref="C12:D12"/>
    <mergeCell ref="A1:H1"/>
    <mergeCell ref="C2:D2"/>
    <mergeCell ref="A4:A5"/>
    <mergeCell ref="C7:D7"/>
    <mergeCell ref="A9:A10"/>
    <mergeCell ref="A39:A40"/>
    <mergeCell ref="A14:A15"/>
    <mergeCell ref="C17:D17"/>
    <mergeCell ref="A19:A20"/>
    <mergeCell ref="A21:H21"/>
    <mergeCell ref="C22:D22"/>
    <mergeCell ref="A24:A25"/>
    <mergeCell ref="C27:D27"/>
    <mergeCell ref="A29:A30"/>
    <mergeCell ref="C32:D32"/>
    <mergeCell ref="A34:A35"/>
    <mergeCell ref="C37:D37"/>
    <mergeCell ref="A64:A65"/>
    <mergeCell ref="A41:H41"/>
    <mergeCell ref="C42:D42"/>
    <mergeCell ref="A44:A45"/>
    <mergeCell ref="C47:D47"/>
    <mergeCell ref="A49:A50"/>
    <mergeCell ref="C52:D52"/>
    <mergeCell ref="A54:A55"/>
    <mergeCell ref="C57:D57"/>
    <mergeCell ref="A59:A60"/>
    <mergeCell ref="A61:H61"/>
    <mergeCell ref="C62:D6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resnet50正</vt:lpstr>
      <vt:lpstr>resnet50正+負</vt:lpstr>
      <vt:lpstr>resnet50正+負-reg0.01</vt:lpstr>
      <vt:lpstr>resnet50正+負-reg0.1</vt:lpstr>
      <vt:lpstr>resnet50正+2負</vt:lpstr>
      <vt:lpstr>resnet50正+2負-dropout0.7</vt:lpstr>
      <vt:lpstr>resnet50正+2負-dropout0.5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tsangchu</dc:creator>
  <cp:lastModifiedBy>USER</cp:lastModifiedBy>
  <dcterms:created xsi:type="dcterms:W3CDTF">2021-06-29T06:13:49Z</dcterms:created>
  <dcterms:modified xsi:type="dcterms:W3CDTF">2022-01-10T15:06:39Z</dcterms:modified>
</cp:coreProperties>
</file>