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7280" windowHeight="6924" activeTab="2"/>
  </bookViews>
  <sheets>
    <sheet name="Metadata" sheetId="3" r:id="rId1"/>
    <sheet name="CharactersBase" sheetId="5" r:id="rId2"/>
    <sheet name="AbilitiesBase" sheetId="4" r:id="rId3"/>
    <sheet name="Abilities" sheetId="1" r:id="rId4"/>
    <sheet name="Charact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D2" i="1" l="1"/>
  <c r="D3" i="1"/>
  <c r="D4" i="1"/>
  <c r="D5" i="1"/>
  <c r="D6" i="1"/>
  <c r="D7" i="1"/>
  <c r="D8" i="1"/>
  <c r="D9" i="1"/>
  <c r="D10" i="1"/>
  <c r="B3" i="2"/>
  <c r="B4" i="2"/>
  <c r="B5" i="2"/>
  <c r="B6" i="2"/>
  <c r="B7" i="2"/>
  <c r="B9" i="2"/>
  <c r="B10" i="2"/>
  <c r="B11" i="2"/>
  <c r="B2" i="5"/>
  <c r="B2" i="2" s="1"/>
  <c r="E2" i="1"/>
  <c r="E3" i="1"/>
  <c r="E4" i="1"/>
  <c r="E5" i="1"/>
  <c r="E6" i="1"/>
  <c r="E7" i="1"/>
  <c r="E8" i="1"/>
  <c r="E9" i="1"/>
  <c r="E10" i="1"/>
  <c r="G2" i="1"/>
  <c r="G3" i="1"/>
  <c r="G4" i="1"/>
  <c r="G5" i="1"/>
  <c r="G6" i="1"/>
  <c r="G7" i="1"/>
  <c r="G8" i="1"/>
  <c r="G9" i="1"/>
  <c r="G10" i="1"/>
  <c r="B3" i="1"/>
  <c r="B2" i="1"/>
  <c r="B4" i="1"/>
  <c r="B5" i="1"/>
  <c r="B6" i="1"/>
  <c r="B7" i="1"/>
  <c r="B8" i="1"/>
  <c r="B9" i="1"/>
  <c r="B10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<sst xmlns="http://schemas.openxmlformats.org/spreadsheetml/2006/main" count="61" uniqueCount="32">
  <si>
    <t>Heal</t>
  </si>
  <si>
    <t>Poke</t>
  </si>
  <si>
    <t>AbilityType</t>
  </si>
  <si>
    <t>power</t>
  </si>
  <si>
    <t>cooldown</t>
  </si>
  <si>
    <t>castTime</t>
  </si>
  <si>
    <t>effectDuration</t>
  </si>
  <si>
    <t>Barr</t>
  </si>
  <si>
    <t>Nuke</t>
  </si>
  <si>
    <t>ticks</t>
  </si>
  <si>
    <t>objectSpeed</t>
  </si>
  <si>
    <t>Stun</t>
  </si>
  <si>
    <t>Swap</t>
  </si>
  <si>
    <t>CharacterType</t>
  </si>
  <si>
    <t>Boss</t>
  </si>
  <si>
    <t>Barrier</t>
  </si>
  <si>
    <t>Swapper</t>
  </si>
  <si>
    <t>Healer</t>
  </si>
  <si>
    <t>Nuker</t>
  </si>
  <si>
    <t>Stuner</t>
  </si>
  <si>
    <t>Poker</t>
  </si>
  <si>
    <t>Health</t>
  </si>
  <si>
    <t>StartStun</t>
  </si>
  <si>
    <t>Ditto</t>
  </si>
  <si>
    <t>Copy</t>
  </si>
  <si>
    <t>Taunt</t>
  </si>
  <si>
    <t>Taunter</t>
  </si>
  <si>
    <t>Buffer</t>
  </si>
  <si>
    <t>Buff</t>
  </si>
  <si>
    <t>Pacing</t>
  </si>
  <si>
    <t>HealthMultiplier</t>
  </si>
  <si>
    <t>DamageMultiplier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</si>
</sst>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1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Metadata" displayName="Metadata" ref="A1:C2" totalsRowShown="0">
  <autoFilter ref="A1:C2"/>
  <tableColumns count="3">
    <tableColumn id="1" name="Pacing"/>
    <tableColumn id="2" name="DamageMultiplier"/>
    <tableColumn id="3" name="HealthMultiplier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5" name="CharactersBase" displayName="CharactersBase" ref="A1:C11" totalsRowShown="0">
  <autoFilter ref="A1:C11"/>
  <tableColumns count="3">
    <tableColumn id="1" name="CharacterType"/>
    <tableColumn id="2" name="Health"/>
    <tableColumn id="9" name="StartStun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AbitiliesBase" displayName="AbitiliesBase" ref="A1:G10" totalsRowShown="0" headerRowDxfId="16" dataDxfId="14" headerRowBorderDxfId="15" tableBorderDxfId="13" totalsRowBorderDxfId="12">
  <autoFilter ref="A1:G10"/>
  <tableColumns count="7">
    <tableColumn id="1" name="AbilityType" dataDxfId="11"/>
    <tableColumn id="2" name="castTime" dataDxfId="10"/>
    <tableColumn id="3" name="cooldown" dataDxfId="9"/>
    <tableColumn id="4" name="power"/>
    <tableColumn id="5" name="effectDuration" dataDxfId="8"/>
    <tableColumn id="6" name="ticks" dataDxfId="7"/>
    <tableColumn id="7" name="objectSpeed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Abilities" displayName="Abilities" ref="A1:G10" totalsRowShown="0">
  <autoFilter ref="A1:G10"/>
  <tableColumns count="7">
    <tableColumn id="1" name="AbilityType"/>
    <tableColumn id="2" name="castTime" dataDxfId="5">
      <calculatedColumnFormula>AbitiliesBase[[#This Row],[castTime]]/Metadata[Pacing]</calculatedColumnFormula>
    </tableColumn>
    <tableColumn id="3" name="cooldown" dataDxfId="4">
      <calculatedColumnFormula>AbitiliesBase[[#This Row],[cooldown]]/Metadata[Pacing]</calculatedColumnFormula>
    </tableColumn>
    <tableColumn id="4" name="power" dataDxfId="3">
      <calculatedColumnFormula>AbitiliesBase[[#This Row],[power]]*Metadata[DamageMultiplier]</calculatedColumnFormula>
    </tableColumn>
    <tableColumn id="5" name="effectDuration" dataDxfId="2">
      <calculatedColumnFormula>AbitiliesBase[[#This Row],[effectDuration]]/Metadata[Pacing]</calculatedColumnFormula>
    </tableColumn>
    <tableColumn id="6" name="ticks"/>
    <tableColumn id="8" name="objectSpeed" dataDxfId="1">
      <calculatedColumnFormula>AbitiliesBase[[#This Row],[objectSpeed]]*Metadata[Pacing]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1" name="Characters" displayName="Characters" ref="A1:C11" totalsRowShown="0">
  <autoFilter ref="A1:C11"/>
  <tableColumns count="3">
    <tableColumn id="1" name="CharacterType"/>
    <tableColumn id="2" name="Health" dataDxfId="0">
      <calculatedColumnFormula>CharactersBase[[#This Row],[Health]]*Metadata[HealthMultiplier]</calculatedColumnFormula>
    </tableColumn>
    <tableColumn id="9" name="StartStun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9" sqref="D29"/>
    </sheetView>
  </sheetViews>
  <sheetFormatPr defaultRowHeight="14.4" x14ac:dyDescent="0.3"/>
  <cols>
    <col min="1" max="1" width="9.5546875" customWidth="1"/>
    <col min="2" max="2" width="16.44140625" customWidth="1"/>
    <col min="3" max="3" width="17.44140625" customWidth="1"/>
    <col min="4" max="4" width="15.77734375" customWidth="1"/>
    <col min="5" max="5" width="19.6640625" customWidth="1"/>
  </cols>
  <sheetData>
    <row r="1" spans="1:3" x14ac:dyDescent="0.3">
      <c r="A1" t="s">
        <v>29</v>
      </c>
      <c r="B1" t="s">
        <v>31</v>
      </c>
      <c r="C1" t="s">
        <v>30</v>
      </c>
    </row>
    <row r="2" spans="1:3" x14ac:dyDescent="0.3">
      <c r="A2">
        <v>1</v>
      </c>
      <c r="B2">
        <v>1</v>
      </c>
      <c r="C2">
        <v>0.75</v>
      </c>
    </row>
    <row r="3" spans="1:3" x14ac:dyDescent="0.3">
      <c r="A3" s="1"/>
    </row>
    <row r="6" spans="1:3" x14ac:dyDescent="0.3">
      <c r="B6" s="1"/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:B11"/>
    </sheetView>
  </sheetViews>
  <sheetFormatPr defaultRowHeight="14.4" x14ac:dyDescent="0.3"/>
  <sheetData>
    <row r="1" spans="1:3" x14ac:dyDescent="0.3">
      <c r="A1" t="s">
        <v>13</v>
      </c>
      <c r="B1" t="s">
        <v>21</v>
      </c>
      <c r="C1" t="s">
        <v>22</v>
      </c>
    </row>
    <row r="2" spans="1:3" x14ac:dyDescent="0.3">
      <c r="A2" t="s">
        <v>14</v>
      </c>
      <c r="B2">
        <f>SUM(B3:B11)</f>
        <v>1000</v>
      </c>
      <c r="C2">
        <v>10</v>
      </c>
    </row>
    <row r="3" spans="1:3" x14ac:dyDescent="0.3">
      <c r="A3" t="s">
        <v>20</v>
      </c>
      <c r="B3">
        <v>150</v>
      </c>
      <c r="C3">
        <v>0</v>
      </c>
    </row>
    <row r="4" spans="1:3" x14ac:dyDescent="0.3">
      <c r="A4" t="s">
        <v>19</v>
      </c>
      <c r="B4">
        <v>100</v>
      </c>
      <c r="C4">
        <v>0</v>
      </c>
    </row>
    <row r="5" spans="1:3" x14ac:dyDescent="0.3">
      <c r="A5" t="s">
        <v>18</v>
      </c>
      <c r="B5">
        <v>50</v>
      </c>
      <c r="C5">
        <v>0</v>
      </c>
    </row>
    <row r="6" spans="1:3" x14ac:dyDescent="0.3">
      <c r="A6" t="s">
        <v>17</v>
      </c>
      <c r="B6">
        <v>100</v>
      </c>
      <c r="C6">
        <v>0</v>
      </c>
    </row>
    <row r="7" spans="1:3" x14ac:dyDescent="0.3">
      <c r="A7" t="s">
        <v>16</v>
      </c>
      <c r="B7">
        <v>100</v>
      </c>
      <c r="C7">
        <v>0</v>
      </c>
    </row>
    <row r="8" spans="1:3" x14ac:dyDescent="0.3">
      <c r="A8" t="s">
        <v>15</v>
      </c>
      <c r="B8">
        <v>200</v>
      </c>
      <c r="C8">
        <v>0</v>
      </c>
    </row>
    <row r="9" spans="1:3" x14ac:dyDescent="0.3">
      <c r="A9" t="s">
        <v>23</v>
      </c>
      <c r="B9">
        <v>100</v>
      </c>
      <c r="C9">
        <v>0</v>
      </c>
    </row>
    <row r="10" spans="1:3" x14ac:dyDescent="0.3">
      <c r="A10" t="s">
        <v>26</v>
      </c>
      <c r="B10">
        <v>100</v>
      </c>
      <c r="C10">
        <v>0</v>
      </c>
    </row>
    <row r="11" spans="1:3" x14ac:dyDescent="0.3">
      <c r="A11" t="s">
        <v>27</v>
      </c>
      <c r="B11">
        <v>100</v>
      </c>
      <c r="C1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9" sqref="E9"/>
    </sheetView>
  </sheetViews>
  <sheetFormatPr defaultRowHeight="14.4" x14ac:dyDescent="0.3"/>
  <cols>
    <col min="1" max="1" width="12.33203125" customWidth="1"/>
    <col min="2" max="2" width="10.33203125" customWidth="1"/>
    <col min="3" max="3" width="11.21875" customWidth="1"/>
    <col min="5" max="5" width="15.109375" customWidth="1"/>
    <col min="7" max="7" width="13.44140625" customWidth="1"/>
  </cols>
  <sheetData>
    <row r="1" spans="1:7" ht="15" thickBot="1" x14ac:dyDescent="0.35">
      <c r="A1" s="3" t="s">
        <v>2</v>
      </c>
      <c r="B1" s="4" t="s">
        <v>5</v>
      </c>
      <c r="C1" s="4" t="s">
        <v>4</v>
      </c>
      <c r="D1" s="4" t="s">
        <v>3</v>
      </c>
      <c r="E1" s="4" t="s">
        <v>6</v>
      </c>
      <c r="F1" s="4" t="s">
        <v>9</v>
      </c>
      <c r="G1" s="5" t="s">
        <v>10</v>
      </c>
    </row>
    <row r="2" spans="1:7" ht="15" thickTop="1" x14ac:dyDescent="0.3">
      <c r="A2" s="6" t="s">
        <v>0</v>
      </c>
      <c r="B2" s="7">
        <v>0.5</v>
      </c>
      <c r="C2" s="7">
        <v>5</v>
      </c>
      <c r="D2" s="7">
        <v>7</v>
      </c>
      <c r="E2" s="7">
        <v>2</v>
      </c>
      <c r="F2" s="7">
        <v>4</v>
      </c>
      <c r="G2" s="8">
        <v>0</v>
      </c>
    </row>
    <row r="3" spans="1:7" x14ac:dyDescent="0.3">
      <c r="A3" s="9" t="s">
        <v>1</v>
      </c>
      <c r="B3" s="10">
        <v>0</v>
      </c>
      <c r="C3" s="10">
        <v>2</v>
      </c>
      <c r="D3" s="10">
        <v>15</v>
      </c>
      <c r="E3" s="10">
        <v>0</v>
      </c>
      <c r="F3" s="10">
        <v>0</v>
      </c>
      <c r="G3" s="11">
        <v>5</v>
      </c>
    </row>
    <row r="4" spans="1:7" x14ac:dyDescent="0.3">
      <c r="A4" s="6" t="s">
        <v>7</v>
      </c>
      <c r="B4" s="7">
        <v>0</v>
      </c>
      <c r="C4" s="7">
        <v>3</v>
      </c>
      <c r="D4" s="7">
        <v>0</v>
      </c>
      <c r="E4" s="7">
        <v>0</v>
      </c>
      <c r="F4" s="7">
        <v>0</v>
      </c>
      <c r="G4" s="8">
        <v>3</v>
      </c>
    </row>
    <row r="5" spans="1:7" x14ac:dyDescent="0.3">
      <c r="A5" s="9" t="s">
        <v>8</v>
      </c>
      <c r="B5" s="10">
        <v>5</v>
      </c>
      <c r="C5" s="10">
        <v>30</v>
      </c>
      <c r="D5" s="10">
        <v>6</v>
      </c>
      <c r="E5" s="10">
        <v>3</v>
      </c>
      <c r="F5" s="10">
        <v>10</v>
      </c>
      <c r="G5" s="11">
        <v>0</v>
      </c>
    </row>
    <row r="6" spans="1:7" x14ac:dyDescent="0.3">
      <c r="A6" s="6" t="s">
        <v>11</v>
      </c>
      <c r="B6" s="7">
        <v>0</v>
      </c>
      <c r="C6" s="7">
        <v>6</v>
      </c>
      <c r="D6" s="12">
        <v>15</v>
      </c>
      <c r="E6" s="7">
        <v>3</v>
      </c>
      <c r="F6" s="7">
        <v>0</v>
      </c>
      <c r="G6" s="8">
        <v>5</v>
      </c>
    </row>
    <row r="7" spans="1:7" x14ac:dyDescent="0.3">
      <c r="A7" s="9" t="s">
        <v>12</v>
      </c>
      <c r="B7" s="10">
        <v>0</v>
      </c>
      <c r="C7" s="10">
        <v>3</v>
      </c>
      <c r="D7" s="10">
        <v>0</v>
      </c>
      <c r="E7" s="10">
        <v>2</v>
      </c>
      <c r="F7" s="10">
        <v>0</v>
      </c>
      <c r="G7" s="11">
        <v>0</v>
      </c>
    </row>
    <row r="8" spans="1:7" x14ac:dyDescent="0.3">
      <c r="A8" s="6" t="s">
        <v>24</v>
      </c>
      <c r="B8" s="7">
        <v>0</v>
      </c>
      <c r="C8" s="7">
        <v>0</v>
      </c>
      <c r="D8" s="7">
        <v>0</v>
      </c>
      <c r="E8" s="7">
        <v>10</v>
      </c>
      <c r="F8" s="7">
        <v>0</v>
      </c>
      <c r="G8" s="8">
        <v>0</v>
      </c>
    </row>
    <row r="9" spans="1:7" x14ac:dyDescent="0.3">
      <c r="A9" s="9" t="s">
        <v>25</v>
      </c>
      <c r="B9" s="10">
        <v>0</v>
      </c>
      <c r="C9" s="10">
        <v>5</v>
      </c>
      <c r="D9" s="10">
        <v>0</v>
      </c>
      <c r="E9" s="10">
        <v>4</v>
      </c>
      <c r="F9" s="10">
        <v>0</v>
      </c>
      <c r="G9" s="11">
        <v>0</v>
      </c>
    </row>
    <row r="10" spans="1:7" x14ac:dyDescent="0.3">
      <c r="A10" s="13" t="s">
        <v>28</v>
      </c>
      <c r="B10" s="14">
        <v>0</v>
      </c>
      <c r="C10" s="14">
        <v>5</v>
      </c>
      <c r="D10" s="14">
        <v>2</v>
      </c>
      <c r="E10" s="14">
        <v>5</v>
      </c>
      <c r="F10" s="14">
        <v>0</v>
      </c>
      <c r="G10" s="15">
        <v>0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4" sqref="G4"/>
    </sheetView>
  </sheetViews>
  <sheetFormatPr defaultRowHeight="14.4" x14ac:dyDescent="0.3"/>
  <cols>
    <col min="1" max="1" width="20.109375" customWidth="1"/>
    <col min="2" max="2" width="19.109375" customWidth="1"/>
    <col min="3" max="3" width="19" customWidth="1"/>
    <col min="4" max="4" width="19.5546875" customWidth="1"/>
    <col min="5" max="5" width="16.6640625" customWidth="1"/>
  </cols>
  <sheetData>
    <row r="1" spans="1:7" x14ac:dyDescent="0.3">
      <c r="A1" t="s">
        <v>2</v>
      </c>
      <c r="B1" t="s">
        <v>5</v>
      </c>
      <c r="C1" t="s">
        <v>4</v>
      </c>
      <c r="D1" t="s">
        <v>3</v>
      </c>
      <c r="E1" t="s">
        <v>6</v>
      </c>
      <c r="F1" t="s">
        <v>9</v>
      </c>
      <c r="G1" t="s">
        <v>10</v>
      </c>
    </row>
    <row r="2" spans="1:7" x14ac:dyDescent="0.3">
      <c r="A2" t="s">
        <v>0</v>
      </c>
      <c r="B2">
        <f>AbitiliesBase[[#This Row],[castTime]]/Metadata[Pacing]</f>
        <v>0.5</v>
      </c>
      <c r="C2">
        <f>AbitiliesBase[[#This Row],[cooldown]]/Metadata[Pacing]</f>
        <v>5</v>
      </c>
      <c r="D2">
        <f>AbitiliesBase[[#This Row],[power]]*Metadata[DamageMultiplier]</f>
        <v>7</v>
      </c>
      <c r="E2">
        <f>AbitiliesBase[[#This Row],[effectDuration]]/Metadata[Pacing]</f>
        <v>2</v>
      </c>
      <c r="F2">
        <v>4</v>
      </c>
      <c r="G2">
        <f>AbitiliesBase[[#This Row],[objectSpeed]]*Metadata[Pacing]</f>
        <v>0</v>
      </c>
    </row>
    <row r="3" spans="1:7" x14ac:dyDescent="0.3">
      <c r="A3" t="s">
        <v>1</v>
      </c>
      <c r="B3">
        <f>AbitiliesBase[[#This Row],[castTime]]/Metadata[Pacing]</f>
        <v>0</v>
      </c>
      <c r="C3">
        <f>AbitiliesBase[[#This Row],[cooldown]]/Metadata[Pacing]</f>
        <v>2</v>
      </c>
      <c r="D3">
        <f>AbitiliesBase[[#This Row],[power]]*Metadata[DamageMultiplier]</f>
        <v>15</v>
      </c>
      <c r="E3">
        <f>AbitiliesBase[[#This Row],[effectDuration]]/Metadata[Pacing]</f>
        <v>0</v>
      </c>
      <c r="F3">
        <v>0</v>
      </c>
      <c r="G3">
        <f>AbitiliesBase[[#This Row],[objectSpeed]]*Metadata[Pacing]</f>
        <v>5</v>
      </c>
    </row>
    <row r="4" spans="1:7" x14ac:dyDescent="0.3">
      <c r="A4" t="s">
        <v>7</v>
      </c>
      <c r="B4">
        <f>AbitiliesBase[[#This Row],[castTime]]/Metadata[Pacing]</f>
        <v>0</v>
      </c>
      <c r="C4">
        <f>AbitiliesBase[[#This Row],[cooldown]]/Metadata[Pacing]</f>
        <v>3</v>
      </c>
      <c r="D4">
        <f>AbitiliesBase[[#This Row],[power]]*Metadata[DamageMultiplier]</f>
        <v>0</v>
      </c>
      <c r="E4">
        <f>AbitiliesBase[[#This Row],[effectDuration]]/Metadata[Pacing]</f>
        <v>0</v>
      </c>
      <c r="F4">
        <v>0</v>
      </c>
      <c r="G4">
        <f>AbitiliesBase[[#This Row],[objectSpeed]]*Metadata[Pacing]</f>
        <v>3</v>
      </c>
    </row>
    <row r="5" spans="1:7" x14ac:dyDescent="0.3">
      <c r="A5" t="s">
        <v>8</v>
      </c>
      <c r="B5">
        <f>AbitiliesBase[[#This Row],[castTime]]/Metadata[Pacing]</f>
        <v>5</v>
      </c>
      <c r="C5">
        <f>AbitiliesBase[[#This Row],[cooldown]]/Metadata[Pacing]</f>
        <v>30</v>
      </c>
      <c r="D5">
        <f>AbitiliesBase[[#This Row],[power]]*Metadata[DamageMultiplier]</f>
        <v>6</v>
      </c>
      <c r="E5">
        <f>AbitiliesBase[[#This Row],[effectDuration]]/Metadata[Pacing]</f>
        <v>3</v>
      </c>
      <c r="F5">
        <v>10</v>
      </c>
      <c r="G5">
        <f>AbitiliesBase[[#This Row],[objectSpeed]]*Metadata[Pacing]</f>
        <v>0</v>
      </c>
    </row>
    <row r="6" spans="1:7" x14ac:dyDescent="0.3">
      <c r="A6" t="s">
        <v>11</v>
      </c>
      <c r="B6">
        <f>AbitiliesBase[[#This Row],[castTime]]/Metadata[Pacing]</f>
        <v>0</v>
      </c>
      <c r="C6">
        <f>AbitiliesBase[[#This Row],[cooldown]]/Metadata[Pacing]</f>
        <v>6</v>
      </c>
      <c r="D6" s="2">
        <f>AbitiliesBase[[#This Row],[power]]*Metadata[DamageMultiplier]</f>
        <v>15</v>
      </c>
      <c r="E6">
        <f>AbitiliesBase[[#This Row],[effectDuration]]/Metadata[Pacing]</f>
        <v>3</v>
      </c>
      <c r="F6">
        <v>0</v>
      </c>
      <c r="G6" s="1">
        <f>AbitiliesBase[[#This Row],[objectSpeed]]*Metadata[Pacing]</f>
        <v>5</v>
      </c>
    </row>
    <row r="7" spans="1:7" x14ac:dyDescent="0.3">
      <c r="A7" t="s">
        <v>12</v>
      </c>
      <c r="B7">
        <f>AbitiliesBase[[#This Row],[castTime]]/Metadata[Pacing]</f>
        <v>0</v>
      </c>
      <c r="C7">
        <f>AbitiliesBase[[#This Row],[cooldown]]/Metadata[Pacing]</f>
        <v>3</v>
      </c>
      <c r="D7">
        <f>AbitiliesBase[[#This Row],[power]]*Metadata[DamageMultiplier]</f>
        <v>0</v>
      </c>
      <c r="E7">
        <f>AbitiliesBase[[#This Row],[effectDuration]]/Metadata[Pacing]</f>
        <v>2</v>
      </c>
      <c r="F7">
        <v>0</v>
      </c>
      <c r="G7">
        <f>AbitiliesBase[[#This Row],[objectSpeed]]*Metadata[Pacing]</f>
        <v>0</v>
      </c>
    </row>
    <row r="8" spans="1:7" x14ac:dyDescent="0.3">
      <c r="A8" t="s">
        <v>24</v>
      </c>
      <c r="B8">
        <f>AbitiliesBase[[#This Row],[castTime]]/Metadata[Pacing]</f>
        <v>0</v>
      </c>
      <c r="C8">
        <f>AbitiliesBase[[#This Row],[cooldown]]/Metadata[Pacing]</f>
        <v>0</v>
      </c>
      <c r="D8">
        <f>AbitiliesBase[[#This Row],[power]]*Metadata[DamageMultiplier]</f>
        <v>0</v>
      </c>
      <c r="E8">
        <f>AbitiliesBase[[#This Row],[effectDuration]]/Metadata[Pacing]</f>
        <v>10</v>
      </c>
      <c r="F8">
        <v>0</v>
      </c>
      <c r="G8">
        <f>AbitiliesBase[[#This Row],[objectSpeed]]*Metadata[Pacing]</f>
        <v>0</v>
      </c>
    </row>
    <row r="9" spans="1:7" x14ac:dyDescent="0.3">
      <c r="A9" t="s">
        <v>25</v>
      </c>
      <c r="B9">
        <f>AbitiliesBase[[#This Row],[castTime]]/Metadata[Pacing]</f>
        <v>0</v>
      </c>
      <c r="C9">
        <f>AbitiliesBase[[#This Row],[cooldown]]/Metadata[Pacing]</f>
        <v>5</v>
      </c>
      <c r="D9">
        <f>AbitiliesBase[[#This Row],[power]]*Metadata[DamageMultiplier]</f>
        <v>0</v>
      </c>
      <c r="E9">
        <f>AbitiliesBase[[#This Row],[effectDuration]]/Metadata[Pacing]</f>
        <v>4</v>
      </c>
      <c r="F9">
        <v>0</v>
      </c>
      <c r="G9">
        <f>AbitiliesBase[[#This Row],[objectSpeed]]*Metadata[Pacing]</f>
        <v>0</v>
      </c>
    </row>
    <row r="10" spans="1:7" x14ac:dyDescent="0.3">
      <c r="A10" t="s">
        <v>28</v>
      </c>
      <c r="B10">
        <f>AbitiliesBase[[#This Row],[castTime]]/Metadata[Pacing]</f>
        <v>0</v>
      </c>
      <c r="C10">
        <f>AbitiliesBase[[#This Row],[cooldown]]/Metadata[Pacing]</f>
        <v>5</v>
      </c>
      <c r="D10">
        <f>AbitiliesBase[[#This Row],[power]]*Metadata[DamageMultiplier]</f>
        <v>2</v>
      </c>
      <c r="E10">
        <f>AbitiliesBase[[#This Row],[effectDuration]]/Metadata[Pacing]</f>
        <v>5</v>
      </c>
      <c r="F10">
        <v>0</v>
      </c>
      <c r="G10">
        <f>AbitiliesBase[[#This Row],[objectSpeed]]*Metadata[Pacing]</f>
        <v>0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8" sqref="B8"/>
    </sheetView>
  </sheetViews>
  <sheetFormatPr defaultRowHeight="14.4" x14ac:dyDescent="0.3"/>
  <cols>
    <col min="1" max="1" width="23.77734375" customWidth="1"/>
    <col min="3" max="8" width="9.5546875" customWidth="1"/>
  </cols>
  <sheetData>
    <row r="1" spans="1:3" x14ac:dyDescent="0.3">
      <c r="A1" t="s">
        <v>13</v>
      </c>
      <c r="B1" t="s">
        <v>21</v>
      </c>
      <c r="C1" t="s">
        <v>22</v>
      </c>
    </row>
    <row r="2" spans="1:3" x14ac:dyDescent="0.3">
      <c r="A2" t="s">
        <v>14</v>
      </c>
      <c r="B2">
        <f>CharactersBase[[#This Row],[Health]]*Metadata[HealthMultiplier]</f>
        <v>750</v>
      </c>
      <c r="C2">
        <v>8</v>
      </c>
    </row>
    <row r="3" spans="1:3" x14ac:dyDescent="0.3">
      <c r="A3" t="s">
        <v>20</v>
      </c>
      <c r="B3">
        <f>CharactersBase[[#This Row],[Health]]*Metadata[HealthMultiplier]</f>
        <v>112.5</v>
      </c>
      <c r="C3">
        <v>0</v>
      </c>
    </row>
    <row r="4" spans="1:3" x14ac:dyDescent="0.3">
      <c r="A4" t="s">
        <v>19</v>
      </c>
      <c r="B4">
        <f>CharactersBase[[#This Row],[Health]]*Metadata[HealthMultiplier]</f>
        <v>75</v>
      </c>
      <c r="C4">
        <v>0</v>
      </c>
    </row>
    <row r="5" spans="1:3" x14ac:dyDescent="0.3">
      <c r="A5" t="s">
        <v>18</v>
      </c>
      <c r="B5">
        <f>CharactersBase[[#This Row],[Health]]*Metadata[HealthMultiplier]</f>
        <v>37.5</v>
      </c>
      <c r="C5">
        <v>0</v>
      </c>
    </row>
    <row r="6" spans="1:3" x14ac:dyDescent="0.3">
      <c r="A6" t="s">
        <v>17</v>
      </c>
      <c r="B6">
        <f>CharactersBase[[#This Row],[Health]]*Metadata[HealthMultiplier]</f>
        <v>75</v>
      </c>
      <c r="C6">
        <v>0</v>
      </c>
    </row>
    <row r="7" spans="1:3" x14ac:dyDescent="0.3">
      <c r="A7" t="s">
        <v>16</v>
      </c>
      <c r="B7">
        <f>CharactersBase[[#This Row],[Health]]*Metadata[HealthMultiplier]</f>
        <v>75</v>
      </c>
      <c r="C7">
        <v>0</v>
      </c>
    </row>
    <row r="8" spans="1:3" x14ac:dyDescent="0.3">
      <c r="A8" t="s">
        <v>15</v>
      </c>
      <c r="B8">
        <f>CharactersBase[[#This Row],[Health]]*Metadata[HealthMultiplier]</f>
        <v>150</v>
      </c>
      <c r="C8">
        <v>0</v>
      </c>
    </row>
    <row r="9" spans="1:3" x14ac:dyDescent="0.3">
      <c r="A9" t="s">
        <v>23</v>
      </c>
      <c r="B9">
        <f>CharactersBase[[#This Row],[Health]]*Metadata[HealthMultiplier]</f>
        <v>75</v>
      </c>
      <c r="C9">
        <v>0</v>
      </c>
    </row>
    <row r="10" spans="1:3" x14ac:dyDescent="0.3">
      <c r="A10" t="s">
        <v>26</v>
      </c>
      <c r="B10">
        <f>CharactersBase[[#This Row],[Health]]*Metadata[HealthMultiplier]</f>
        <v>75</v>
      </c>
      <c r="C10">
        <v>0</v>
      </c>
    </row>
    <row r="11" spans="1:3" x14ac:dyDescent="0.3">
      <c r="A11" t="s">
        <v>27</v>
      </c>
      <c r="B11">
        <f>CharactersBase[[#This Row],[Health]]*Metadata[HealthMultiplier]</f>
        <v>75</v>
      </c>
      <c r="C11">
        <v>0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Metadata</vt:lpstr>
      <vt:lpstr>CharactersBase</vt:lpstr>
      <vt:lpstr>AbilitiesBase</vt:lpstr>
      <vt:lpstr>Abilities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2016-11-11T10:36:53Z</dcterms:modified>
</cp:coreProperties>
</file>