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huysn\ESTD_VUBxUCL_VF\EnergyScope_multi_criteria_VUBxUCL_VF\Data\Final_results\"/>
    </mc:Choice>
  </mc:AlternateContent>
  <xr:revisionPtr revIDLastSave="0" documentId="13_ncr:1_{DB61E26E-8355-4479-A649-6040EAF19A48}" xr6:coauthVersionLast="47" xr6:coauthVersionMax="47" xr10:uidLastSave="{00000000-0000-0000-0000-000000000000}"/>
  <bookViews>
    <workbookView xWindow="-108" yWindow="-108" windowWidth="23256" windowHeight="13896" xr2:uid="{69871086-39B9-4004-AC43-10B4D2105B26}"/>
  </bookViews>
  <sheets>
    <sheet name="2035vs2015" sheetId="1" r:id="rId1"/>
    <sheet name="Feuil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81" i="1" l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B153" i="2"/>
  <c r="K153" i="2"/>
  <c r="J153" i="2"/>
  <c r="I153" i="2"/>
  <c r="H153" i="2"/>
  <c r="F153" i="2"/>
  <c r="E153" i="2"/>
  <c r="D153" i="2"/>
  <c r="C153" i="2" s="1"/>
  <c r="P151" i="2"/>
  <c r="O151" i="2"/>
  <c r="N151" i="2"/>
  <c r="P150" i="2"/>
  <c r="O150" i="2"/>
  <c r="N150" i="2"/>
  <c r="P149" i="2"/>
  <c r="O149" i="2"/>
  <c r="N149" i="2"/>
  <c r="P148" i="2"/>
  <c r="O148" i="2"/>
  <c r="N148" i="2"/>
  <c r="P147" i="2"/>
  <c r="O147" i="2"/>
  <c r="N147" i="2"/>
  <c r="P146" i="2"/>
  <c r="O146" i="2"/>
  <c r="N146" i="2"/>
  <c r="P145" i="2"/>
  <c r="O145" i="2"/>
  <c r="N145" i="2"/>
  <c r="P144" i="2"/>
  <c r="O144" i="2"/>
  <c r="N144" i="2"/>
  <c r="P143" i="2"/>
  <c r="O143" i="2"/>
  <c r="N143" i="2"/>
  <c r="P142" i="2"/>
  <c r="O142" i="2"/>
  <c r="N142" i="2"/>
  <c r="P141" i="2"/>
  <c r="O141" i="2"/>
  <c r="N141" i="2"/>
  <c r="P140" i="2"/>
  <c r="O140" i="2"/>
  <c r="N140" i="2"/>
  <c r="P139" i="2"/>
  <c r="O139" i="2"/>
  <c r="N139" i="2"/>
  <c r="P138" i="2"/>
  <c r="O138" i="2"/>
  <c r="N138" i="2"/>
  <c r="P137" i="2"/>
  <c r="O137" i="2"/>
  <c r="N137" i="2"/>
  <c r="P136" i="2"/>
  <c r="O136" i="2"/>
  <c r="N136" i="2"/>
  <c r="P135" i="2"/>
  <c r="O135" i="2"/>
  <c r="N135" i="2"/>
  <c r="P134" i="2"/>
  <c r="O134" i="2"/>
  <c r="N134" i="2"/>
  <c r="P133" i="2"/>
  <c r="O133" i="2"/>
  <c r="N133" i="2"/>
  <c r="P132" i="2"/>
  <c r="O132" i="2"/>
  <c r="N132" i="2"/>
  <c r="P131" i="2"/>
  <c r="O131" i="2"/>
  <c r="N131" i="2"/>
  <c r="P130" i="2"/>
  <c r="O130" i="2"/>
  <c r="N130" i="2"/>
  <c r="P129" i="2"/>
  <c r="O129" i="2"/>
  <c r="N129" i="2"/>
  <c r="P128" i="2"/>
  <c r="O128" i="2"/>
  <c r="N128" i="2"/>
  <c r="P127" i="2"/>
  <c r="O127" i="2"/>
  <c r="N127" i="2"/>
  <c r="P126" i="2"/>
  <c r="O126" i="2"/>
  <c r="N126" i="2"/>
  <c r="P125" i="2"/>
  <c r="O125" i="2"/>
  <c r="N125" i="2"/>
  <c r="P124" i="2"/>
  <c r="O124" i="2"/>
  <c r="N124" i="2"/>
  <c r="P123" i="2"/>
  <c r="O123" i="2"/>
  <c r="N123" i="2"/>
  <c r="P122" i="2"/>
  <c r="O122" i="2"/>
  <c r="N122" i="2"/>
  <c r="P121" i="2"/>
  <c r="O121" i="2"/>
  <c r="N121" i="2"/>
  <c r="P120" i="2"/>
  <c r="O120" i="2"/>
  <c r="N120" i="2"/>
  <c r="P119" i="2"/>
  <c r="O119" i="2"/>
  <c r="N119" i="2"/>
  <c r="P118" i="2"/>
  <c r="O118" i="2"/>
  <c r="N118" i="2"/>
  <c r="P117" i="2"/>
  <c r="O117" i="2"/>
  <c r="N117" i="2"/>
  <c r="P116" i="2"/>
  <c r="O116" i="2"/>
  <c r="N116" i="2"/>
  <c r="P115" i="2"/>
  <c r="O115" i="2"/>
  <c r="N115" i="2"/>
  <c r="P114" i="2"/>
  <c r="O114" i="2"/>
  <c r="N114" i="2"/>
  <c r="P113" i="2"/>
  <c r="O113" i="2"/>
  <c r="N113" i="2"/>
  <c r="P112" i="2"/>
  <c r="O112" i="2"/>
  <c r="N112" i="2"/>
  <c r="P111" i="2"/>
  <c r="O111" i="2"/>
  <c r="N111" i="2"/>
  <c r="P110" i="2"/>
  <c r="O110" i="2"/>
  <c r="N110" i="2"/>
  <c r="P109" i="2"/>
  <c r="O109" i="2"/>
  <c r="N109" i="2"/>
  <c r="P108" i="2"/>
  <c r="O108" i="2"/>
  <c r="N108" i="2"/>
  <c r="P107" i="2"/>
  <c r="O107" i="2"/>
  <c r="N107" i="2"/>
  <c r="P106" i="2"/>
  <c r="O106" i="2"/>
  <c r="N106" i="2"/>
  <c r="P105" i="2"/>
  <c r="O105" i="2"/>
  <c r="N105" i="2"/>
  <c r="P104" i="2"/>
  <c r="O104" i="2"/>
  <c r="N104" i="2"/>
  <c r="P103" i="2"/>
  <c r="O103" i="2"/>
  <c r="N103" i="2"/>
  <c r="P102" i="2"/>
  <c r="O102" i="2"/>
  <c r="N102" i="2"/>
  <c r="P101" i="2"/>
  <c r="O101" i="2"/>
  <c r="N101" i="2"/>
  <c r="P100" i="2"/>
  <c r="O100" i="2"/>
  <c r="N100" i="2"/>
  <c r="P99" i="2"/>
  <c r="O99" i="2"/>
  <c r="N99" i="2"/>
  <c r="P98" i="2"/>
  <c r="O98" i="2"/>
  <c r="N98" i="2"/>
  <c r="P97" i="2"/>
  <c r="O97" i="2"/>
  <c r="N97" i="2"/>
  <c r="P96" i="2"/>
  <c r="O96" i="2"/>
  <c r="N96" i="2"/>
  <c r="P95" i="2"/>
  <c r="O95" i="2"/>
  <c r="N95" i="2"/>
  <c r="P94" i="2"/>
  <c r="O94" i="2"/>
  <c r="N94" i="2"/>
  <c r="P93" i="2"/>
  <c r="O93" i="2"/>
  <c r="N93" i="2"/>
  <c r="P92" i="2"/>
  <c r="O92" i="2"/>
  <c r="N92" i="2"/>
  <c r="P91" i="2"/>
  <c r="O91" i="2"/>
  <c r="N91" i="2"/>
  <c r="P90" i="2"/>
  <c r="O90" i="2"/>
  <c r="N90" i="2"/>
  <c r="P89" i="2"/>
  <c r="O89" i="2"/>
  <c r="N89" i="2"/>
  <c r="P88" i="2"/>
  <c r="O88" i="2"/>
  <c r="N88" i="2"/>
  <c r="P87" i="2"/>
  <c r="O87" i="2"/>
  <c r="N87" i="2"/>
  <c r="P86" i="2"/>
  <c r="O86" i="2"/>
  <c r="N86" i="2"/>
  <c r="P85" i="2"/>
  <c r="O85" i="2"/>
  <c r="N85" i="2"/>
  <c r="P84" i="2"/>
  <c r="O84" i="2"/>
  <c r="N84" i="2"/>
  <c r="P83" i="2"/>
  <c r="O83" i="2"/>
  <c r="N83" i="2"/>
  <c r="P82" i="2"/>
  <c r="O82" i="2"/>
  <c r="N82" i="2"/>
  <c r="P81" i="2"/>
  <c r="O81" i="2"/>
  <c r="N81" i="2"/>
  <c r="P80" i="2"/>
  <c r="O80" i="2"/>
  <c r="N80" i="2"/>
  <c r="P79" i="2"/>
  <c r="O79" i="2"/>
  <c r="N79" i="2"/>
  <c r="P78" i="2"/>
  <c r="O78" i="2"/>
  <c r="N78" i="2"/>
  <c r="P77" i="2"/>
  <c r="O77" i="2"/>
  <c r="N77" i="2"/>
  <c r="P76" i="2"/>
  <c r="O76" i="2"/>
  <c r="N76" i="2"/>
  <c r="P75" i="2"/>
  <c r="O75" i="2"/>
  <c r="N75" i="2"/>
  <c r="P74" i="2"/>
  <c r="O74" i="2"/>
  <c r="N74" i="2"/>
  <c r="P73" i="2"/>
  <c r="O73" i="2"/>
  <c r="N73" i="2"/>
  <c r="P72" i="2"/>
  <c r="O72" i="2"/>
  <c r="N72" i="2"/>
  <c r="P71" i="2"/>
  <c r="O71" i="2"/>
  <c r="N71" i="2"/>
  <c r="P70" i="2"/>
  <c r="O70" i="2"/>
  <c r="N70" i="2"/>
  <c r="P69" i="2"/>
  <c r="O69" i="2"/>
  <c r="N69" i="2"/>
  <c r="P68" i="2"/>
  <c r="O68" i="2"/>
  <c r="N68" i="2"/>
  <c r="P67" i="2"/>
  <c r="O67" i="2"/>
  <c r="N67" i="2"/>
  <c r="P66" i="2"/>
  <c r="O66" i="2"/>
  <c r="N66" i="2"/>
  <c r="P65" i="2"/>
  <c r="O65" i="2"/>
  <c r="N65" i="2"/>
  <c r="P64" i="2"/>
  <c r="O64" i="2"/>
  <c r="N64" i="2"/>
  <c r="P63" i="2"/>
  <c r="O63" i="2"/>
  <c r="N63" i="2"/>
  <c r="P62" i="2"/>
  <c r="O62" i="2"/>
  <c r="N62" i="2"/>
  <c r="P61" i="2"/>
  <c r="O61" i="2"/>
  <c r="N61" i="2"/>
  <c r="P60" i="2"/>
  <c r="O60" i="2"/>
  <c r="N60" i="2"/>
  <c r="P59" i="2"/>
  <c r="O59" i="2"/>
  <c r="N59" i="2"/>
  <c r="P58" i="2"/>
  <c r="O58" i="2"/>
  <c r="N58" i="2"/>
  <c r="P57" i="2"/>
  <c r="O57" i="2"/>
  <c r="N57" i="2"/>
  <c r="P56" i="2"/>
  <c r="O56" i="2"/>
  <c r="N56" i="2"/>
  <c r="P55" i="2"/>
  <c r="O55" i="2"/>
  <c r="N55" i="2"/>
  <c r="P54" i="2"/>
  <c r="O54" i="2"/>
  <c r="N54" i="2"/>
  <c r="P53" i="2"/>
  <c r="O53" i="2"/>
  <c r="N53" i="2"/>
  <c r="P52" i="2"/>
  <c r="O52" i="2"/>
  <c r="N52" i="2"/>
  <c r="P51" i="2"/>
  <c r="O51" i="2"/>
  <c r="N51" i="2"/>
  <c r="P50" i="2"/>
  <c r="O50" i="2"/>
  <c r="N50" i="2"/>
  <c r="P49" i="2"/>
  <c r="O49" i="2"/>
  <c r="N49" i="2"/>
  <c r="P48" i="2"/>
  <c r="O48" i="2"/>
  <c r="N48" i="2"/>
  <c r="P47" i="2"/>
  <c r="O47" i="2"/>
  <c r="N47" i="2"/>
  <c r="P46" i="2"/>
  <c r="O46" i="2"/>
  <c r="N46" i="2"/>
  <c r="P45" i="2"/>
  <c r="O45" i="2"/>
  <c r="N45" i="2"/>
  <c r="P44" i="2"/>
  <c r="O44" i="2"/>
  <c r="N44" i="2"/>
  <c r="P43" i="2"/>
  <c r="O43" i="2"/>
  <c r="N43" i="2"/>
  <c r="P42" i="2"/>
  <c r="O42" i="2"/>
  <c r="N42" i="2"/>
  <c r="P41" i="2"/>
  <c r="O41" i="2"/>
  <c r="N41" i="2"/>
  <c r="P40" i="2"/>
  <c r="O40" i="2"/>
  <c r="N40" i="2"/>
  <c r="P39" i="2"/>
  <c r="O39" i="2"/>
  <c r="N39" i="2"/>
  <c r="P38" i="2"/>
  <c r="O38" i="2"/>
  <c r="N38" i="2"/>
  <c r="P37" i="2"/>
  <c r="O37" i="2"/>
  <c r="N37" i="2"/>
  <c r="P36" i="2"/>
  <c r="O36" i="2"/>
  <c r="N36" i="2"/>
  <c r="P35" i="2"/>
  <c r="O35" i="2"/>
  <c r="N35" i="2"/>
  <c r="P34" i="2"/>
  <c r="O34" i="2"/>
  <c r="N34" i="2"/>
  <c r="P33" i="2"/>
  <c r="O33" i="2"/>
  <c r="N33" i="2"/>
  <c r="P32" i="2"/>
  <c r="O32" i="2"/>
  <c r="N32" i="2"/>
  <c r="P31" i="2"/>
  <c r="O31" i="2"/>
  <c r="N31" i="2"/>
  <c r="P30" i="2"/>
  <c r="O30" i="2"/>
  <c r="N30" i="2"/>
  <c r="P29" i="2"/>
  <c r="O29" i="2"/>
  <c r="N29" i="2"/>
  <c r="P28" i="2"/>
  <c r="O28" i="2"/>
  <c r="N28" i="2"/>
  <c r="P27" i="2"/>
  <c r="O27" i="2"/>
  <c r="N27" i="2"/>
  <c r="P26" i="2"/>
  <c r="O26" i="2"/>
  <c r="N26" i="2"/>
  <c r="P25" i="2"/>
  <c r="O25" i="2"/>
  <c r="N25" i="2"/>
  <c r="P24" i="2"/>
  <c r="O24" i="2"/>
  <c r="N24" i="2"/>
  <c r="P23" i="2"/>
  <c r="O23" i="2"/>
  <c r="N23" i="2"/>
  <c r="P22" i="2"/>
  <c r="O22" i="2"/>
  <c r="N22" i="2"/>
  <c r="P21" i="2"/>
  <c r="O21" i="2"/>
  <c r="N21" i="2"/>
  <c r="P20" i="2"/>
  <c r="O20" i="2"/>
  <c r="N20" i="2"/>
  <c r="P19" i="2"/>
  <c r="O19" i="2"/>
  <c r="N19" i="2"/>
  <c r="P18" i="2"/>
  <c r="O18" i="2"/>
  <c r="N18" i="2"/>
  <c r="P17" i="2"/>
  <c r="O17" i="2"/>
  <c r="N17" i="2"/>
  <c r="P16" i="2"/>
  <c r="O16" i="2"/>
  <c r="N16" i="2"/>
  <c r="P15" i="2"/>
  <c r="O15" i="2"/>
  <c r="N15" i="2"/>
  <c r="P14" i="2"/>
  <c r="O14" i="2"/>
  <c r="N14" i="2"/>
  <c r="P13" i="2"/>
  <c r="O13" i="2"/>
  <c r="N13" i="2"/>
  <c r="P12" i="2"/>
  <c r="O12" i="2"/>
  <c r="N12" i="2"/>
  <c r="P11" i="2"/>
  <c r="O11" i="2"/>
  <c r="N11" i="2"/>
  <c r="P10" i="2"/>
  <c r="O10" i="2"/>
  <c r="N10" i="2"/>
  <c r="P9" i="2"/>
  <c r="O9" i="2"/>
  <c r="N9" i="2"/>
  <c r="P8" i="2"/>
  <c r="O8" i="2"/>
  <c r="N8" i="2"/>
  <c r="P7" i="2"/>
  <c r="O7" i="2"/>
  <c r="N7" i="2"/>
  <c r="P6" i="2"/>
  <c r="O6" i="2"/>
  <c r="N6" i="2"/>
  <c r="P5" i="2"/>
  <c r="O5" i="2"/>
  <c r="N5" i="2"/>
  <c r="P4" i="2"/>
  <c r="O4" i="2"/>
  <c r="N4" i="2"/>
  <c r="N153" i="2" l="1"/>
  <c r="O153" i="2"/>
  <c r="P153" i="2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D61" i="1"/>
  <c r="M153" i="2" l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Q46" i="1" l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D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</calcChain>
</file>

<file path=xl/sharedStrings.xml><?xml version="1.0" encoding="utf-8"?>
<sst xmlns="http://schemas.openxmlformats.org/spreadsheetml/2006/main" count="734" uniqueCount="187">
  <si>
    <t>LCA_ACIDIFICATION</t>
  </si>
  <si>
    <t>LCA_CO2</t>
  </si>
  <si>
    <t>LCA_ECOTOXICITY</t>
  </si>
  <si>
    <t>LCA_FRESHWATER_EUT</t>
  </si>
  <si>
    <t>LCA_MARINE_EUT</t>
  </si>
  <si>
    <t>LCA_TERRESTRIAL_EUT</t>
  </si>
  <si>
    <t>LCA_HUMAN_TOXICITY_CARC</t>
  </si>
  <si>
    <t>LCA_HUMAN_TOXICITY_NOCARC</t>
  </si>
  <si>
    <t>LCA_IONIZING_RADIATION</t>
  </si>
  <si>
    <t>LCA_LANDUSE</t>
  </si>
  <si>
    <t>LCA_MINERAL_DEPLETION</t>
  </si>
  <si>
    <t>LCA_PARTICULATE_MATTER</t>
  </si>
  <si>
    <t>LCA_OZONE_TROPOS</t>
  </si>
  <si>
    <t>LCA_WATER_DEPLETION</t>
  </si>
  <si>
    <t>Resources</t>
  </si>
  <si>
    <t>Construction</t>
  </si>
  <si>
    <t>Operation</t>
  </si>
  <si>
    <t>Total</t>
  </si>
  <si>
    <t>0 VS 1_1</t>
  </si>
  <si>
    <t>1_1</t>
  </si>
  <si>
    <t>1_2</t>
  </si>
  <si>
    <t>1_2 VS 1_1</t>
  </si>
  <si>
    <t>1_3</t>
  </si>
  <si>
    <t>1_4</t>
  </si>
  <si>
    <t>1_5</t>
  </si>
  <si>
    <t>1_4 VS 1_1</t>
  </si>
  <si>
    <t>1_3 VS 1_1</t>
  </si>
  <si>
    <t>1_5 VS 1_1</t>
  </si>
  <si>
    <t>2 VS 0</t>
  </si>
  <si>
    <t>1_1_2</t>
  </si>
  <si>
    <t>Name</t>
  </si>
  <si>
    <t>C_inv</t>
  </si>
  <si>
    <t>C_maint</t>
  </si>
  <si>
    <t>C_op</t>
  </si>
  <si>
    <t>NUCLEAR</t>
  </si>
  <si>
    <t>CCGT</t>
  </si>
  <si>
    <t>CCGT_AMMONIA</t>
  </si>
  <si>
    <t>COAL_US</t>
  </si>
  <si>
    <t>COAL_IGCC</t>
  </si>
  <si>
    <t>PV</t>
  </si>
  <si>
    <t>WIND_ONSHORE</t>
  </si>
  <si>
    <t>WIND_OFFSHORE</t>
  </si>
  <si>
    <t>HYDRO_RIVER</t>
  </si>
  <si>
    <t>GEOTHERMAL</t>
  </si>
  <si>
    <t>IND_COGEN_GAS</t>
  </si>
  <si>
    <t>IND_COGEN_WOOD</t>
  </si>
  <si>
    <t>IND_COGEN_WASTE</t>
  </si>
  <si>
    <t>IND_BOILER_GAS</t>
  </si>
  <si>
    <t>IND_BOILER_WOOD</t>
  </si>
  <si>
    <t>IND_BOILER_OIL</t>
  </si>
  <si>
    <t>IND_BOILER_COAL</t>
  </si>
  <si>
    <t>IND_BOILER_WASTE</t>
  </si>
  <si>
    <t>IND_DIRECT_ELEC</t>
  </si>
  <si>
    <t>DHN_HP_ELEC</t>
  </si>
  <si>
    <t>DHN_COGEN_GAS</t>
  </si>
  <si>
    <t>DHN_COGEN_WOOD</t>
  </si>
  <si>
    <t>DHN_COGEN_WASTE</t>
  </si>
  <si>
    <t>DHN_COGEN_WET_BIOMASS</t>
  </si>
  <si>
    <t>DHN_COGEN_BIO_HYDROLYSIS</t>
  </si>
  <si>
    <t>DHN_BOILER_GAS</t>
  </si>
  <si>
    <t>DHN_BOILER_WOOD</t>
  </si>
  <si>
    <t>DHN_BOILER_OIL</t>
  </si>
  <si>
    <t>DHN_DEEP_GEO</t>
  </si>
  <si>
    <t>DHN_SOLAR</t>
  </si>
  <si>
    <t>DEC_HP_ELEC</t>
  </si>
  <si>
    <t>DEC_THHP_GAS</t>
  </si>
  <si>
    <t>DEC_COGEN_GAS</t>
  </si>
  <si>
    <t>DEC_COGEN_OIL</t>
  </si>
  <si>
    <t>DEC_ADVCOGEN_GAS</t>
  </si>
  <si>
    <t>DEC_ADVCOGEN_H2</t>
  </si>
  <si>
    <t>DEC_BOILER_GAS</t>
  </si>
  <si>
    <t>DEC_BOILER_WOOD</t>
  </si>
  <si>
    <t>DEC_BOILER_OIL</t>
  </si>
  <si>
    <t>DEC_SOLAR</t>
  </si>
  <si>
    <t>DEC_DIRECT_ELEC</t>
  </si>
  <si>
    <t>TRAMWAY_TROLLEY</t>
  </si>
  <si>
    <t>BUS_COACH_DIESEL</t>
  </si>
  <si>
    <t>BUS_COACH_HYDIESEL</t>
  </si>
  <si>
    <t>BUS_COACH_CNG_STOICH</t>
  </si>
  <si>
    <t>BUS_COACH_FC_HYBRIDH2</t>
  </si>
  <si>
    <t>BUS_COACH_ELECTRIC</t>
  </si>
  <si>
    <t>TRAIN_PUB</t>
  </si>
  <si>
    <t>CAR_GASOLINE</t>
  </si>
  <si>
    <t>CAR_DIESEL</t>
  </si>
  <si>
    <t>CAR_NG</t>
  </si>
  <si>
    <t>CAR_METHANOL</t>
  </si>
  <si>
    <t>CAR_HEV</t>
  </si>
  <si>
    <t>CAR_PHEV</t>
  </si>
  <si>
    <t>CAR_BEV</t>
  </si>
  <si>
    <t>CAR_FUEL_CELL</t>
  </si>
  <si>
    <t>TRAIN_FREIGHT</t>
  </si>
  <si>
    <t>BOAT_FREIGHT_DIESEL</t>
  </si>
  <si>
    <t>BOAT_FREIGHT_NG</t>
  </si>
  <si>
    <t>BOAT_FREIGHT_METHANOL</t>
  </si>
  <si>
    <t>TRUCK_DIESEL</t>
  </si>
  <si>
    <t>TRUCK_METHANOL</t>
  </si>
  <si>
    <t>TRUCK_FUEL_CELL</t>
  </si>
  <si>
    <t>TRUCK_ELEC</t>
  </si>
  <si>
    <t>TRUCK_NG</t>
  </si>
  <si>
    <t>HABER_BOSCH</t>
  </si>
  <si>
    <t>SYN_METHANOLATION</t>
  </si>
  <si>
    <t>METHANE_TO_METHANOL</t>
  </si>
  <si>
    <t>BIOMASS_TO_METHANOL</t>
  </si>
  <si>
    <t>ADLIBIO_TO_HVC</t>
  </si>
  <si>
    <t>OIL_TO_HVC</t>
  </si>
  <si>
    <t>GAS_TO_HVC</t>
  </si>
  <si>
    <t>METHANOL_TO_HVC</t>
  </si>
  <si>
    <t>PHS</t>
  </si>
  <si>
    <t>BATT_LI</t>
  </si>
  <si>
    <t>BEV_BATT</t>
  </si>
  <si>
    <t>PHEV_BATT</t>
  </si>
  <si>
    <t>TS_DEC_DIRECT_ELEC</t>
  </si>
  <si>
    <t>TS_DEC_HP_ELEC</t>
  </si>
  <si>
    <t>TS_DEC_THHP_GAS</t>
  </si>
  <si>
    <t>TS_DEC_COGEN_GAS</t>
  </si>
  <si>
    <t>TS_DEC_COGEN_OIL</t>
  </si>
  <si>
    <t>TS_DEC_ADVCOGEN_GAS</t>
  </si>
  <si>
    <t>TS_DEC_ADVCOGEN_H2</t>
  </si>
  <si>
    <t>TS_DEC_BOILER_GAS</t>
  </si>
  <si>
    <t>TS_DEC_BOILER_WOOD</t>
  </si>
  <si>
    <t>TS_DEC_BOILER_OIL</t>
  </si>
  <si>
    <t>TS_DHN_DAILY</t>
  </si>
  <si>
    <t>TS_DHN_SEASONAL</t>
  </si>
  <si>
    <t>TS_HIGH_TEMP</t>
  </si>
  <si>
    <t>GAS_STORAGE</t>
  </si>
  <si>
    <t>H2_STORAGE</t>
  </si>
  <si>
    <t>DIESEL_STORAGE</t>
  </si>
  <si>
    <t>GASOLINE_STORAGE</t>
  </si>
  <si>
    <t>LFO_STORAGE</t>
  </si>
  <si>
    <t>AMMONIA_STORAGE</t>
  </si>
  <si>
    <t>METHANOL_STORAGE</t>
  </si>
  <si>
    <t>CO2_STORAGE</t>
  </si>
  <si>
    <t>AMMONIA_TO_H2</t>
  </si>
  <si>
    <t>ATM_CCS</t>
  </si>
  <si>
    <t>BIO_HYDROLYSIS</t>
  </si>
  <si>
    <t>BIOMETHANATION</t>
  </si>
  <si>
    <t>DHN</t>
  </si>
  <si>
    <t>EFFICIENCY</t>
  </si>
  <si>
    <t>GASIFICATION_SNG</t>
  </si>
  <si>
    <t>GRID</t>
  </si>
  <si>
    <t>H2_BIOMASS</t>
  </si>
  <si>
    <t>H2_ELECTROLYSIS</t>
  </si>
  <si>
    <t>INDUSTRY_CCS</t>
  </si>
  <si>
    <t>SMR</t>
  </si>
  <si>
    <t>SYN_METHANATION</t>
  </si>
  <si>
    <t>ADLIBIO_TO_FUEL</t>
  </si>
  <si>
    <t>REDIFUEL</t>
  </si>
  <si>
    <t>ELECTRICITY</t>
  </si>
  <si>
    <t>GASOLINE</t>
  </si>
  <si>
    <t>DIESEL</t>
  </si>
  <si>
    <t>BIOETHANOL</t>
  </si>
  <si>
    <t>BIODIESEL</t>
  </si>
  <si>
    <t>BIODIESEL_BE</t>
  </si>
  <si>
    <t>LFO</t>
  </si>
  <si>
    <t>LFO_RE_BE</t>
  </si>
  <si>
    <t>GAS</t>
  </si>
  <si>
    <t>GAS_RE_IMPORT</t>
  </si>
  <si>
    <t>GAS_RE_BE</t>
  </si>
  <si>
    <t>WOOD</t>
  </si>
  <si>
    <t>WOOD_PRODUCTION</t>
  </si>
  <si>
    <t>WET_BIOMASS</t>
  </si>
  <si>
    <t>COAL</t>
  </si>
  <si>
    <t>URANIUM</t>
  </si>
  <si>
    <t>WASTE</t>
  </si>
  <si>
    <t>H2</t>
  </si>
  <si>
    <t>H2_RE_IMPORT</t>
  </si>
  <si>
    <t>H2_RE_BE</t>
  </si>
  <si>
    <t>AMMONIA</t>
  </si>
  <si>
    <t>METHANOL</t>
  </si>
  <si>
    <t>AMMONIA_RE_IMPORT</t>
  </si>
  <si>
    <t>AMMONIA_RE_BE</t>
  </si>
  <si>
    <t>METHANOL_RE_IMPORT</t>
  </si>
  <si>
    <t>METHANOL_RE_BE</t>
  </si>
  <si>
    <t>ELEC_EXPORT</t>
  </si>
  <si>
    <t>CO2_EMISSIONS</t>
  </si>
  <si>
    <t>RES_WIND</t>
  </si>
  <si>
    <t>RES_SOLAR</t>
  </si>
  <si>
    <t>RES_HYDRO</t>
  </si>
  <si>
    <t>RES_GEO</t>
  </si>
  <si>
    <t>CO2_ATM</t>
  </si>
  <si>
    <t>CO2_INDUSTRY</t>
  </si>
  <si>
    <t>CO2_CAPTURED</t>
  </si>
  <si>
    <t>PLCA</t>
  </si>
  <si>
    <t>LCA</t>
  </si>
  <si>
    <t>DIFF</t>
  </si>
  <si>
    <t>1_1_3</t>
  </si>
  <si>
    <t>PLCA_VS_LCA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</si>
</sst>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9" fontId="0" fillId="0" borderId="2" xfId="1" applyFont="1" applyBorder="1"/>
    <xf numFmtId="9" fontId="0" fillId="0" borderId="0" xfId="1" applyFont="1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3">
    <cellStyle name="Normal" xfId="0" builtinId="0"/>
    <cellStyle name="Normal 2" xfId="2" xr:uid="{3CED0A0F-16E5-4315-A3BA-90844DE943C2}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'2035vs2015'!$C$49</c:f>
              <c:strCache>
                <c:ptCount val="1"/>
                <c:pt idx="0">
                  <c:v>1_2 VS 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'2035vs2015'!$D$49:$Q$49</c:f>
              <c:numCache>
                <c:formatCode>0%</c:formatCode>
                <c:ptCount val="14"/>
                <c:pt idx="0">
                  <c:v>0.25123826321938592</c:v>
                </c:pt>
                <c:pt idx="1">
                  <c:v>4.7304765238287416E-7</c:v>
                </c:pt>
                <c:pt idx="2">
                  <c:v>0.15699950322089085</c:v>
                </c:pt>
                <c:pt idx="3">
                  <c:v>0.13006910033034536</c:v>
                </c:pt>
                <c:pt idx="4">
                  <c:v>0.61213440430553723</c:v>
                </c:pt>
                <c:pt idx="5">
                  <c:v>0.52928086426252396</c:v>
                </c:pt>
                <c:pt idx="6">
                  <c:v>8.16150082128142E-2</c:v>
                </c:pt>
                <c:pt idx="7">
                  <c:v>0.11224386937627684</c:v>
                </c:pt>
                <c:pt idx="8">
                  <c:v>0.15795505907113228</c:v>
                </c:pt>
                <c:pt idx="9">
                  <c:v>1.630682995211814</c:v>
                </c:pt>
                <c:pt idx="10">
                  <c:v>6.6903789645042178E-2</c:v>
                </c:pt>
                <c:pt idx="11">
                  <c:v>0.21456620932521009</c:v>
                </c:pt>
                <c:pt idx="12">
                  <c:v>0.15451960785230434</c:v>
                </c:pt>
                <c:pt idx="13">
                  <c:v>1.3320031257776441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75-4373-979E-56FC70EB6DA7}"/>
            </c:ext>
          </c:extLst>
        </c:ser>
        <c:ser>
          <c:idx val="1"/>
          <c:order val="1"/>
          <c:tx>
            <c:strRef>
              <c:f>'2035vs2015'!$C$52</c:f>
              <c:strCache>
                <c:ptCount val="1"/>
                <c:pt idx="0">
                  <c:v>1_3 VS 1_1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'2035vs2015'!$D$52:$Q$52</c:f>
              <c:numCache>
                <c:formatCode>0%</c:formatCode>
                <c:ptCount val="14"/>
                <c:pt idx="0">
                  <c:v>0.15447948677176315</c:v>
                </c:pt>
                <c:pt idx="1">
                  <c:v>-5.4871044696813698E-7</c:v>
                </c:pt>
                <c:pt idx="2">
                  <c:v>0.13952650601889349</c:v>
                </c:pt>
                <c:pt idx="3">
                  <c:v>0.37765886844559482</c:v>
                </c:pt>
                <c:pt idx="4">
                  <c:v>0.70694046988954073</c:v>
                </c:pt>
                <c:pt idx="5">
                  <c:v>0.37947614584174993</c:v>
                </c:pt>
                <c:pt idx="6">
                  <c:v>1.8375655159394988E-2</c:v>
                </c:pt>
                <c:pt idx="7">
                  <c:v>4.5342248423449583E-2</c:v>
                </c:pt>
                <c:pt idx="8">
                  <c:v>-0.24029913346173593</c:v>
                </c:pt>
                <c:pt idx="9">
                  <c:v>1.3038987419375481</c:v>
                </c:pt>
                <c:pt idx="10">
                  <c:v>-9.8169897551962926E-3</c:v>
                </c:pt>
                <c:pt idx="11">
                  <c:v>0.13216200872484296</c:v>
                </c:pt>
                <c:pt idx="12">
                  <c:v>3.3778618831366236E-2</c:v>
                </c:pt>
                <c:pt idx="13">
                  <c:v>0.55489256299193834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75-4373-979E-56FC70EB6DA7}"/>
            </c:ext>
          </c:extLst>
        </c:ser>
        <c:ser>
          <c:idx val="2"/>
          <c:order val="2"/>
          <c:tx>
            <c:strRef>
              <c:f>'2035vs2015'!$C$55</c:f>
              <c:strCache>
                <c:ptCount val="1"/>
                <c:pt idx="0">
                  <c:v>1_4 VS 1_1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'2035vs2015'!$D$55:$Q$55</c:f>
              <c:numCache>
                <c:formatCode>0%</c:formatCode>
                <c:ptCount val="14"/>
                <c:pt idx="0">
                  <c:v>0.2463706974273534</c:v>
                </c:pt>
                <c:pt idx="1">
                  <c:v>-1.3352244687681036E-6</c:v>
                </c:pt>
                <c:pt idx="2">
                  <c:v>0.25038887857908598</c:v>
                </c:pt>
                <c:pt idx="3">
                  <c:v>0.53177782143519248</c:v>
                </c:pt>
                <c:pt idx="4">
                  <c:v>0.49675848914904641</c:v>
                </c:pt>
                <c:pt idx="5">
                  <c:v>0.32785668390838429</c:v>
                </c:pt>
                <c:pt idx="6">
                  <c:v>0.1896351714539255</c:v>
                </c:pt>
                <c:pt idx="7">
                  <c:v>0.20045276637694576</c:v>
                </c:pt>
                <c:pt idx="8">
                  <c:v>-0.17735336390441181</c:v>
                </c:pt>
                <c:pt idx="9">
                  <c:v>1.068733095976961</c:v>
                </c:pt>
                <c:pt idx="10">
                  <c:v>0.17458030963586468</c:v>
                </c:pt>
                <c:pt idx="11">
                  <c:v>0.21629957193381233</c:v>
                </c:pt>
                <c:pt idx="12">
                  <c:v>0.10077921994220151</c:v>
                </c:pt>
                <c:pt idx="13">
                  <c:v>0.62415290357085795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D75-4373-979E-56FC70EB6DA7}"/>
            </c:ext>
          </c:extLst>
        </c:ser>
        <c:ser>
          <c:idx val="3"/>
          <c:order val="3"/>
          <c:tx>
            <c:strRef>
              <c:f>'2035vs2015'!$C$58</c:f>
              <c:strCache>
                <c:ptCount val="1"/>
                <c:pt idx="0">
                  <c:v>1_5 VS 1_1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'2035vs2015'!$D$58:$Q$58</c:f>
              <c:numCache>
                <c:formatCode>0%</c:formatCode>
                <c:ptCount val="14"/>
                <c:pt idx="0">
                  <c:v>0.31312218866328423</c:v>
                </c:pt>
                <c:pt idx="1">
                  <c:v>-1.1610627714819799E-7</c:v>
                </c:pt>
                <c:pt idx="2">
                  <c:v>0.23903956675137783</c:v>
                </c:pt>
                <c:pt idx="3">
                  <c:v>0.25047295242657519</c:v>
                </c:pt>
                <c:pt idx="4">
                  <c:v>0.38095082591822327</c:v>
                </c:pt>
                <c:pt idx="5">
                  <c:v>0.45315722547958415</c:v>
                </c:pt>
                <c:pt idx="6">
                  <c:v>0.21781070538467118</c:v>
                </c:pt>
                <c:pt idx="7">
                  <c:v>0.23122776346744023</c:v>
                </c:pt>
                <c:pt idx="8">
                  <c:v>0.2033118608574227</c:v>
                </c:pt>
                <c:pt idx="9">
                  <c:v>1.4131459198719138</c:v>
                </c:pt>
                <c:pt idx="10">
                  <c:v>0.21067286502319416</c:v>
                </c:pt>
                <c:pt idx="11">
                  <c:v>0.27011795716238973</c:v>
                </c:pt>
                <c:pt idx="12">
                  <c:v>0.19615990818052897</c:v>
                </c:pt>
                <c:pt idx="13">
                  <c:v>1.4292300494794632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D75-4373-979E-56FC70EB6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47402640"/>
        <c:axId val="1247417040"/>
      </c:barChart>
      <c:catAx>
        <c:axId val="12474026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417040"/>
        <c:crosses val="autoZero"/>
        <c:auto val="1"/>
        <c:lblAlgn val="ctr"/>
        <c:lblOffset val="100"/>
        <c:noMultiLvlLbl val="0"/>
      </c:catAx>
      <c:valAx>
        <c:axId val="1247417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47402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2050</a:t>
            </a:r>
            <a:r>
              <a:rPr lang="fr-BE" baseline="0"/>
              <a:t> vs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'2035vs2015'!$C$46</c:f>
              <c:strCache>
                <c:ptCount val="1"/>
                <c:pt idx="0">
                  <c:v>0 VS 1_1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'2035vs2015'!$D$45:$Q$45</c:f>
              <c:strCache>
                <c:ptCount val="14"/>
                <c:pt idx="0">
                  <c:v>LCA_ACIDIFICATION</c:v>
                </c:pt>
                <c:pt idx="1">
                  <c:v>LCA_CO2</c:v>
                </c:pt>
                <c:pt idx="2">
                  <c:v>LCA_ECOTOXICITY</c:v>
                </c:pt>
                <c:pt idx="3">
                  <c:v>LCA_FRESHWATER_EUT</c:v>
                </c:pt>
                <c:pt idx="4">
                  <c:v>LCA_MARINE_EUT</c:v>
                </c:pt>
                <c:pt idx="5">
                  <c:v>LCA_TERRESTRIAL_EUT</c:v>
                </c:pt>
                <c:pt idx="6">
                  <c:v>LCA_HUMAN_TOXICITY_CARC</c:v>
                </c:pt>
                <c:pt idx="7">
                  <c:v>LCA_HUMAN_TOXICITY_NOCARC</c:v>
                </c:pt>
                <c:pt idx="8">
                  <c:v>LCA_IONIZING_RADIATION</c:v>
                </c:pt>
                <c:pt idx="9">
                  <c:v>LCA_LANDUSE</c:v>
                </c:pt>
                <c:pt idx="10">
                  <c:v>LCA_MINERAL_DEPLETION</c:v>
                </c:pt>
                <c:pt idx="11">
                  <c:v>LCA_PARTICULATE_MATTER</c:v>
                </c:pt>
                <c:pt idx="12">
                  <c:v>LCA_OZONE_TROPOS</c:v>
                </c:pt>
                <c:pt idx="13">
                  <c:v>LCA_WATER_DEPLETION</c:v>
                </c:pt>
              </c:strCache>
            </c:strRef>
          </c:cat>
          <c:val>
            <c:numRef>
              <c:f>'2035vs2015'!$D$46:$Q$46</c:f>
              <c:numCache>
                <c:formatCode>0%</c:formatCode>
                <c:ptCount val="14"/>
                <c:pt idx="0">
                  <c:v>-0.49145052742396733</c:v>
                </c:pt>
                <c:pt idx="1">
                  <c:v>-0.59166551200089335</c:v>
                </c:pt>
                <c:pt idx="2">
                  <c:v>-0.22699488083088104</c:v>
                </c:pt>
                <c:pt idx="3">
                  <c:v>-0.14729069598031985</c:v>
                </c:pt>
                <c:pt idx="4">
                  <c:v>-0.79969483163461297</c:v>
                </c:pt>
                <c:pt idx="5">
                  <c:v>-0.73990057889989447</c:v>
                </c:pt>
                <c:pt idx="6">
                  <c:v>1.3667819142697657</c:v>
                </c:pt>
                <c:pt idx="7">
                  <c:v>0.28525098629233869</c:v>
                </c:pt>
                <c:pt idx="8">
                  <c:v>-0.75752186516672304</c:v>
                </c:pt>
                <c:pt idx="9">
                  <c:v>-0.78405941575151783</c:v>
                </c:pt>
                <c:pt idx="10">
                  <c:v>3.1255718500123333</c:v>
                </c:pt>
                <c:pt idx="11">
                  <c:v>-0.5889960825626378</c:v>
                </c:pt>
                <c:pt idx="12">
                  <c:v>-0.44832033682455907</c:v>
                </c:pt>
                <c:pt idx="13">
                  <c:v>-0.62854724457236877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C5-408A-83EC-B785917349D3}"/>
            </c:ext>
          </c:extLst>
        </c:ser>
        <c:ser>
          <c:idx val="1"/>
          <c:order val="1"/>
          <c:tx>
            <c:strRef>
              <c:f>'2035vs2015'!$C$61</c:f>
              <c:strCache>
                <c:ptCount val="1"/>
                <c:pt idx="0">
                  <c:v>2 VS 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'2035vs2015'!$D$45:$Q$45</c:f>
              <c:strCache>
                <c:ptCount val="14"/>
                <c:pt idx="0">
                  <c:v>LCA_ACIDIFICATION</c:v>
                </c:pt>
                <c:pt idx="1">
                  <c:v>LCA_CO2</c:v>
                </c:pt>
                <c:pt idx="2">
                  <c:v>LCA_ECOTOXICITY</c:v>
                </c:pt>
                <c:pt idx="3">
                  <c:v>LCA_FRESHWATER_EUT</c:v>
                </c:pt>
                <c:pt idx="4">
                  <c:v>LCA_MARINE_EUT</c:v>
                </c:pt>
                <c:pt idx="5">
                  <c:v>LCA_TERRESTRIAL_EUT</c:v>
                </c:pt>
                <c:pt idx="6">
                  <c:v>LCA_HUMAN_TOXICITY_CARC</c:v>
                </c:pt>
                <c:pt idx="7">
                  <c:v>LCA_HUMAN_TOXICITY_NOCARC</c:v>
                </c:pt>
                <c:pt idx="8">
                  <c:v>LCA_IONIZING_RADIATION</c:v>
                </c:pt>
                <c:pt idx="9">
                  <c:v>LCA_LANDUSE</c:v>
                </c:pt>
                <c:pt idx="10">
                  <c:v>LCA_MINERAL_DEPLETION</c:v>
                </c:pt>
                <c:pt idx="11">
                  <c:v>LCA_PARTICULATE_MATTER</c:v>
                </c:pt>
                <c:pt idx="12">
                  <c:v>LCA_OZONE_TROPOS</c:v>
                </c:pt>
                <c:pt idx="13">
                  <c:v>LCA_WATER_DEPLETION</c:v>
                </c:pt>
              </c:strCache>
            </c:strRef>
          </c:cat>
          <c:val>
            <c:numRef>
              <c:f>'2035vs2015'!$D$61:$Q$61</c:f>
              <c:numCache>
                <c:formatCode>0%</c:formatCode>
                <c:ptCount val="14"/>
                <c:pt idx="0">
                  <c:v>-0.45965453325567729</c:v>
                </c:pt>
                <c:pt idx="1">
                  <c:v>-0.86825816349060725</c:v>
                </c:pt>
                <c:pt idx="2">
                  <c:v>-8.1963538468355024E-2</c:v>
                </c:pt>
                <c:pt idx="3">
                  <c:v>-0.19185470132653226</c:v>
                </c:pt>
                <c:pt idx="4">
                  <c:v>-0.71015297285145795</c:v>
                </c:pt>
                <c:pt idx="5">
                  <c:v>-0.68267572880262728</c:v>
                </c:pt>
                <c:pt idx="6">
                  <c:v>1.0602860513194483</c:v>
                </c:pt>
                <c:pt idx="7">
                  <c:v>0.11718043718275628</c:v>
                </c:pt>
                <c:pt idx="8">
                  <c:v>-0.7945946112564638</c:v>
                </c:pt>
                <c:pt idx="9">
                  <c:v>-0.54997706651649336</c:v>
                </c:pt>
                <c:pt idx="10">
                  <c:v>2.5088260719327216</c:v>
                </c:pt>
                <c:pt idx="11">
                  <c:v>-0.5847750164759471</c:v>
                </c:pt>
                <c:pt idx="12">
                  <c:v>-0.46561881908354952</c:v>
                </c:pt>
                <c:pt idx="13">
                  <c:v>-0.62237326240128299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C5-408A-83EC-B785917349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229579488"/>
        <c:axId val="1229552128"/>
      </c:barChart>
      <c:catAx>
        <c:axId val="1229579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552128"/>
        <c:crosses val="autoZero"/>
        <c:auto val="1"/>
        <c:lblAlgn val="ctr"/>
        <c:lblOffset val="100"/>
        <c:noMultiLvlLbl val="0"/>
      </c:catAx>
      <c:valAx>
        <c:axId val="1229552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22957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BE"/>
              <a:t>PLCA vs LCA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'2035vs2015'!$D$80:$Q$80</c:f>
              <c:strCache>
                <c:ptCount val="14"/>
                <c:pt idx="0">
                  <c:v>LCA_ACIDIFICATION</c:v>
                </c:pt>
                <c:pt idx="1">
                  <c:v>LCA_CO2</c:v>
                </c:pt>
                <c:pt idx="2">
                  <c:v>LCA_ECOTOXICITY</c:v>
                </c:pt>
                <c:pt idx="3">
                  <c:v>LCA_FRESHWATER_EUT</c:v>
                </c:pt>
                <c:pt idx="4">
                  <c:v>LCA_MARINE_EUT</c:v>
                </c:pt>
                <c:pt idx="5">
                  <c:v>LCA_TERRESTRIAL_EUT</c:v>
                </c:pt>
                <c:pt idx="6">
                  <c:v>LCA_HUMAN_TOXICITY_CARC</c:v>
                </c:pt>
                <c:pt idx="7">
                  <c:v>LCA_HUMAN_TOXICITY_NOCARC</c:v>
                </c:pt>
                <c:pt idx="8">
                  <c:v>LCA_IONIZING_RADIATION</c:v>
                </c:pt>
                <c:pt idx="9">
                  <c:v>LCA_LANDUSE</c:v>
                </c:pt>
                <c:pt idx="10">
                  <c:v>LCA_MINERAL_DEPLETION</c:v>
                </c:pt>
                <c:pt idx="11">
                  <c:v>LCA_PARTICULATE_MATTER</c:v>
                </c:pt>
                <c:pt idx="12">
                  <c:v>LCA_OZONE_TROPOS</c:v>
                </c:pt>
                <c:pt idx="13">
                  <c:v>LCA_WATER_DEPLETION</c:v>
                </c:pt>
              </c:strCache>
            </c:strRef>
          </c:cat>
          <c:val>
            <c:numRef>
              <c:f>'2035vs2015'!$D$81:$Q$81</c:f>
              <c:numCache>
                <c:formatCode>0%</c:formatCode>
                <c:ptCount val="14"/>
                <c:pt idx="0">
                  <c:v>-0.23212695858936705</c:v>
                </c:pt>
                <c:pt idx="1">
                  <c:v>-8.4983380530730734E-2</c:v>
                </c:pt>
                <c:pt idx="2">
                  <c:v>-0.18944351283034322</c:v>
                </c:pt>
                <c:pt idx="3">
                  <c:v>-0.22935668714428858</c:v>
                </c:pt>
                <c:pt idx="4">
                  <c:v>-0.20556242094146904</c:v>
                </c:pt>
                <c:pt idx="5">
                  <c:v>-0.29207239595363754</c:v>
                </c:pt>
                <c:pt idx="6">
                  <c:v>-0.30892082288016665</c:v>
                </c:pt>
                <c:pt idx="7">
                  <c:v>-0.39366406059767411</c:v>
                </c:pt>
                <c:pt idx="8">
                  <c:v>0.58157317552112309</c:v>
                </c:pt>
                <c:pt idx="9">
                  <c:v>0.36840716232948245</c:v>
                </c:pt>
                <c:pt idx="10">
                  <c:v>-0.32457706322653312</c:v>
                </c:pt>
                <c:pt idx="11">
                  <c:v>-0.55345193839321816</c:v>
                </c:pt>
                <c:pt idx="12">
                  <c:v>-0.26120651474773682</c:v>
                </c:pt>
                <c:pt idx="13">
                  <c:v>-0.33271840814794096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E-4E8A-9735-A6C1CF2C44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6851039"/>
        <c:axId val="1026854879"/>
      </c:barChart>
      <c:catAx>
        <c:axId val="10268510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solidFill>
            <a:schemeClr val="bg1"/>
          </a:solidFill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54879"/>
        <c:crosses val="autoZero"/>
        <c:auto val="1"/>
        <c:lblAlgn val="ctr"/>
        <c:lblOffset val="100"/>
        <c:noMultiLvlLbl val="0"/>
      </c:catAx>
      <c:valAx>
        <c:axId val="1026854879"/>
        <c:scaling>
          <c:orientation val="minMax"/>
          <c:max val="0.60000000000000009"/>
          <c:min val="-0.6000000000000000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26851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716339</xdr:colOff>
      <xdr:row>3</xdr:row>
      <xdr:rowOff>23004</xdr:rowOff>
    </xdr:from>
    <xdr:to>
      <xdr:col>33</xdr:col>
      <xdr:colOff>391296</xdr:colOff>
      <xdr:row>30</xdr:row>
      <xdr:rowOff>71886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671A980-8C51-8453-669F-5C1624737F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69696</xdr:colOff>
      <xdr:row>31</xdr:row>
      <xdr:rowOff>156875</xdr:rowOff>
    </xdr:from>
    <xdr:to>
      <xdr:col>33</xdr:col>
      <xdr:colOff>334537</xdr:colOff>
      <xdr:row>63</xdr:row>
      <xdr:rowOff>130098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EE07230-27FF-35CC-1189-CF44C6EEF1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577036</xdr:colOff>
      <xdr:row>66</xdr:row>
      <xdr:rowOff>36394</xdr:rowOff>
    </xdr:from>
    <xdr:to>
      <xdr:col>33</xdr:col>
      <xdr:colOff>312965</xdr:colOff>
      <xdr:row>80</xdr:row>
      <xdr:rowOff>131505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C25DA48-B8F1-3B8F-FE7D-58DE93FAD5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2A26A-1C96-46F3-829F-56254C83DB81}">
  <dimension ref="B2:Q81"/>
  <sheetViews>
    <sheetView tabSelected="1" topLeftCell="T64" zoomScale="110" zoomScaleNormal="121" workbookViewId="0">
      <selection activeCell="AD84" sqref="AD84"/>
    </sheetView>
  </sheetViews>
  <sheetFormatPr baseColWidth="10" defaultRowHeight="14.4" x14ac:dyDescent="0.3"/>
  <sheetData>
    <row r="2" spans="2:17" ht="15" thickBot="1" x14ac:dyDescent="0.35"/>
    <row r="3" spans="2:17" x14ac:dyDescent="0.3">
      <c r="B3" s="6">
        <v>0</v>
      </c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  <c r="J3" t="s">
        <v>6</v>
      </c>
      <c r="K3" t="s">
        <v>7</v>
      </c>
      <c r="L3" t="s">
        <v>8</v>
      </c>
      <c r="M3" t="s">
        <v>9</v>
      </c>
      <c r="N3" t="s">
        <v>10</v>
      </c>
      <c r="O3" t="s">
        <v>11</v>
      </c>
      <c r="P3" t="s">
        <v>12</v>
      </c>
      <c r="Q3" t="s">
        <v>13</v>
      </c>
    </row>
    <row r="4" spans="2:17" x14ac:dyDescent="0.3">
      <c r="B4" s="7"/>
      <c r="C4" t="s">
        <v>14</v>
      </c>
      <c r="D4">
        <v>436.00846735463927</v>
      </c>
      <c r="E4">
        <v>6.2861359900000009</v>
      </c>
      <c r="F4">
        <v>2292372.5437645712</v>
      </c>
      <c r="G4">
        <v>14.08846469266723</v>
      </c>
      <c r="H4">
        <v>260.93131978225205</v>
      </c>
      <c r="I4">
        <v>1424.0500809273938</v>
      </c>
      <c r="J4">
        <v>2.6073493138043769E-5</v>
      </c>
      <c r="K4">
        <v>1.0301222505387101E-3</v>
      </c>
      <c r="L4">
        <v>40962.197781182527</v>
      </c>
      <c r="M4">
        <v>2933166.8203574591</v>
      </c>
      <c r="N4">
        <v>0.22241744202585312</v>
      </c>
      <c r="O4">
        <v>3.2078559692736135E-3</v>
      </c>
      <c r="P4">
        <v>173.1615083736485</v>
      </c>
      <c r="Q4">
        <v>148506.73271410266</v>
      </c>
    </row>
    <row r="5" spans="2:17" x14ac:dyDescent="0.3">
      <c r="B5" s="7"/>
      <c r="C5" t="s">
        <v>15</v>
      </c>
      <c r="D5">
        <v>78.37659900283775</v>
      </c>
      <c r="E5">
        <v>11.629297705000001</v>
      </c>
      <c r="F5">
        <v>689085.73101219663</v>
      </c>
      <c r="G5">
        <v>5.5285040344919238</v>
      </c>
      <c r="H5">
        <v>11.984394204842561</v>
      </c>
      <c r="I5">
        <v>119.36026535163208</v>
      </c>
      <c r="J5">
        <v>3.6780219012943134E-5</v>
      </c>
      <c r="K5">
        <v>5.2136490682063927E-4</v>
      </c>
      <c r="L5">
        <v>1018.6820084363848</v>
      </c>
      <c r="M5">
        <v>70323.090141602923</v>
      </c>
      <c r="N5">
        <v>1.0680787456731224</v>
      </c>
      <c r="O5">
        <v>1.0017066329928161E-3</v>
      </c>
      <c r="P5">
        <v>46.485372489394422</v>
      </c>
      <c r="Q5">
        <v>4896.587450996949</v>
      </c>
    </row>
    <row r="6" spans="2:17" ht="15" thickBot="1" x14ac:dyDescent="0.35">
      <c r="B6" s="7"/>
      <c r="C6" t="s">
        <v>16</v>
      </c>
      <c r="D6">
        <v>145.29204547067016</v>
      </c>
      <c r="E6">
        <v>102.08456631034748</v>
      </c>
      <c r="F6">
        <v>335790.26353820768</v>
      </c>
      <c r="G6">
        <v>0.42520465276424418</v>
      </c>
      <c r="H6">
        <v>33.907197106615058</v>
      </c>
      <c r="I6">
        <v>386.77529488339269</v>
      </c>
      <c r="J6">
        <v>1.3028676343229733E-5</v>
      </c>
      <c r="K6">
        <v>4.3245199847268836E-4</v>
      </c>
      <c r="L6">
        <v>7114.7185821659577</v>
      </c>
      <c r="M6">
        <v>5060.9003086871735</v>
      </c>
      <c r="N6">
        <v>4.0908004806780668E-2</v>
      </c>
      <c r="O6">
        <v>2.5699920433937943E-3</v>
      </c>
      <c r="P6">
        <v>97.667025249449352</v>
      </c>
      <c r="Q6">
        <v>7504.1839333035423</v>
      </c>
    </row>
    <row r="7" spans="2:17" ht="15" thickBot="1" x14ac:dyDescent="0.35">
      <c r="B7" s="8"/>
      <c r="C7" s="2" t="s">
        <v>17</v>
      </c>
      <c r="D7" s="2">
        <v>659.67711182814719</v>
      </c>
      <c r="E7" s="2">
        <v>120.00000000534749</v>
      </c>
      <c r="F7" s="2">
        <v>3317248.5383149758</v>
      </c>
      <c r="G7" s="2">
        <v>20.042173379923398</v>
      </c>
      <c r="H7" s="2">
        <v>306.82291109370965</v>
      </c>
      <c r="I7" s="2">
        <v>1930.1856411624185</v>
      </c>
      <c r="J7" s="2">
        <v>7.5882388494216644E-5</v>
      </c>
      <c r="K7" s="2">
        <v>1.9839391558320379E-3</v>
      </c>
      <c r="L7" s="2">
        <v>49095.598371784872</v>
      </c>
      <c r="M7" s="2">
        <v>3008550.8108077492</v>
      </c>
      <c r="N7" s="2">
        <v>1.3314041925057563</v>
      </c>
      <c r="O7" s="2">
        <v>6.7795546456602233E-3</v>
      </c>
      <c r="P7" s="2">
        <v>317.3139061124923</v>
      </c>
      <c r="Q7" s="3">
        <v>160907.50409840315</v>
      </c>
    </row>
    <row r="8" spans="2:17" ht="15" thickBot="1" x14ac:dyDescent="0.35"/>
    <row r="9" spans="2:17" x14ac:dyDescent="0.3">
      <c r="B9" s="6" t="s">
        <v>19</v>
      </c>
      <c r="D9" t="s">
        <v>0</v>
      </c>
      <c r="E9" t="s">
        <v>1</v>
      </c>
      <c r="F9" t="s">
        <v>2</v>
      </c>
      <c r="G9" t="s">
        <v>3</v>
      </c>
      <c r="H9" t="s">
        <v>4</v>
      </c>
      <c r="I9" t="s">
        <v>5</v>
      </c>
      <c r="J9" t="s">
        <v>6</v>
      </c>
      <c r="K9" t="s">
        <v>7</v>
      </c>
      <c r="L9" t="s">
        <v>8</v>
      </c>
      <c r="M9" t="s">
        <v>9</v>
      </c>
      <c r="N9" t="s">
        <v>10</v>
      </c>
      <c r="O9" t="s">
        <v>11</v>
      </c>
      <c r="P9" t="s">
        <v>12</v>
      </c>
      <c r="Q9" t="s">
        <v>13</v>
      </c>
    </row>
    <row r="10" spans="2:17" x14ac:dyDescent="0.3">
      <c r="B10" s="7"/>
      <c r="C10" t="s">
        <v>14</v>
      </c>
      <c r="D10">
        <v>51.602474697056934</v>
      </c>
      <c r="E10">
        <v>-16.271951444923641</v>
      </c>
      <c r="F10">
        <v>367379.73191554763</v>
      </c>
      <c r="G10">
        <v>0.96314560234737434</v>
      </c>
      <c r="H10">
        <v>29.157735909433672</v>
      </c>
      <c r="I10">
        <v>183.31844620386144</v>
      </c>
      <c r="J10">
        <v>8.4048029692714551E-6</v>
      </c>
      <c r="K10">
        <v>6.8431453718555981E-5</v>
      </c>
      <c r="L10">
        <v>7941.2185260857286</v>
      </c>
      <c r="M10">
        <v>405623.52789207682</v>
      </c>
      <c r="N10">
        <v>6.969667019354113E-2</v>
      </c>
      <c r="O10">
        <v>4.7061575597030412E-4</v>
      </c>
      <c r="P10">
        <v>79.597784427192295</v>
      </c>
      <c r="Q10">
        <v>6409.9710174565416</v>
      </c>
    </row>
    <row r="11" spans="2:17" x14ac:dyDescent="0.3">
      <c r="B11" s="7"/>
      <c r="C11" t="s">
        <v>15</v>
      </c>
      <c r="D11">
        <v>283.86371517611047</v>
      </c>
      <c r="E11">
        <v>18.841619006000002</v>
      </c>
      <c r="F11">
        <v>2196807.8399529401</v>
      </c>
      <c r="G11">
        <v>16.12673133150949</v>
      </c>
      <c r="H11">
        <v>32.293625097423181</v>
      </c>
      <c r="I11">
        <v>318.68420751675865</v>
      </c>
      <c r="J11">
        <v>1.7119106794238209E-4</v>
      </c>
      <c r="K11">
        <v>2.4813897038669657E-3</v>
      </c>
      <c r="L11">
        <v>3963.1868986895224</v>
      </c>
      <c r="M11">
        <v>243959.18803866761</v>
      </c>
      <c r="N11">
        <v>5.4230853464355295</v>
      </c>
      <c r="O11">
        <v>2.315698696858417E-3</v>
      </c>
      <c r="P11">
        <v>95.437492940450824</v>
      </c>
      <c r="Q11">
        <v>53355.848665651793</v>
      </c>
    </row>
    <row r="12" spans="2:17" ht="15" thickBot="1" x14ac:dyDescent="0.35">
      <c r="B12" s="7"/>
      <c r="C12" t="s">
        <v>16</v>
      </c>
      <c r="D12">
        <v>1.2257417517350514E-2</v>
      </c>
      <c r="E12">
        <v>46.430471001000001</v>
      </c>
      <c r="F12">
        <v>62.529805265966765</v>
      </c>
      <c r="G12">
        <v>2.7077997937775236E-4</v>
      </c>
      <c r="H12">
        <v>6.8538581268280802E-3</v>
      </c>
      <c r="I12">
        <v>3.7514161460965992E-2</v>
      </c>
      <c r="J12">
        <v>1.193788050564524E-9</v>
      </c>
      <c r="K12">
        <v>3.8599191594640573E-8</v>
      </c>
      <c r="L12">
        <v>0.20369693881284739</v>
      </c>
      <c r="M12">
        <v>85.503896325756159</v>
      </c>
      <c r="N12">
        <v>2.1640961078912142E-5</v>
      </c>
      <c r="O12">
        <v>1.0906501829843212E-7</v>
      </c>
      <c r="P12">
        <v>2.0351477380130434E-2</v>
      </c>
      <c r="Q12">
        <v>3.7160832263841486</v>
      </c>
    </row>
    <row r="13" spans="2:17" ht="15" thickBot="1" x14ac:dyDescent="0.35">
      <c r="B13" s="8"/>
      <c r="C13" s="2" t="s">
        <v>17</v>
      </c>
      <c r="D13" s="2">
        <v>335.47844729068476</v>
      </c>
      <c r="E13" s="2">
        <v>49.000138562076359</v>
      </c>
      <c r="F13" s="2">
        <v>2564250.1016737535</v>
      </c>
      <c r="G13" s="2">
        <v>17.090147713836242</v>
      </c>
      <c r="H13" s="2">
        <v>61.458214864983688</v>
      </c>
      <c r="I13" s="2">
        <v>502.04016788208105</v>
      </c>
      <c r="J13" s="2">
        <v>1.795970646997041E-4</v>
      </c>
      <c r="K13" s="2">
        <v>2.5498597567771165E-3</v>
      </c>
      <c r="L13" s="2">
        <v>11904.609121714064</v>
      </c>
      <c r="M13" s="2">
        <v>649668.21982707013</v>
      </c>
      <c r="N13" s="2">
        <v>5.4928036575901498</v>
      </c>
      <c r="O13" s="2">
        <v>2.7864235178470197E-3</v>
      </c>
      <c r="P13" s="2">
        <v>175.05562884502325</v>
      </c>
      <c r="Q13" s="3">
        <v>59769.535766334717</v>
      </c>
    </row>
    <row r="14" spans="2:17" ht="15" thickBot="1" x14ac:dyDescent="0.35"/>
    <row r="15" spans="2:17" x14ac:dyDescent="0.3">
      <c r="B15" s="6" t="s">
        <v>20</v>
      </c>
      <c r="D15" t="s">
        <v>0</v>
      </c>
      <c r="E15" t="s">
        <v>1</v>
      </c>
      <c r="F15" t="s">
        <v>2</v>
      </c>
      <c r="G15" t="s">
        <v>3</v>
      </c>
      <c r="H15" t="s">
        <v>4</v>
      </c>
      <c r="I15" t="s">
        <v>5</v>
      </c>
      <c r="J15" t="s">
        <v>6</v>
      </c>
      <c r="K15" t="s">
        <v>7</v>
      </c>
      <c r="L15" t="s">
        <v>8</v>
      </c>
      <c r="M15" t="s">
        <v>9</v>
      </c>
      <c r="N15" t="s">
        <v>10</v>
      </c>
      <c r="O15" t="s">
        <v>11</v>
      </c>
      <c r="P15" t="s">
        <v>12</v>
      </c>
      <c r="Q15" t="s">
        <v>13</v>
      </c>
    </row>
    <row r="16" spans="2:17" x14ac:dyDescent="0.3">
      <c r="B16" s="7"/>
      <c r="C16" t="s">
        <v>14</v>
      </c>
      <c r="D16">
        <v>144.21400861466594</v>
      </c>
      <c r="E16">
        <v>-29.223094235523146</v>
      </c>
      <c r="F16">
        <v>844446.88328094874</v>
      </c>
      <c r="G16">
        <v>3.8169072260487709</v>
      </c>
      <c r="H16">
        <v>67.542765739842437</v>
      </c>
      <c r="I16">
        <v>459.72491040302788</v>
      </c>
      <c r="J16">
        <v>2.6641290257145868E-5</v>
      </c>
      <c r="K16">
        <v>4.4774202068522366E-4</v>
      </c>
      <c r="L16">
        <v>9885.9049575387435</v>
      </c>
      <c r="M16">
        <v>1480519.0235535838</v>
      </c>
      <c r="N16">
        <v>0.62949428579627509</v>
      </c>
      <c r="O16">
        <v>1.1268336830690699E-3</v>
      </c>
      <c r="P16">
        <v>109.15821863296006</v>
      </c>
      <c r="Q16">
        <v>86180.630031724504</v>
      </c>
    </row>
    <row r="17" spans="2:17" x14ac:dyDescent="0.3">
      <c r="B17" s="7"/>
      <c r="C17" t="s">
        <v>15</v>
      </c>
      <c r="D17">
        <v>275.53708863191162</v>
      </c>
      <c r="E17">
        <v>18.467123164000014</v>
      </c>
      <c r="F17">
        <v>2122326.093660736</v>
      </c>
      <c r="G17">
        <v>15.495867303403498</v>
      </c>
      <c r="H17">
        <v>31.529218669722631</v>
      </c>
      <c r="I17">
        <v>307.99764508944111</v>
      </c>
      <c r="J17">
        <v>1.6761238535780576E-4</v>
      </c>
      <c r="K17">
        <v>2.3882849000023752E-3</v>
      </c>
      <c r="L17">
        <v>3898.891791988638</v>
      </c>
      <c r="M17">
        <v>228465.80827647177</v>
      </c>
      <c r="N17">
        <v>5.2307769081384974</v>
      </c>
      <c r="O17">
        <v>2.2573520776669699E-3</v>
      </c>
      <c r="P17">
        <v>92.926394798473794</v>
      </c>
      <c r="Q17">
        <v>53198.363232194199</v>
      </c>
    </row>
    <row r="18" spans="2:17" ht="15" thickBot="1" x14ac:dyDescent="0.35">
      <c r="B18" s="7"/>
      <c r="C18" t="s">
        <v>16</v>
      </c>
      <c r="D18">
        <v>1.2372488955145568E-2</v>
      </c>
      <c r="E18">
        <v>59.756132813000001</v>
      </c>
      <c r="F18">
        <v>63.116828967069729</v>
      </c>
      <c r="G18">
        <v>2.7332203536213954E-4</v>
      </c>
      <c r="H18">
        <v>6.9182014771285013E-3</v>
      </c>
      <c r="I18">
        <v>3.7866340742684884E-2</v>
      </c>
      <c r="J18">
        <v>1.2049952161201202E-9</v>
      </c>
      <c r="K18">
        <v>3.8961557033219682E-8</v>
      </c>
      <c r="L18">
        <v>0.20560922576811066</v>
      </c>
      <c r="M18">
        <v>86.306598548582187</v>
      </c>
      <c r="N18">
        <v>2.1844124306655033E-5</v>
      </c>
      <c r="O18">
        <v>1.1008891003182368E-7</v>
      </c>
      <c r="P18">
        <v>2.0542535060924138E-2</v>
      </c>
      <c r="Q18">
        <v>3.7509694525586923</v>
      </c>
    </row>
    <row r="19" spans="2:17" ht="15" thickBot="1" x14ac:dyDescent="0.35">
      <c r="B19" s="8"/>
      <c r="C19" s="2" t="s">
        <v>17</v>
      </c>
      <c r="D19" s="2">
        <v>419.76346973553268</v>
      </c>
      <c r="E19" s="2">
        <v>49.000161741476873</v>
      </c>
      <c r="F19" s="2">
        <v>2966836.0937706516</v>
      </c>
      <c r="G19" s="2">
        <v>19.313047851487632</v>
      </c>
      <c r="H19" s="2">
        <v>99.078902611042196</v>
      </c>
      <c r="I19" s="2">
        <v>767.76042183321158</v>
      </c>
      <c r="J19" s="2">
        <v>1.9425488061016775E-4</v>
      </c>
      <c r="K19" s="2">
        <v>2.836065882244632E-3</v>
      </c>
      <c r="L19" s="2">
        <v>13785.002358753149</v>
      </c>
      <c r="M19" s="2">
        <v>1709071.138428604</v>
      </c>
      <c r="N19" s="2">
        <v>5.860293038059079</v>
      </c>
      <c r="O19" s="2">
        <v>3.3842958496460717E-3</v>
      </c>
      <c r="P19" s="2">
        <v>202.10515596649478</v>
      </c>
      <c r="Q19" s="3">
        <v>139382.74423337125</v>
      </c>
    </row>
    <row r="20" spans="2:17" ht="15" thickBot="1" x14ac:dyDescent="0.35"/>
    <row r="21" spans="2:17" x14ac:dyDescent="0.3">
      <c r="B21" s="6" t="s">
        <v>22</v>
      </c>
      <c r="D21" t="s">
        <v>0</v>
      </c>
      <c r="E21" t="s">
        <v>1</v>
      </c>
      <c r="F21" t="s">
        <v>2</v>
      </c>
      <c r="G21" t="s">
        <v>3</v>
      </c>
      <c r="H21" t="s">
        <v>4</v>
      </c>
      <c r="I21" t="s">
        <v>5</v>
      </c>
      <c r="J21" t="s">
        <v>6</v>
      </c>
      <c r="K21" t="s">
        <v>7</v>
      </c>
      <c r="L21" t="s">
        <v>8</v>
      </c>
      <c r="M21" t="s">
        <v>9</v>
      </c>
      <c r="N21" t="s">
        <v>10</v>
      </c>
      <c r="O21" t="s">
        <v>11</v>
      </c>
      <c r="P21" t="s">
        <v>12</v>
      </c>
      <c r="Q21" t="s">
        <v>13</v>
      </c>
    </row>
    <row r="22" spans="2:17" x14ac:dyDescent="0.3">
      <c r="B22" s="7"/>
      <c r="C22" t="s">
        <v>14</v>
      </c>
      <c r="D22">
        <v>112.19087207091661</v>
      </c>
      <c r="E22">
        <v>-24.294522139811583</v>
      </c>
      <c r="F22">
        <v>810557.03567599237</v>
      </c>
      <c r="G22">
        <v>8.1414834115300891</v>
      </c>
      <c r="H22">
        <v>73.387291149774427</v>
      </c>
      <c r="I22">
        <v>385.2988376401874</v>
      </c>
      <c r="J22">
        <v>1.5051548390100749E-5</v>
      </c>
      <c r="K22">
        <v>2.863503763763261E-4</v>
      </c>
      <c r="L22">
        <v>5137.3833594276821</v>
      </c>
      <c r="M22">
        <v>1269848.9708135929</v>
      </c>
      <c r="N22">
        <v>0.21996900466076677</v>
      </c>
      <c r="O22">
        <v>8.9767047700390007E-4</v>
      </c>
      <c r="P22">
        <v>88.156460995001012</v>
      </c>
      <c r="Q22">
        <v>39138.82295597659</v>
      </c>
    </row>
    <row r="23" spans="2:17" x14ac:dyDescent="0.3">
      <c r="B23" s="7"/>
      <c r="C23" t="s">
        <v>15</v>
      </c>
      <c r="D23">
        <v>275.09889626327646</v>
      </c>
      <c r="E23">
        <v>18.441219267000008</v>
      </c>
      <c r="F23">
        <v>2111406.4966211333</v>
      </c>
      <c r="G23">
        <v>15.402618164256783</v>
      </c>
      <c r="H23">
        <v>31.510832414899717</v>
      </c>
      <c r="I23">
        <v>307.21314624762664</v>
      </c>
      <c r="J23">
        <v>1.678444427625206E-4</v>
      </c>
      <c r="K23">
        <v>2.3790841329769229E-3</v>
      </c>
      <c r="L23">
        <v>3906.3388573417178</v>
      </c>
      <c r="M23">
        <v>226828.6236694351</v>
      </c>
      <c r="N23">
        <v>5.2188885199935902</v>
      </c>
      <c r="O23">
        <v>2.2568947640326407E-3</v>
      </c>
      <c r="P23">
        <v>92.790359974520385</v>
      </c>
      <c r="Q23">
        <v>53792.376604488862</v>
      </c>
    </row>
    <row r="24" spans="2:17" ht="15" thickBot="1" x14ac:dyDescent="0.35">
      <c r="B24" s="7"/>
      <c r="C24" t="s">
        <v>16</v>
      </c>
      <c r="D24">
        <v>1.3217316944620243E-2</v>
      </c>
      <c r="E24">
        <v>54.853414548000003</v>
      </c>
      <c r="F24">
        <v>67.426621759092399</v>
      </c>
      <c r="G24">
        <v>2.919852248344639E-4</v>
      </c>
      <c r="H24">
        <v>7.3905955334814455E-3</v>
      </c>
      <c r="I24">
        <v>4.0451959904228049E-2</v>
      </c>
      <c r="J24">
        <v>1.2872756440479208E-9</v>
      </c>
      <c r="K24">
        <v>4.1621960612039499E-8</v>
      </c>
      <c r="L24">
        <v>0.21964879609651061</v>
      </c>
      <c r="M24">
        <v>92.199853365340175</v>
      </c>
      <c r="N24">
        <v>2.333570192589803E-5</v>
      </c>
      <c r="O24">
        <v>1.1760608728393705E-7</v>
      </c>
      <c r="P24">
        <v>2.1945236542990597E-2</v>
      </c>
      <c r="Q24">
        <v>4.0070960890563683</v>
      </c>
    </row>
    <row r="25" spans="2:17" ht="15" thickBot="1" x14ac:dyDescent="0.35">
      <c r="B25" s="8"/>
      <c r="C25" s="2" t="s">
        <v>17</v>
      </c>
      <c r="D25" s="2">
        <v>387.3029856511377</v>
      </c>
      <c r="E25" s="2">
        <v>49.000111675188428</v>
      </c>
      <c r="F25" s="2">
        <v>2922030.9589188849</v>
      </c>
      <c r="G25" s="2">
        <v>23.544393561011706</v>
      </c>
      <c r="H25" s="2">
        <v>104.90551416020762</v>
      </c>
      <c r="I25" s="2">
        <v>692.55243584771824</v>
      </c>
      <c r="J25" s="2">
        <v>1.828972784282654E-4</v>
      </c>
      <c r="K25" s="2">
        <v>2.6654761313138612E-3</v>
      </c>
      <c r="L25" s="2">
        <v>9043.9418655654972</v>
      </c>
      <c r="M25" s="2">
        <v>1496769.7943363932</v>
      </c>
      <c r="N25" s="2">
        <v>5.4388808603562824</v>
      </c>
      <c r="O25" s="2">
        <v>3.1546828471238249E-3</v>
      </c>
      <c r="P25" s="2">
        <v>180.9687662060644</v>
      </c>
      <c r="Q25" s="3">
        <v>92935.20665655451</v>
      </c>
    </row>
    <row r="26" spans="2:17" ht="15" thickBot="1" x14ac:dyDescent="0.35"/>
    <row r="27" spans="2:17" x14ac:dyDescent="0.3">
      <c r="B27" s="6" t="s">
        <v>23</v>
      </c>
      <c r="D27" t="s">
        <v>0</v>
      </c>
      <c r="E27" t="s">
        <v>1</v>
      </c>
      <c r="F27" t="s">
        <v>2</v>
      </c>
      <c r="G27" t="s">
        <v>3</v>
      </c>
      <c r="H27" t="s">
        <v>4</v>
      </c>
      <c r="I27" t="s">
        <v>5</v>
      </c>
      <c r="J27" t="s">
        <v>6</v>
      </c>
      <c r="K27" t="s">
        <v>7</v>
      </c>
      <c r="L27" t="s">
        <v>8</v>
      </c>
      <c r="M27" t="s">
        <v>9</v>
      </c>
      <c r="N27" t="s">
        <v>10</v>
      </c>
      <c r="O27" t="s">
        <v>11</v>
      </c>
      <c r="P27" t="s">
        <v>12</v>
      </c>
      <c r="Q27" t="s">
        <v>13</v>
      </c>
    </row>
    <row r="28" spans="2:17" x14ac:dyDescent="0.3">
      <c r="B28" s="7"/>
      <c r="C28" t="s">
        <v>14</v>
      </c>
      <c r="D28">
        <v>95.311773384641569</v>
      </c>
      <c r="E28">
        <v>-24.660643628107628</v>
      </c>
      <c r="F28">
        <v>757209.11684635852</v>
      </c>
      <c r="G28">
        <v>8.0286606576400583</v>
      </c>
      <c r="H28">
        <v>55.196441325281562</v>
      </c>
      <c r="I28">
        <v>309.50563903158047</v>
      </c>
      <c r="J28">
        <v>1.4939988847753987E-5</v>
      </c>
      <c r="K28">
        <v>2.4249679583992397E-4</v>
      </c>
      <c r="L28">
        <v>5137.4545450959058</v>
      </c>
      <c r="M28">
        <v>1082338.2086569082</v>
      </c>
      <c r="N28">
        <v>0.2394671802835964</v>
      </c>
      <c r="O28">
        <v>7.4952769113535874E-4</v>
      </c>
      <c r="P28">
        <v>85.04645067496611</v>
      </c>
      <c r="Q28">
        <v>32487.222316008265</v>
      </c>
    </row>
    <row r="29" spans="2:17" x14ac:dyDescent="0.3">
      <c r="B29" s="7"/>
      <c r="C29" t="s">
        <v>15</v>
      </c>
      <c r="D29">
        <v>322.80551244595796</v>
      </c>
      <c r="E29">
        <v>21.539600938999996</v>
      </c>
      <c r="F29">
        <v>2449033.2493682783</v>
      </c>
      <c r="G29">
        <v>18.149356520123803</v>
      </c>
      <c r="H29">
        <v>36.78427113152577</v>
      </c>
      <c r="I29">
        <v>357.09129180713398</v>
      </c>
      <c r="J29">
        <v>1.9871370842413123E-4</v>
      </c>
      <c r="K29">
        <v>2.818447771100747E-3</v>
      </c>
      <c r="L29">
        <v>4655.6124013727031</v>
      </c>
      <c r="M29">
        <v>261559.71710964883</v>
      </c>
      <c r="N29">
        <v>6.2122484993119151</v>
      </c>
      <c r="O29">
        <v>2.6394804065191959E-3</v>
      </c>
      <c r="P29">
        <v>107.62919738510175</v>
      </c>
      <c r="Q29">
        <v>64583.634685617733</v>
      </c>
    </row>
    <row r="30" spans="2:17" ht="15" thickBot="1" x14ac:dyDescent="0.35">
      <c r="B30" s="7"/>
      <c r="C30" t="s">
        <v>16</v>
      </c>
      <c r="D30">
        <v>1.3220490936824378E-2</v>
      </c>
      <c r="E30">
        <v>52.121115825000011</v>
      </c>
      <c r="F30">
        <v>67.44281351515842</v>
      </c>
      <c r="G30">
        <v>2.9205534185074112E-4</v>
      </c>
      <c r="H30">
        <v>7.3923703031041656E-3</v>
      </c>
      <c r="I30">
        <v>4.046167399415386E-2</v>
      </c>
      <c r="J30">
        <v>1.2875847690296321E-9</v>
      </c>
      <c r="K30">
        <v>4.1631955664670599E-8</v>
      </c>
      <c r="L30">
        <v>0.21970154232098105</v>
      </c>
      <c r="M30">
        <v>92.221994138466073</v>
      </c>
      <c r="N30">
        <v>2.3341305736134339E-5</v>
      </c>
      <c r="O30">
        <v>1.176343290826139E-7</v>
      </c>
      <c r="P30">
        <v>2.1950506448372844E-2</v>
      </c>
      <c r="Q30">
        <v>4.0080583487798185</v>
      </c>
    </row>
    <row r="31" spans="2:17" ht="15" thickBot="1" x14ac:dyDescent="0.35">
      <c r="B31" s="8"/>
      <c r="C31" s="2" t="s">
        <v>17</v>
      </c>
      <c r="D31" s="2">
        <v>418.13050632153636</v>
      </c>
      <c r="E31" s="2">
        <v>49.000073135892379</v>
      </c>
      <c r="F31" s="2">
        <v>3206309.8090281519</v>
      </c>
      <c r="G31" s="2">
        <v>26.178309233105715</v>
      </c>
      <c r="H31" s="2">
        <v>91.988104827110448</v>
      </c>
      <c r="I31" s="2">
        <v>666.63739251270863</v>
      </c>
      <c r="J31" s="2">
        <v>2.1365498485665423E-4</v>
      </c>
      <c r="K31" s="2">
        <v>3.0609861988963355E-3</v>
      </c>
      <c r="L31" s="2">
        <v>9793.2866480109296</v>
      </c>
      <c r="M31" s="2">
        <v>1343990.1477606955</v>
      </c>
      <c r="N31" s="2">
        <v>6.4517390209012477</v>
      </c>
      <c r="O31" s="2">
        <v>3.3891257319836375E-3</v>
      </c>
      <c r="P31" s="2">
        <v>192.69759856651623</v>
      </c>
      <c r="Q31" s="3">
        <v>97074.865059974778</v>
      </c>
    </row>
    <row r="32" spans="2:17" ht="15" thickBot="1" x14ac:dyDescent="0.35"/>
    <row r="33" spans="2:17" x14ac:dyDescent="0.3">
      <c r="B33" s="6" t="s">
        <v>24</v>
      </c>
      <c r="D33" t="s">
        <v>0</v>
      </c>
      <c r="E33" t="s">
        <v>1</v>
      </c>
      <c r="F33" t="s">
        <v>2</v>
      </c>
      <c r="G33" t="s">
        <v>3</v>
      </c>
      <c r="H33" t="s">
        <v>4</v>
      </c>
      <c r="I33" t="s">
        <v>5</v>
      </c>
      <c r="J33" t="s">
        <v>6</v>
      </c>
      <c r="K33" t="s">
        <v>7</v>
      </c>
      <c r="L33" t="s">
        <v>8</v>
      </c>
      <c r="M33" t="s">
        <v>9</v>
      </c>
      <c r="N33" t="s">
        <v>10</v>
      </c>
      <c r="O33" t="s">
        <v>11</v>
      </c>
      <c r="P33" t="s">
        <v>12</v>
      </c>
      <c r="Q33" t="s">
        <v>13</v>
      </c>
    </row>
    <row r="34" spans="2:17" x14ac:dyDescent="0.3">
      <c r="B34" s="7"/>
      <c r="C34" t="s">
        <v>14</v>
      </c>
      <c r="D34">
        <v>129.63295220246903</v>
      </c>
      <c r="E34">
        <v>-28.405717958147363</v>
      </c>
      <c r="F34">
        <v>804198.41301169596</v>
      </c>
      <c r="G34">
        <v>3.8316291208626709</v>
      </c>
      <c r="H34">
        <v>49.443217803831295</v>
      </c>
      <c r="I34">
        <v>384.51876285411669</v>
      </c>
      <c r="J34">
        <v>2.7354309140992159E-5</v>
      </c>
      <c r="K34">
        <v>4.2474757659859933E-4</v>
      </c>
      <c r="L34">
        <v>9870.6014259810108</v>
      </c>
      <c r="M34">
        <v>1312793.7306949706</v>
      </c>
      <c r="N34">
        <v>0.68640712063691145</v>
      </c>
      <c r="O34">
        <v>9.9461477270020005E-4</v>
      </c>
      <c r="P34">
        <v>105.33642053719794</v>
      </c>
      <c r="Q34">
        <v>84041.477710343752</v>
      </c>
    </row>
    <row r="35" spans="2:17" x14ac:dyDescent="0.3">
      <c r="B35" s="7"/>
      <c r="C35" t="s">
        <v>15</v>
      </c>
      <c r="D35">
        <v>310.87868209086628</v>
      </c>
      <c r="E35">
        <v>20.78528444000003</v>
      </c>
      <c r="F35">
        <v>2372944.8554371106</v>
      </c>
      <c r="G35">
        <v>17.53886091345138</v>
      </c>
      <c r="H35">
        <v>35.420532471216099</v>
      </c>
      <c r="I35">
        <v>344.98609845514716</v>
      </c>
      <c r="J35">
        <v>1.9135969577874649E-4</v>
      </c>
      <c r="K35">
        <v>2.7146710010677402E-3</v>
      </c>
      <c r="L35">
        <v>4454.1472259452439</v>
      </c>
      <c r="M35">
        <v>254862.87796534089</v>
      </c>
      <c r="N35">
        <v>5.9635590476867177</v>
      </c>
      <c r="O35">
        <v>2.5443600281183508E-3</v>
      </c>
      <c r="P35">
        <v>104.03725274237215</v>
      </c>
      <c r="Q35">
        <v>61148.667204997932</v>
      </c>
    </row>
    <row r="36" spans="2:17" ht="15" thickBot="1" x14ac:dyDescent="0.35">
      <c r="B36" s="7"/>
      <c r="C36" t="s">
        <v>16</v>
      </c>
      <c r="D36">
        <v>1.2558662368839691E-2</v>
      </c>
      <c r="E36">
        <v>56.620566391000018</v>
      </c>
      <c r="F36">
        <v>64.066571218038604</v>
      </c>
      <c r="G36">
        <v>2.7743481303732455E-4</v>
      </c>
      <c r="H36">
        <v>7.0223022114504416E-3</v>
      </c>
      <c r="I36">
        <v>3.843612956575259E-2</v>
      </c>
      <c r="J36">
        <v>1.2231272244559913E-9</v>
      </c>
      <c r="K36">
        <v>3.9547825980559994E-8</v>
      </c>
      <c r="L36">
        <v>0.20870310377333898</v>
      </c>
      <c r="M36">
        <v>87.605285832472248</v>
      </c>
      <c r="N36">
        <v>2.2172820917827795E-5</v>
      </c>
      <c r="O36">
        <v>1.1174545854561048E-7</v>
      </c>
      <c r="P36">
        <v>2.0851646177700113E-2</v>
      </c>
      <c r="Q36">
        <v>3.8074116761223515</v>
      </c>
    </row>
    <row r="37" spans="2:17" ht="15" thickBot="1" x14ac:dyDescent="0.35">
      <c r="B37" s="8"/>
      <c r="C37" s="2" t="s">
        <v>17</v>
      </c>
      <c r="D37" s="2">
        <v>440.52419295570417</v>
      </c>
      <c r="E37" s="2">
        <v>49.000132872852689</v>
      </c>
      <c r="F37" s="2">
        <v>3177207.3350200243</v>
      </c>
      <c r="G37" s="2">
        <v>21.370767469127088</v>
      </c>
      <c r="H37" s="2">
        <v>84.870772577258847</v>
      </c>
      <c r="I37" s="2">
        <v>729.54329743882954</v>
      </c>
      <c r="J37" s="2">
        <v>2.1871522804696309E-4</v>
      </c>
      <c r="K37" s="2">
        <v>3.13945812549232E-3</v>
      </c>
      <c r="L37" s="2">
        <v>14324.957355029999</v>
      </c>
      <c r="M37" s="2">
        <v>1567744.2139461439</v>
      </c>
      <c r="N37" s="2">
        <v>6.6499883411445468</v>
      </c>
      <c r="O37" s="2">
        <v>3.5390865462770964E-3</v>
      </c>
      <c r="P37" s="2">
        <v>209.39452492574779</v>
      </c>
      <c r="Q37" s="3">
        <v>145193.95232701782</v>
      </c>
    </row>
    <row r="38" spans="2:17" ht="15" thickBot="1" x14ac:dyDescent="0.35"/>
    <row r="39" spans="2:17" x14ac:dyDescent="0.3">
      <c r="B39" s="6">
        <v>2</v>
      </c>
      <c r="D39" t="s">
        <v>0</v>
      </c>
      <c r="E39" t="s">
        <v>1</v>
      </c>
      <c r="F39" t="s">
        <v>2</v>
      </c>
      <c r="G39" t="s">
        <v>3</v>
      </c>
      <c r="H39" t="s">
        <v>4</v>
      </c>
      <c r="I39" t="s">
        <v>5</v>
      </c>
      <c r="J39" t="s">
        <v>6</v>
      </c>
      <c r="K39" t="s">
        <v>7</v>
      </c>
      <c r="L39" t="s">
        <v>8</v>
      </c>
      <c r="M39" t="s">
        <v>9</v>
      </c>
      <c r="N39" t="s">
        <v>10</v>
      </c>
      <c r="O39" t="s">
        <v>11</v>
      </c>
      <c r="P39" t="s">
        <v>12</v>
      </c>
      <c r="Q39" t="s">
        <v>13</v>
      </c>
    </row>
    <row r="40" spans="2:17" x14ac:dyDescent="0.3">
      <c r="B40" s="7"/>
      <c r="C40" t="s">
        <v>14</v>
      </c>
      <c r="D40">
        <v>67.504241782097793</v>
      </c>
      <c r="E40">
        <v>-37.912121992168387</v>
      </c>
      <c r="F40">
        <v>460341.36424522556</v>
      </c>
      <c r="G40">
        <v>1.7716699418817121</v>
      </c>
      <c r="H40">
        <v>56.968521532779469</v>
      </c>
      <c r="I40">
        <v>277.31847039857189</v>
      </c>
      <c r="J40">
        <v>1.0696105818483069E-5</v>
      </c>
      <c r="K40">
        <v>1.1236428734900876E-4</v>
      </c>
      <c r="L40">
        <v>6718.1175195982123</v>
      </c>
      <c r="M40">
        <v>1127487.5926810843</v>
      </c>
      <c r="N40">
        <v>9.7826585767148394E-2</v>
      </c>
      <c r="O40">
        <v>6.3175779507995927E-4</v>
      </c>
      <c r="P40">
        <v>71.64181340485024</v>
      </c>
      <c r="Q40">
        <v>17155.506630762564</v>
      </c>
    </row>
    <row r="41" spans="2:17" x14ac:dyDescent="0.3">
      <c r="B41" s="7"/>
      <c r="C41" t="s">
        <v>15</v>
      </c>
      <c r="D41">
        <v>288.93669871161967</v>
      </c>
      <c r="E41">
        <v>17.13076781100002</v>
      </c>
      <c r="F41">
        <v>2584949.4868172696</v>
      </c>
      <c r="G41">
        <v>14.425039981875452</v>
      </c>
      <c r="H41">
        <v>31.956143706543415</v>
      </c>
      <c r="I41">
        <v>335.13772983962474</v>
      </c>
      <c r="J41">
        <v>1.4564209393457783E-4</v>
      </c>
      <c r="K41">
        <v>2.1040140594513652E-3</v>
      </c>
      <c r="L41">
        <v>3366.1736193570073</v>
      </c>
      <c r="M41">
        <v>226341.40021777703</v>
      </c>
      <c r="N41">
        <v>4.5738169177335868</v>
      </c>
      <c r="O41">
        <v>2.1831705897425711E-3</v>
      </c>
      <c r="P41">
        <v>97.903852165257845</v>
      </c>
      <c r="Q41">
        <v>43603.650345194546</v>
      </c>
    </row>
    <row r="42" spans="2:17" ht="15" thickBot="1" x14ac:dyDescent="0.35">
      <c r="B42" s="7"/>
      <c r="C42" t="s">
        <v>16</v>
      </c>
      <c r="D42">
        <v>1.2596397609488845E-2</v>
      </c>
      <c r="E42">
        <v>36.590374562999983</v>
      </c>
      <c r="F42">
        <v>64.25907320682343</v>
      </c>
      <c r="G42">
        <v>2.7826842645306473E-4</v>
      </c>
      <c r="H42">
        <v>7.0434022502983409E-3</v>
      </c>
      <c r="I42">
        <v>3.8551619301537221E-2</v>
      </c>
      <c r="J42">
        <v>1.2268023770163384E-9</v>
      </c>
      <c r="K42">
        <v>3.9666656050729733E-8</v>
      </c>
      <c r="L42">
        <v>0.2093301977753764</v>
      </c>
      <c r="M42">
        <v>87.868515024080153</v>
      </c>
      <c r="N42">
        <v>2.2239443995081693E-5</v>
      </c>
      <c r="O42">
        <v>1.1208122215210182E-7</v>
      </c>
      <c r="P42">
        <v>2.0914299497244621E-2</v>
      </c>
      <c r="Q42">
        <v>3.8188518750567026</v>
      </c>
    </row>
    <row r="43" spans="2:17" ht="15" thickBot="1" x14ac:dyDescent="0.35">
      <c r="B43" s="8"/>
      <c r="C43" s="2" t="s">
        <v>17</v>
      </c>
      <c r="D43" s="2">
        <v>356.45353689132696</v>
      </c>
      <c r="E43" s="2">
        <v>15.809020381831616</v>
      </c>
      <c r="F43" s="2">
        <v>3045355.110135702</v>
      </c>
      <c r="G43" s="2">
        <v>16.196988192183618</v>
      </c>
      <c r="H43" s="2">
        <v>88.931708641573181</v>
      </c>
      <c r="I43" s="2">
        <v>612.49475185749816</v>
      </c>
      <c r="J43" s="2">
        <v>1.5633942655543794E-4</v>
      </c>
      <c r="K43" s="2">
        <v>2.2164180134564247E-3</v>
      </c>
      <c r="L43" s="2">
        <v>10084.500469152994</v>
      </c>
      <c r="M43" s="2">
        <v>1353916.8614138856</v>
      </c>
      <c r="N43" s="2">
        <v>4.6716657429447297</v>
      </c>
      <c r="O43" s="2">
        <v>2.8150404660446824E-3</v>
      </c>
      <c r="P43" s="2">
        <v>169.56657986960533</v>
      </c>
      <c r="Q43" s="3">
        <v>60762.975827832168</v>
      </c>
    </row>
    <row r="45" spans="2:17" ht="15" thickBot="1" x14ac:dyDescent="0.35">
      <c r="D45" t="s">
        <v>0</v>
      </c>
      <c r="E45" t="s">
        <v>1</v>
      </c>
      <c r="F45" t="s">
        <v>2</v>
      </c>
      <c r="G45" t="s">
        <v>3</v>
      </c>
      <c r="H45" t="s">
        <v>4</v>
      </c>
      <c r="I45" t="s">
        <v>5</v>
      </c>
      <c r="J45" t="s">
        <v>6</v>
      </c>
      <c r="K45" t="s">
        <v>7</v>
      </c>
      <c r="L45" t="s">
        <v>8</v>
      </c>
      <c r="M45" t="s">
        <v>9</v>
      </c>
      <c r="N45" t="s">
        <v>10</v>
      </c>
      <c r="O45" t="s">
        <v>11</v>
      </c>
      <c r="P45" t="s">
        <v>12</v>
      </c>
      <c r="Q45" t="s">
        <v>13</v>
      </c>
    </row>
    <row r="46" spans="2:17" ht="15" thickBot="1" x14ac:dyDescent="0.35">
      <c r="C46" s="1" t="s">
        <v>18</v>
      </c>
      <c r="D46" s="4">
        <f t="shared" ref="D46:Q46" si="0">D13/D7-1</f>
        <v>-0.49145052742396733</v>
      </c>
      <c r="E46" s="4">
        <f t="shared" si="0"/>
        <v>-0.59166551200089335</v>
      </c>
      <c r="F46" s="4">
        <f t="shared" si="0"/>
        <v>-0.22699488083088104</v>
      </c>
      <c r="G46" s="4">
        <f t="shared" si="0"/>
        <v>-0.14729069598031985</v>
      </c>
      <c r="H46" s="4">
        <f t="shared" si="0"/>
        <v>-0.79969483163461297</v>
      </c>
      <c r="I46" s="4">
        <f t="shared" si="0"/>
        <v>-0.73990057889989447</v>
      </c>
      <c r="J46" s="4">
        <f t="shared" si="0"/>
        <v>1.3667819142697657</v>
      </c>
      <c r="K46" s="4">
        <f t="shared" si="0"/>
        <v>0.28525098629233869</v>
      </c>
      <c r="L46" s="4">
        <f t="shared" si="0"/>
        <v>-0.75752186516672304</v>
      </c>
      <c r="M46" s="4">
        <f t="shared" si="0"/>
        <v>-0.78405941575151783</v>
      </c>
      <c r="N46" s="4">
        <f t="shared" si="0"/>
        <v>3.1255718500123333</v>
      </c>
      <c r="O46" s="4">
        <f t="shared" si="0"/>
        <v>-0.5889960825626378</v>
      </c>
      <c r="P46" s="4">
        <f t="shared" si="0"/>
        <v>-0.44832033682455907</v>
      </c>
      <c r="Q46" s="4">
        <f t="shared" si="0"/>
        <v>-0.62854724457236877</v>
      </c>
    </row>
    <row r="48" spans="2:17" ht="15" thickBot="1" x14ac:dyDescent="0.35">
      <c r="D48" t="s">
        <v>0</v>
      </c>
      <c r="E48" t="s">
        <v>1</v>
      </c>
      <c r="F48" t="s">
        <v>2</v>
      </c>
      <c r="G48" t="s">
        <v>3</v>
      </c>
      <c r="H48" t="s">
        <v>4</v>
      </c>
      <c r="I48" t="s">
        <v>5</v>
      </c>
      <c r="J48" t="s">
        <v>6</v>
      </c>
      <c r="K48" t="s">
        <v>7</v>
      </c>
      <c r="L48" t="s">
        <v>8</v>
      </c>
      <c r="M48" t="s">
        <v>9</v>
      </c>
      <c r="N48" t="s">
        <v>10</v>
      </c>
      <c r="O48" t="s">
        <v>11</v>
      </c>
      <c r="P48" t="s">
        <v>12</v>
      </c>
      <c r="Q48" t="s">
        <v>13</v>
      </c>
    </row>
    <row r="49" spans="2:17" ht="15" thickBot="1" x14ac:dyDescent="0.35">
      <c r="C49" s="1" t="s">
        <v>21</v>
      </c>
      <c r="D49" s="4">
        <f t="shared" ref="D49:Q49" si="1">D19/D13-1</f>
        <v>0.25123826321938592</v>
      </c>
      <c r="E49" s="4">
        <f t="shared" si="1"/>
        <v>4.7304765238287416E-7</v>
      </c>
      <c r="F49" s="4">
        <f t="shared" si="1"/>
        <v>0.15699950322089085</v>
      </c>
      <c r="G49" s="4">
        <f t="shared" si="1"/>
        <v>0.13006910033034536</v>
      </c>
      <c r="H49" s="4">
        <f t="shared" si="1"/>
        <v>0.61213440430553723</v>
      </c>
      <c r="I49" s="4">
        <f t="shared" si="1"/>
        <v>0.52928086426252396</v>
      </c>
      <c r="J49" s="4">
        <f t="shared" si="1"/>
        <v>8.16150082128142E-2</v>
      </c>
      <c r="K49" s="4">
        <f t="shared" si="1"/>
        <v>0.11224386937627684</v>
      </c>
      <c r="L49" s="4">
        <f t="shared" si="1"/>
        <v>0.15795505907113228</v>
      </c>
      <c r="M49" s="4">
        <f t="shared" si="1"/>
        <v>1.630682995211814</v>
      </c>
      <c r="N49" s="4">
        <f t="shared" si="1"/>
        <v>6.6903789645042178E-2</v>
      </c>
      <c r="O49" s="4">
        <f t="shared" si="1"/>
        <v>0.21456620932521009</v>
      </c>
      <c r="P49" s="4">
        <f t="shared" si="1"/>
        <v>0.15451960785230434</v>
      </c>
      <c r="Q49" s="4">
        <f t="shared" si="1"/>
        <v>1.3320031257776441</v>
      </c>
    </row>
    <row r="51" spans="2:17" ht="15" thickBot="1" x14ac:dyDescent="0.35">
      <c r="D51" t="s">
        <v>0</v>
      </c>
      <c r="E51" t="s">
        <v>1</v>
      </c>
      <c r="F51" t="s">
        <v>2</v>
      </c>
      <c r="G51" t="s">
        <v>3</v>
      </c>
      <c r="H51" t="s">
        <v>4</v>
      </c>
      <c r="I51" t="s">
        <v>5</v>
      </c>
      <c r="J51" t="s">
        <v>6</v>
      </c>
      <c r="K51" t="s">
        <v>7</v>
      </c>
      <c r="L51" t="s">
        <v>8</v>
      </c>
      <c r="M51" t="s">
        <v>9</v>
      </c>
      <c r="N51" t="s">
        <v>10</v>
      </c>
      <c r="O51" t="s">
        <v>11</v>
      </c>
      <c r="P51" t="s">
        <v>12</v>
      </c>
      <c r="Q51" t="s">
        <v>13</v>
      </c>
    </row>
    <row r="52" spans="2:17" ht="15" thickBot="1" x14ac:dyDescent="0.35">
      <c r="C52" s="1" t="s">
        <v>26</v>
      </c>
      <c r="D52" s="4">
        <f t="shared" ref="D52:Q52" si="2">D25/D13-1</f>
        <v>0.15447948677176315</v>
      </c>
      <c r="E52" s="4">
        <f t="shared" si="2"/>
        <v>-5.4871044696813698E-7</v>
      </c>
      <c r="F52" s="4">
        <f t="shared" si="2"/>
        <v>0.13952650601889349</v>
      </c>
      <c r="G52" s="4">
        <f t="shared" si="2"/>
        <v>0.37765886844559482</v>
      </c>
      <c r="H52" s="4">
        <f t="shared" si="2"/>
        <v>0.70694046988954073</v>
      </c>
      <c r="I52" s="4">
        <f t="shared" si="2"/>
        <v>0.37947614584174993</v>
      </c>
      <c r="J52" s="4">
        <f t="shared" si="2"/>
        <v>1.8375655159394988E-2</v>
      </c>
      <c r="K52" s="4">
        <f t="shared" si="2"/>
        <v>4.5342248423449583E-2</v>
      </c>
      <c r="L52" s="4">
        <f t="shared" si="2"/>
        <v>-0.24029913346173593</v>
      </c>
      <c r="M52" s="4">
        <f t="shared" si="2"/>
        <v>1.3038987419375481</v>
      </c>
      <c r="N52" s="4">
        <f t="shared" si="2"/>
        <v>-9.8169897551962926E-3</v>
      </c>
      <c r="O52" s="4">
        <f t="shared" si="2"/>
        <v>0.13216200872484296</v>
      </c>
      <c r="P52" s="4">
        <f t="shared" si="2"/>
        <v>3.3778618831366236E-2</v>
      </c>
      <c r="Q52" s="4">
        <f t="shared" si="2"/>
        <v>0.55489256299193834</v>
      </c>
    </row>
    <row r="54" spans="2:17" ht="15" thickBot="1" x14ac:dyDescent="0.35">
      <c r="D54" t="s">
        <v>0</v>
      </c>
      <c r="E54" t="s">
        <v>1</v>
      </c>
      <c r="F54" t="s">
        <v>2</v>
      </c>
      <c r="G54" t="s">
        <v>3</v>
      </c>
      <c r="H54" t="s">
        <v>4</v>
      </c>
      <c r="I54" t="s">
        <v>5</v>
      </c>
      <c r="J54" t="s">
        <v>6</v>
      </c>
      <c r="K54" t="s">
        <v>7</v>
      </c>
      <c r="L54" t="s">
        <v>8</v>
      </c>
      <c r="M54" t="s">
        <v>9</v>
      </c>
      <c r="N54" t="s">
        <v>10</v>
      </c>
      <c r="O54" t="s">
        <v>11</v>
      </c>
      <c r="P54" t="s">
        <v>12</v>
      </c>
      <c r="Q54" t="s">
        <v>13</v>
      </c>
    </row>
    <row r="55" spans="2:17" ht="15" thickBot="1" x14ac:dyDescent="0.35">
      <c r="C55" s="1" t="s">
        <v>25</v>
      </c>
      <c r="D55" s="4">
        <f t="shared" ref="D55:Q55" si="3">D31/D13-1</f>
        <v>0.2463706974273534</v>
      </c>
      <c r="E55" s="4">
        <f t="shared" si="3"/>
        <v>-1.3352244687681036E-6</v>
      </c>
      <c r="F55" s="4">
        <f t="shared" si="3"/>
        <v>0.25038887857908598</v>
      </c>
      <c r="G55" s="4">
        <f t="shared" si="3"/>
        <v>0.53177782143519248</v>
      </c>
      <c r="H55" s="4">
        <f t="shared" si="3"/>
        <v>0.49675848914904641</v>
      </c>
      <c r="I55" s="4">
        <f t="shared" si="3"/>
        <v>0.32785668390838429</v>
      </c>
      <c r="J55" s="4">
        <f t="shared" si="3"/>
        <v>0.1896351714539255</v>
      </c>
      <c r="K55" s="4">
        <f t="shared" si="3"/>
        <v>0.20045276637694576</v>
      </c>
      <c r="L55" s="4">
        <f t="shared" si="3"/>
        <v>-0.17735336390441181</v>
      </c>
      <c r="M55" s="4">
        <f t="shared" si="3"/>
        <v>1.068733095976961</v>
      </c>
      <c r="N55" s="4">
        <f t="shared" si="3"/>
        <v>0.17458030963586468</v>
      </c>
      <c r="O55" s="4">
        <f t="shared" si="3"/>
        <v>0.21629957193381233</v>
      </c>
      <c r="P55" s="4">
        <f t="shared" si="3"/>
        <v>0.10077921994220151</v>
      </c>
      <c r="Q55" s="4">
        <f t="shared" si="3"/>
        <v>0.62415290357085795</v>
      </c>
    </row>
    <row r="57" spans="2:17" ht="15" thickBot="1" x14ac:dyDescent="0.35">
      <c r="D57" t="s">
        <v>0</v>
      </c>
      <c r="E57" t="s">
        <v>1</v>
      </c>
      <c r="F57" t="s">
        <v>2</v>
      </c>
      <c r="G57" t="s">
        <v>3</v>
      </c>
      <c r="H57" t="s">
        <v>4</v>
      </c>
      <c r="I57" t="s">
        <v>5</v>
      </c>
      <c r="J57" t="s">
        <v>6</v>
      </c>
      <c r="K57" t="s">
        <v>7</v>
      </c>
      <c r="L57" t="s">
        <v>8</v>
      </c>
      <c r="M57" t="s">
        <v>9</v>
      </c>
      <c r="N57" t="s">
        <v>10</v>
      </c>
      <c r="O57" t="s">
        <v>11</v>
      </c>
      <c r="P57" t="s">
        <v>12</v>
      </c>
      <c r="Q57" t="s">
        <v>13</v>
      </c>
    </row>
    <row r="58" spans="2:17" ht="15" thickBot="1" x14ac:dyDescent="0.35">
      <c r="C58" s="1" t="s">
        <v>27</v>
      </c>
      <c r="D58" s="4">
        <f t="shared" ref="D58:Q58" si="4">D37/D13-1</f>
        <v>0.31312218866328423</v>
      </c>
      <c r="E58" s="4">
        <f t="shared" si="4"/>
        <v>-1.1610627714819799E-7</v>
      </c>
      <c r="F58" s="4">
        <f t="shared" si="4"/>
        <v>0.23903956675137783</v>
      </c>
      <c r="G58" s="4">
        <f t="shared" si="4"/>
        <v>0.25047295242657519</v>
      </c>
      <c r="H58" s="4">
        <f t="shared" si="4"/>
        <v>0.38095082591822327</v>
      </c>
      <c r="I58" s="4">
        <f t="shared" si="4"/>
        <v>0.45315722547958415</v>
      </c>
      <c r="J58" s="4">
        <f t="shared" si="4"/>
        <v>0.21781070538467118</v>
      </c>
      <c r="K58" s="4">
        <f t="shared" si="4"/>
        <v>0.23122776346744023</v>
      </c>
      <c r="L58" s="4">
        <f t="shared" si="4"/>
        <v>0.2033118608574227</v>
      </c>
      <c r="M58" s="4">
        <f t="shared" si="4"/>
        <v>1.4131459198719138</v>
      </c>
      <c r="N58" s="4">
        <f t="shared" si="4"/>
        <v>0.21067286502319416</v>
      </c>
      <c r="O58" s="4">
        <f t="shared" si="4"/>
        <v>0.27011795716238973</v>
      </c>
      <c r="P58" s="4">
        <f t="shared" si="4"/>
        <v>0.19615990818052897</v>
      </c>
      <c r="Q58" s="4">
        <f t="shared" si="4"/>
        <v>1.4292300494794632</v>
      </c>
    </row>
    <row r="60" spans="2:17" ht="15" thickBot="1" x14ac:dyDescent="0.35">
      <c r="D60" t="s">
        <v>0</v>
      </c>
      <c r="E60" t="s">
        <v>1</v>
      </c>
      <c r="F60" t="s">
        <v>2</v>
      </c>
      <c r="G60" t="s">
        <v>3</v>
      </c>
      <c r="H60" t="s">
        <v>4</v>
      </c>
      <c r="I60" t="s">
        <v>5</v>
      </c>
      <c r="J60" t="s">
        <v>6</v>
      </c>
      <c r="K60" t="s">
        <v>7</v>
      </c>
      <c r="L60" t="s">
        <v>8</v>
      </c>
      <c r="M60" t="s">
        <v>9</v>
      </c>
      <c r="N60" t="s">
        <v>10</v>
      </c>
      <c r="O60" t="s">
        <v>11</v>
      </c>
      <c r="P60" t="s">
        <v>12</v>
      </c>
      <c r="Q60" t="s">
        <v>13</v>
      </c>
    </row>
    <row r="61" spans="2:17" ht="15" thickBot="1" x14ac:dyDescent="0.35">
      <c r="C61" s="1" t="s">
        <v>28</v>
      </c>
      <c r="D61" s="4">
        <f t="shared" ref="D61:Q61" si="5">D43/D7-1</f>
        <v>-0.45965453325567729</v>
      </c>
      <c r="E61" s="4">
        <f t="shared" si="5"/>
        <v>-0.86825816349060725</v>
      </c>
      <c r="F61" s="4">
        <f t="shared" si="5"/>
        <v>-8.1963538468355024E-2</v>
      </c>
      <c r="G61" s="4">
        <f t="shared" si="5"/>
        <v>-0.19185470132653226</v>
      </c>
      <c r="H61" s="4">
        <f t="shared" si="5"/>
        <v>-0.71015297285145795</v>
      </c>
      <c r="I61" s="4">
        <f t="shared" si="5"/>
        <v>-0.68267572880262728</v>
      </c>
      <c r="J61" s="4">
        <f t="shared" si="5"/>
        <v>1.0602860513194483</v>
      </c>
      <c r="K61" s="4">
        <f t="shared" si="5"/>
        <v>0.11718043718275628</v>
      </c>
      <c r="L61" s="4">
        <f t="shared" si="5"/>
        <v>-0.7945946112564638</v>
      </c>
      <c r="M61" s="4">
        <f t="shared" si="5"/>
        <v>-0.54997706651649336</v>
      </c>
      <c r="N61" s="4">
        <f t="shared" si="5"/>
        <v>2.5088260719327216</v>
      </c>
      <c r="O61" s="4">
        <f t="shared" si="5"/>
        <v>-0.5847750164759471</v>
      </c>
      <c r="P61" s="4">
        <f t="shared" si="5"/>
        <v>-0.46561881908354952</v>
      </c>
      <c r="Q61" s="4">
        <f t="shared" si="5"/>
        <v>-0.62237326240128299</v>
      </c>
    </row>
    <row r="63" spans="2:17" ht="15" thickBot="1" x14ac:dyDescent="0.35"/>
    <row r="64" spans="2:17" x14ac:dyDescent="0.3">
      <c r="B64" s="6" t="s">
        <v>29</v>
      </c>
      <c r="D64" t="s">
        <v>0</v>
      </c>
      <c r="E64" t="s">
        <v>1</v>
      </c>
      <c r="F64" t="s">
        <v>2</v>
      </c>
      <c r="G64" t="s">
        <v>3</v>
      </c>
      <c r="H64" t="s">
        <v>4</v>
      </c>
      <c r="I64" t="s">
        <v>5</v>
      </c>
      <c r="J64" t="s">
        <v>6</v>
      </c>
      <c r="K64" t="s">
        <v>7</v>
      </c>
      <c r="L64" t="s">
        <v>8</v>
      </c>
      <c r="M64" t="s">
        <v>9</v>
      </c>
      <c r="N64" t="s">
        <v>10</v>
      </c>
      <c r="O64" t="s">
        <v>11</v>
      </c>
      <c r="P64" t="s">
        <v>12</v>
      </c>
      <c r="Q64" t="s">
        <v>13</v>
      </c>
    </row>
    <row r="65" spans="2:17" x14ac:dyDescent="0.3">
      <c r="B65" s="7"/>
      <c r="C65" t="s">
        <v>14</v>
      </c>
      <c r="D65">
        <v>67.69348590405329</v>
      </c>
      <c r="E65">
        <v>-37.720990678889052</v>
      </c>
      <c r="F65">
        <v>459533.46167913487</v>
      </c>
      <c r="G65">
        <v>1.763962424446901</v>
      </c>
      <c r="H65">
        <v>56.968521532779469</v>
      </c>
      <c r="I65">
        <v>277.31847039857189</v>
      </c>
      <c r="J65">
        <v>1.0636564534148196E-5</v>
      </c>
      <c r="K65">
        <v>1.1057093224767021E-4</v>
      </c>
      <c r="L65">
        <v>6721.8292693239737</v>
      </c>
      <c r="M65">
        <v>1124912.1553716438</v>
      </c>
      <c r="N65">
        <v>9.475165350634307E-2</v>
      </c>
      <c r="O65">
        <v>6.2814846789025413E-4</v>
      </c>
      <c r="P65">
        <v>71.829141241506449</v>
      </c>
      <c r="Q65">
        <v>17190.166204076431</v>
      </c>
    </row>
    <row r="66" spans="2:17" x14ac:dyDescent="0.3">
      <c r="B66" s="7"/>
      <c r="C66" t="s">
        <v>15</v>
      </c>
      <c r="D66">
        <v>288.93669871161967</v>
      </c>
      <c r="E66">
        <v>17.13076781100002</v>
      </c>
      <c r="F66">
        <v>2584949.4868172696</v>
      </c>
      <c r="G66">
        <v>14.425039981875452</v>
      </c>
      <c r="H66">
        <v>31.956143706543415</v>
      </c>
      <c r="I66">
        <v>335.13772983962474</v>
      </c>
      <c r="J66">
        <v>1.4564209393457783E-4</v>
      </c>
      <c r="K66">
        <v>2.1040140594513652E-3</v>
      </c>
      <c r="L66">
        <v>3366.1736193570073</v>
      </c>
      <c r="M66">
        <v>226341.40021777703</v>
      </c>
      <c r="N66">
        <v>4.5738169177335868</v>
      </c>
      <c r="O66">
        <v>2.1831705897425711E-3</v>
      </c>
      <c r="P66">
        <v>97.903852165257845</v>
      </c>
      <c r="Q66">
        <v>43603.650345194546</v>
      </c>
    </row>
    <row r="67" spans="2:17" ht="15" thickBot="1" x14ac:dyDescent="0.35">
      <c r="B67" s="7"/>
      <c r="C67" t="s">
        <v>16</v>
      </c>
      <c r="D67">
        <v>1.2596397609488845E-2</v>
      </c>
      <c r="E67">
        <v>36.590374562999983</v>
      </c>
      <c r="F67">
        <v>64.25907320682343</v>
      </c>
      <c r="G67">
        <v>2.7826842645306473E-4</v>
      </c>
      <c r="H67">
        <v>7.0434022502983409E-3</v>
      </c>
      <c r="I67">
        <v>3.8551619301537221E-2</v>
      </c>
      <c r="J67">
        <v>1.2268023770163384E-9</v>
      </c>
      <c r="K67">
        <v>3.9666656050729733E-8</v>
      </c>
      <c r="L67">
        <v>0.2093301977753764</v>
      </c>
      <c r="M67">
        <v>87.868515024080153</v>
      </c>
      <c r="N67">
        <v>2.2239443995081693E-5</v>
      </c>
      <c r="O67">
        <v>1.1208122215210182E-7</v>
      </c>
      <c r="P67">
        <v>2.0914299497244621E-2</v>
      </c>
      <c r="Q67">
        <v>3.8188518750567026</v>
      </c>
    </row>
    <row r="68" spans="2:17" ht="15" thickBot="1" x14ac:dyDescent="0.35">
      <c r="B68" s="8"/>
      <c r="C68" s="1" t="s">
        <v>17</v>
      </c>
      <c r="D68" s="2">
        <v>356.6427810132825</v>
      </c>
      <c r="E68" s="2">
        <v>16.000151695110951</v>
      </c>
      <c r="F68" s="2">
        <v>3044547.2075696113</v>
      </c>
      <c r="G68" s="2">
        <v>16.189280674748805</v>
      </c>
      <c r="H68" s="2">
        <v>88.931708641573181</v>
      </c>
      <c r="I68" s="2">
        <v>612.49475185749816</v>
      </c>
      <c r="J68" s="2">
        <v>1.5627988527110306E-4</v>
      </c>
      <c r="K68" s="2">
        <v>2.2146246583550858E-3</v>
      </c>
      <c r="L68" s="2">
        <v>10088.212218878756</v>
      </c>
      <c r="M68" s="2">
        <v>1351341.4241044451</v>
      </c>
      <c r="N68" s="2">
        <v>4.6685908106839245</v>
      </c>
      <c r="O68" s="2">
        <v>2.8114311388549775E-3</v>
      </c>
      <c r="P68" s="2">
        <v>169.75390770626154</v>
      </c>
      <c r="Q68" s="3">
        <v>60797.635401146035</v>
      </c>
    </row>
    <row r="70" spans="2:17" ht="15" thickBot="1" x14ac:dyDescent="0.35">
      <c r="D70" t="s">
        <v>0</v>
      </c>
      <c r="E70" t="s">
        <v>1</v>
      </c>
      <c r="F70" t="s">
        <v>2</v>
      </c>
      <c r="G70" t="s">
        <v>3</v>
      </c>
      <c r="H70" t="s">
        <v>4</v>
      </c>
      <c r="I70" t="s">
        <v>5</v>
      </c>
      <c r="J70" t="s">
        <v>6</v>
      </c>
      <c r="K70" t="s">
        <v>7</v>
      </c>
      <c r="L70" t="s">
        <v>8</v>
      </c>
      <c r="M70" t="s">
        <v>9</v>
      </c>
      <c r="N70" t="s">
        <v>10</v>
      </c>
      <c r="O70" t="s">
        <v>11</v>
      </c>
      <c r="P70" t="s">
        <v>12</v>
      </c>
      <c r="Q70" t="s">
        <v>13</v>
      </c>
    </row>
    <row r="71" spans="2:17" ht="15" thickBot="1" x14ac:dyDescent="0.35">
      <c r="C71" s="1" t="s">
        <v>28</v>
      </c>
      <c r="D71" s="4">
        <f>D68/D43-1</f>
        <v>5.3090824573076567E-4</v>
      </c>
      <c r="E71" s="4">
        <f t="shared" ref="E71:Q71" si="6">E68/E43-1</f>
        <v>1.2090016247875202E-2</v>
      </c>
      <c r="F71" s="4">
        <f t="shared" si="6"/>
        <v>-2.6529010144060727E-4</v>
      </c>
      <c r="G71" s="4">
        <f t="shared" si="6"/>
        <v>-4.7586115044107036E-4</v>
      </c>
      <c r="H71" s="4">
        <f t="shared" si="6"/>
        <v>0</v>
      </c>
      <c r="I71" s="4">
        <f t="shared" si="6"/>
        <v>0</v>
      </c>
      <c r="J71" s="4">
        <f t="shared" si="6"/>
        <v>-3.808462500262122E-4</v>
      </c>
      <c r="K71" s="4">
        <f t="shared" si="6"/>
        <v>-8.0912313943082292E-4</v>
      </c>
      <c r="L71" s="4">
        <f t="shared" si="6"/>
        <v>3.6806480768336591E-4</v>
      </c>
      <c r="M71" s="4">
        <f t="shared" si="6"/>
        <v>-1.9022123018328507E-3</v>
      </c>
      <c r="N71" s="4">
        <f t="shared" si="6"/>
        <v>-6.5820896228485637E-4</v>
      </c>
      <c r="O71" s="4">
        <f t="shared" si="6"/>
        <v>-1.2821581903497137E-3</v>
      </c>
      <c r="P71" s="4">
        <f t="shared" si="6"/>
        <v>1.1047450317172025E-3</v>
      </c>
      <c r="Q71" s="4">
        <f t="shared" si="6"/>
        <v>5.7040612053094186E-4</v>
      </c>
    </row>
    <row r="72" spans="2:17" ht="15" thickBot="1" x14ac:dyDescent="0.35"/>
    <row r="73" spans="2:17" x14ac:dyDescent="0.3">
      <c r="B73" s="6" t="s">
        <v>185</v>
      </c>
    </row>
    <row r="74" spans="2:17" x14ac:dyDescent="0.3">
      <c r="B74" s="7"/>
      <c r="C74" t="s">
        <v>14</v>
      </c>
      <c r="D74">
        <v>95.121831285513451</v>
      </c>
      <c r="E74">
        <v>-47.886382964053354</v>
      </c>
      <c r="F74">
        <v>777451.31554692204</v>
      </c>
      <c r="G74">
        <v>2.4944532181774846</v>
      </c>
      <c r="H74">
        <v>52.276031780249838</v>
      </c>
      <c r="I74">
        <v>258.64853078597798</v>
      </c>
      <c r="J74">
        <v>1.6504316200634808E-5</v>
      </c>
      <c r="K74">
        <v>3.2227163670060359E-4</v>
      </c>
      <c r="L74">
        <v>2299.0524644570737</v>
      </c>
      <c r="M74">
        <v>685839.29330193147</v>
      </c>
      <c r="N74">
        <v>0.36405211561361162</v>
      </c>
      <c r="O74">
        <v>7.163282255356299E-4</v>
      </c>
      <c r="P74">
        <v>61.182272364225334</v>
      </c>
      <c r="Q74">
        <v>23406.746842570363</v>
      </c>
    </row>
    <row r="75" spans="2:17" x14ac:dyDescent="0.3">
      <c r="B75" s="7"/>
      <c r="C75" t="s">
        <v>15</v>
      </c>
      <c r="D75">
        <v>317.59007255577501</v>
      </c>
      <c r="E75">
        <v>18.328095172897317</v>
      </c>
      <c r="F75">
        <v>2379144.7053698953</v>
      </c>
      <c r="G75">
        <v>18.30420351899318</v>
      </c>
      <c r="H75">
        <v>34.065341656664764</v>
      </c>
      <c r="I75">
        <v>334.76250995730254</v>
      </c>
      <c r="J75">
        <v>2.0526159737413072E-4</v>
      </c>
      <c r="K75">
        <v>2.9445948016584094E-3</v>
      </c>
      <c r="L75">
        <v>4034.5274818674911</v>
      </c>
      <c r="M75">
        <v>284291.97755162191</v>
      </c>
      <c r="N75">
        <v>6.5105982867162631</v>
      </c>
      <c r="O75">
        <v>2.6121937489398854E-3</v>
      </c>
      <c r="P75">
        <v>100.8890826400042</v>
      </c>
      <c r="Q75">
        <v>65665.784020199513</v>
      </c>
    </row>
    <row r="76" spans="2:17" ht="15" thickBot="1" x14ac:dyDescent="0.35">
      <c r="B76" s="7"/>
      <c r="C76" t="s">
        <v>16</v>
      </c>
      <c r="D76">
        <v>51.497044341732149</v>
      </c>
      <c r="E76">
        <v>46.835591881000013</v>
      </c>
      <c r="F76">
        <v>600520.4272774735</v>
      </c>
      <c r="G76">
        <v>0.21883335453431724</v>
      </c>
      <c r="H76">
        <v>25.601604823207502</v>
      </c>
      <c r="I76">
        <v>271.78301067752778</v>
      </c>
      <c r="J76">
        <v>4.4591438882647022E-6</v>
      </c>
      <c r="K76">
        <v>3.8856262237121528E-4</v>
      </c>
      <c r="L76">
        <v>42.666581649194512</v>
      </c>
      <c r="M76">
        <v>19279.555606219346</v>
      </c>
      <c r="N76">
        <v>4.2002095824153485E-2</v>
      </c>
      <c r="O76">
        <v>2.975481352547168E-3</v>
      </c>
      <c r="P76">
        <v>67.446884198578715</v>
      </c>
      <c r="Q76">
        <v>1987.939813759361</v>
      </c>
    </row>
    <row r="77" spans="2:17" ht="15" thickBot="1" x14ac:dyDescent="0.35">
      <c r="B77" s="8"/>
      <c r="C77" s="1" t="s">
        <v>17</v>
      </c>
      <c r="D77" s="2">
        <v>464.2089481830206</v>
      </c>
      <c r="E77" s="2">
        <v>17.277304089843977</v>
      </c>
      <c r="F77" s="2">
        <v>3757116.4481942905</v>
      </c>
      <c r="G77" s="2">
        <v>21.017490091704982</v>
      </c>
      <c r="H77" s="2">
        <v>111.94297826012212</v>
      </c>
      <c r="I77" s="2">
        <v>865.19405142080836</v>
      </c>
      <c r="J77" s="2">
        <v>2.2622505746303022E-4</v>
      </c>
      <c r="K77" s="2">
        <v>3.6554290607302281E-3</v>
      </c>
      <c r="L77" s="2">
        <v>6376.2465279737589</v>
      </c>
      <c r="M77" s="2">
        <v>989410.82645977277</v>
      </c>
      <c r="N77" s="2">
        <v>6.9166524981540283</v>
      </c>
      <c r="O77" s="2">
        <v>6.3040033270226831E-3</v>
      </c>
      <c r="P77" s="2">
        <v>229.51823920280825</v>
      </c>
      <c r="Q77" s="3">
        <v>91060.470676529236</v>
      </c>
    </row>
    <row r="80" spans="2:17" ht="15" thickBot="1" x14ac:dyDescent="0.35">
      <c r="D80" t="s">
        <v>0</v>
      </c>
      <c r="E80" t="s">
        <v>1</v>
      </c>
      <c r="F80" t="s">
        <v>2</v>
      </c>
      <c r="G80" t="s">
        <v>3</v>
      </c>
      <c r="H80" t="s">
        <v>4</v>
      </c>
      <c r="I80" t="s">
        <v>5</v>
      </c>
      <c r="J80" t="s">
        <v>6</v>
      </c>
      <c r="K80" t="s">
        <v>7</v>
      </c>
      <c r="L80" t="s">
        <v>8</v>
      </c>
      <c r="M80" t="s">
        <v>9</v>
      </c>
      <c r="N80" t="s">
        <v>10</v>
      </c>
      <c r="O80" t="s">
        <v>11</v>
      </c>
      <c r="P80" t="s">
        <v>12</v>
      </c>
      <c r="Q80" t="s">
        <v>13</v>
      </c>
    </row>
    <row r="81" spans="3:17" ht="15" thickBot="1" x14ac:dyDescent="0.35">
      <c r="C81" s="1" t="s">
        <v>186</v>
      </c>
      <c r="D81" s="4">
        <f>D43/D77-1</f>
        <v>-0.23212695858936705</v>
      </c>
      <c r="E81" s="4">
        <f t="shared" ref="E81:Q81" si="7">E43/E77-1</f>
        <v>-8.4983380530730734E-2</v>
      </c>
      <c r="F81" s="4">
        <f t="shared" si="7"/>
        <v>-0.18944351283034322</v>
      </c>
      <c r="G81" s="4">
        <f t="shared" si="7"/>
        <v>-0.22935668714428858</v>
      </c>
      <c r="H81" s="4">
        <f t="shared" si="7"/>
        <v>-0.20556242094146904</v>
      </c>
      <c r="I81" s="4">
        <f t="shared" si="7"/>
        <v>-0.29207239595363754</v>
      </c>
      <c r="J81" s="4">
        <f t="shared" si="7"/>
        <v>-0.30892082288016665</v>
      </c>
      <c r="K81" s="4">
        <f t="shared" si="7"/>
        <v>-0.39366406059767411</v>
      </c>
      <c r="L81" s="4">
        <f t="shared" si="7"/>
        <v>0.58157317552112309</v>
      </c>
      <c r="M81" s="4">
        <f t="shared" si="7"/>
        <v>0.36840716232948245</v>
      </c>
      <c r="N81" s="4">
        <f t="shared" si="7"/>
        <v>-0.32457706322653312</v>
      </c>
      <c r="O81" s="4">
        <f t="shared" si="7"/>
        <v>-0.55345193839321816</v>
      </c>
      <c r="P81" s="4">
        <f t="shared" si="7"/>
        <v>-0.26120651474773682</v>
      </c>
      <c r="Q81" s="4">
        <f t="shared" si="7"/>
        <v>-0.33271840814794096</v>
      </c>
    </row>
  </sheetData>
  <mergeCells count="9">
    <mergeCell ref="B73:B77"/>
    <mergeCell ref="B64:B68"/>
    <mergeCell ref="B39:B43"/>
    <mergeCell ref="B3:B7"/>
    <mergeCell ref="B9:B13"/>
    <mergeCell ref="B15:B19"/>
    <mergeCell ref="B21:B25"/>
    <mergeCell ref="B27:B31"/>
    <mergeCell ref="B33:B3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2241B-24FC-4CBE-81F4-39D2452B50EB}">
  <dimension ref="B2:P153"/>
  <sheetViews>
    <sheetView topLeftCell="A143" workbookViewId="0">
      <selection activeCell="D162" sqref="D162"/>
    </sheetView>
  </sheetViews>
  <sheetFormatPr baseColWidth="10" defaultRowHeight="14.4" x14ac:dyDescent="0.3"/>
  <sheetData>
    <row r="2" spans="3:16" x14ac:dyDescent="0.3">
      <c r="C2" s="9" t="s">
        <v>182</v>
      </c>
      <c r="D2" s="9"/>
      <c r="E2" s="9"/>
      <c r="F2" s="9"/>
      <c r="H2" s="9" t="s">
        <v>183</v>
      </c>
      <c r="I2" s="9"/>
      <c r="J2" s="9"/>
      <c r="K2" s="9"/>
      <c r="M2" s="9" t="s">
        <v>184</v>
      </c>
      <c r="N2" s="9"/>
      <c r="O2" s="9"/>
      <c r="P2" s="9"/>
    </row>
    <row r="3" spans="3:16" x14ac:dyDescent="0.3">
      <c r="C3" t="s">
        <v>30</v>
      </c>
      <c r="D3" t="s">
        <v>31</v>
      </c>
      <c r="E3" t="s">
        <v>32</v>
      </c>
      <c r="F3" t="s">
        <v>33</v>
      </c>
      <c r="H3" t="s">
        <v>30</v>
      </c>
      <c r="I3" t="s">
        <v>31</v>
      </c>
      <c r="J3" t="s">
        <v>32</v>
      </c>
      <c r="K3" t="s">
        <v>33</v>
      </c>
      <c r="M3" t="s">
        <v>30</v>
      </c>
      <c r="N3" t="s">
        <v>31</v>
      </c>
      <c r="O3" t="s">
        <v>32</v>
      </c>
      <c r="P3" t="s">
        <v>33</v>
      </c>
    </row>
    <row r="4" spans="3:16" x14ac:dyDescent="0.3">
      <c r="C4" t="s">
        <v>34</v>
      </c>
      <c r="D4">
        <v>0</v>
      </c>
      <c r="E4">
        <v>0</v>
      </c>
      <c r="F4">
        <v>0</v>
      </c>
      <c r="H4" t="s">
        <v>34</v>
      </c>
      <c r="I4">
        <v>0</v>
      </c>
      <c r="J4">
        <v>0</v>
      </c>
      <c r="K4">
        <v>0</v>
      </c>
      <c r="M4" t="s">
        <v>34</v>
      </c>
      <c r="N4">
        <f>D4-I4</f>
        <v>0</v>
      </c>
      <c r="O4">
        <f t="shared" ref="O4:P4" si="0">E4-J4</f>
        <v>0</v>
      </c>
      <c r="P4">
        <f t="shared" si="0"/>
        <v>0</v>
      </c>
    </row>
    <row r="5" spans="3:16" x14ac:dyDescent="0.3">
      <c r="C5" t="s">
        <v>35</v>
      </c>
      <c r="D5">
        <v>4.1825469999999996</v>
      </c>
      <c r="E5">
        <v>2.1948470000000002</v>
      </c>
      <c r="F5">
        <v>0</v>
      </c>
      <c r="H5" t="s">
        <v>35</v>
      </c>
      <c r="I5">
        <v>1.7E-5</v>
      </c>
      <c r="J5">
        <v>9.0000000000000002E-6</v>
      </c>
      <c r="K5">
        <v>0</v>
      </c>
      <c r="M5" t="s">
        <v>35</v>
      </c>
      <c r="N5">
        <f t="shared" ref="N5:N68" si="1">D5-I5</f>
        <v>4.1825299999999999</v>
      </c>
      <c r="O5">
        <f t="shared" ref="O5:O68" si="2">E5-J5</f>
        <v>2.1948380000000003</v>
      </c>
      <c r="P5">
        <f t="shared" ref="P5:P68" si="3">F5-K5</f>
        <v>0</v>
      </c>
    </row>
    <row r="6" spans="3:16" x14ac:dyDescent="0.3">
      <c r="C6" t="s">
        <v>36</v>
      </c>
      <c r="D6">
        <v>57.555706999999998</v>
      </c>
      <c r="E6">
        <v>30.203120999999999</v>
      </c>
      <c r="F6">
        <v>0</v>
      </c>
      <c r="H6" t="s">
        <v>36</v>
      </c>
      <c r="I6">
        <v>1.5E-5</v>
      </c>
      <c r="J6">
        <v>7.9999999999999996E-6</v>
      </c>
      <c r="K6">
        <v>0</v>
      </c>
      <c r="M6" t="s">
        <v>36</v>
      </c>
      <c r="N6">
        <f t="shared" si="1"/>
        <v>57.555692000000001</v>
      </c>
      <c r="O6">
        <f t="shared" si="2"/>
        <v>30.203112999999998</v>
      </c>
      <c r="P6">
        <f t="shared" si="3"/>
        <v>0</v>
      </c>
    </row>
    <row r="7" spans="3:16" x14ac:dyDescent="0.3">
      <c r="C7" t="s">
        <v>37</v>
      </c>
      <c r="D7">
        <v>0</v>
      </c>
      <c r="E7">
        <v>0</v>
      </c>
      <c r="F7">
        <v>0</v>
      </c>
      <c r="H7" t="s">
        <v>37</v>
      </c>
      <c r="I7">
        <v>0</v>
      </c>
      <c r="J7">
        <v>0</v>
      </c>
      <c r="K7">
        <v>0</v>
      </c>
      <c r="M7" t="s">
        <v>37</v>
      </c>
      <c r="N7">
        <f t="shared" si="1"/>
        <v>0</v>
      </c>
      <c r="O7">
        <f t="shared" si="2"/>
        <v>0</v>
      </c>
      <c r="P7">
        <f t="shared" si="3"/>
        <v>0</v>
      </c>
    </row>
    <row r="8" spans="3:16" x14ac:dyDescent="0.3">
      <c r="C8" t="s">
        <v>38</v>
      </c>
      <c r="D8">
        <v>0</v>
      </c>
      <c r="E8">
        <v>0</v>
      </c>
      <c r="F8">
        <v>0</v>
      </c>
      <c r="H8" t="s">
        <v>38</v>
      </c>
      <c r="I8">
        <v>0</v>
      </c>
      <c r="J8">
        <v>0</v>
      </c>
      <c r="K8">
        <v>0</v>
      </c>
      <c r="M8" t="s">
        <v>38</v>
      </c>
      <c r="N8">
        <f t="shared" si="1"/>
        <v>0</v>
      </c>
      <c r="O8">
        <f t="shared" si="2"/>
        <v>0</v>
      </c>
      <c r="P8">
        <f t="shared" si="3"/>
        <v>0</v>
      </c>
    </row>
    <row r="9" spans="3:16" x14ac:dyDescent="0.3">
      <c r="C9" t="s">
        <v>39</v>
      </c>
      <c r="D9">
        <v>1824.8346509999999</v>
      </c>
      <c r="E9">
        <v>431.79226199999999</v>
      </c>
      <c r="F9">
        <v>0</v>
      </c>
      <c r="H9" t="s">
        <v>39</v>
      </c>
      <c r="I9">
        <v>2484.7111300000001</v>
      </c>
      <c r="J9">
        <v>587.93123500000002</v>
      </c>
      <c r="K9">
        <v>0</v>
      </c>
      <c r="M9" t="s">
        <v>39</v>
      </c>
      <c r="N9">
        <f t="shared" si="1"/>
        <v>-659.87647900000024</v>
      </c>
      <c r="O9">
        <f t="shared" si="2"/>
        <v>-156.13897300000002</v>
      </c>
      <c r="P9">
        <f t="shared" si="3"/>
        <v>0</v>
      </c>
    </row>
    <row r="10" spans="3:16" x14ac:dyDescent="0.3">
      <c r="C10" t="s">
        <v>40</v>
      </c>
      <c r="D10">
        <v>407.5727</v>
      </c>
      <c r="E10">
        <v>113.844999</v>
      </c>
      <c r="F10">
        <v>0</v>
      </c>
      <c r="H10" t="s">
        <v>40</v>
      </c>
      <c r="I10">
        <v>433.04755299999999</v>
      </c>
      <c r="J10">
        <v>120.959999</v>
      </c>
      <c r="K10">
        <v>0</v>
      </c>
      <c r="M10" t="s">
        <v>40</v>
      </c>
      <c r="N10">
        <f t="shared" si="1"/>
        <v>-25.474852999999996</v>
      </c>
      <c r="O10">
        <f t="shared" si="2"/>
        <v>-7.1149999999999949</v>
      </c>
      <c r="P10">
        <f t="shared" si="3"/>
        <v>0</v>
      </c>
    </row>
    <row r="11" spans="3:16" x14ac:dyDescent="0.3">
      <c r="C11" t="s">
        <v>41</v>
      </c>
      <c r="D11">
        <v>1162.5327749999999</v>
      </c>
      <c r="E11">
        <v>194.247592</v>
      </c>
      <c r="F11">
        <v>0</v>
      </c>
      <c r="H11" t="s">
        <v>41</v>
      </c>
      <c r="I11">
        <v>1242.8373309999999</v>
      </c>
      <c r="J11">
        <v>207.666</v>
      </c>
      <c r="K11">
        <v>0</v>
      </c>
      <c r="M11" t="s">
        <v>41</v>
      </c>
      <c r="N11">
        <f t="shared" si="1"/>
        <v>-80.304556000000048</v>
      </c>
      <c r="O11">
        <f t="shared" si="2"/>
        <v>-13.418407999999999</v>
      </c>
      <c r="P11">
        <f t="shared" si="3"/>
        <v>0</v>
      </c>
    </row>
    <row r="12" spans="3:16" x14ac:dyDescent="0.3">
      <c r="C12" t="s">
        <v>42</v>
      </c>
      <c r="D12">
        <v>19.393260999999999</v>
      </c>
      <c r="E12">
        <v>5.8011520000000001</v>
      </c>
      <c r="F12">
        <v>0</v>
      </c>
      <c r="H12" t="s">
        <v>42</v>
      </c>
      <c r="I12">
        <v>19.393257999999999</v>
      </c>
      <c r="J12">
        <v>5.8011509999999999</v>
      </c>
      <c r="K12">
        <v>0</v>
      </c>
      <c r="M12" t="s">
        <v>42</v>
      </c>
      <c r="N12">
        <f t="shared" si="1"/>
        <v>2.9999999995311555E-6</v>
      </c>
      <c r="O12">
        <f t="shared" si="2"/>
        <v>1.000000000139778E-6</v>
      </c>
      <c r="P12">
        <f t="shared" si="3"/>
        <v>0</v>
      </c>
    </row>
    <row r="13" spans="3:16" x14ac:dyDescent="0.3">
      <c r="C13" t="s">
        <v>43</v>
      </c>
      <c r="D13">
        <v>0</v>
      </c>
      <c r="E13">
        <v>0</v>
      </c>
      <c r="F13">
        <v>0</v>
      </c>
      <c r="H13" t="s">
        <v>43</v>
      </c>
      <c r="I13">
        <v>0</v>
      </c>
      <c r="J13">
        <v>0</v>
      </c>
      <c r="K13">
        <v>0</v>
      </c>
      <c r="M13" t="s">
        <v>43</v>
      </c>
      <c r="N13">
        <f t="shared" si="1"/>
        <v>0</v>
      </c>
      <c r="O13">
        <f t="shared" si="2"/>
        <v>0</v>
      </c>
      <c r="P13">
        <f t="shared" si="3"/>
        <v>0</v>
      </c>
    </row>
    <row r="14" spans="3:16" x14ac:dyDescent="0.3">
      <c r="C14" t="s">
        <v>44</v>
      </c>
      <c r="D14">
        <v>139.30966599999999</v>
      </c>
      <c r="E14">
        <v>185.53709699999999</v>
      </c>
      <c r="F14">
        <v>0</v>
      </c>
      <c r="H14" t="s">
        <v>44</v>
      </c>
      <c r="I14">
        <v>466.02526</v>
      </c>
      <c r="J14">
        <v>620.66982900000005</v>
      </c>
      <c r="K14">
        <v>0</v>
      </c>
      <c r="M14" t="s">
        <v>44</v>
      </c>
      <c r="N14">
        <f t="shared" si="1"/>
        <v>-326.71559400000001</v>
      </c>
      <c r="O14">
        <f t="shared" si="2"/>
        <v>-435.13273200000003</v>
      </c>
      <c r="P14">
        <f t="shared" si="3"/>
        <v>0</v>
      </c>
    </row>
    <row r="15" spans="3:16" x14ac:dyDescent="0.3">
      <c r="C15" t="s">
        <v>45</v>
      </c>
      <c r="D15">
        <v>215.52721299999999</v>
      </c>
      <c r="E15">
        <v>163.49761899999999</v>
      </c>
      <c r="F15">
        <v>0</v>
      </c>
      <c r="H15" t="s">
        <v>45</v>
      </c>
      <c r="I15">
        <v>1.4E-5</v>
      </c>
      <c r="J15">
        <v>1.1E-5</v>
      </c>
      <c r="K15">
        <v>0</v>
      </c>
      <c r="M15" t="s">
        <v>45</v>
      </c>
      <c r="N15">
        <f t="shared" si="1"/>
        <v>215.527199</v>
      </c>
      <c r="O15">
        <f t="shared" si="2"/>
        <v>163.49760799999999</v>
      </c>
      <c r="P15">
        <f t="shared" si="3"/>
        <v>0</v>
      </c>
    </row>
    <row r="16" spans="3:16" x14ac:dyDescent="0.3">
      <c r="C16" t="s">
        <v>46</v>
      </c>
      <c r="D16">
        <v>1.5E-5</v>
      </c>
      <c r="E16">
        <v>1.2E-5</v>
      </c>
      <c r="F16">
        <v>0</v>
      </c>
      <c r="H16" t="s">
        <v>46</v>
      </c>
      <c r="I16">
        <v>1.4E-5</v>
      </c>
      <c r="J16">
        <v>1.1E-5</v>
      </c>
      <c r="K16">
        <v>0</v>
      </c>
      <c r="M16" t="s">
        <v>46</v>
      </c>
      <c r="N16">
        <f t="shared" si="1"/>
        <v>1.0000000000000006E-6</v>
      </c>
      <c r="O16">
        <f t="shared" si="2"/>
        <v>1.0000000000000006E-6</v>
      </c>
      <c r="P16">
        <f t="shared" si="3"/>
        <v>0</v>
      </c>
    </row>
    <row r="17" spans="3:16" x14ac:dyDescent="0.3">
      <c r="C17" t="s">
        <v>47</v>
      </c>
      <c r="D17">
        <v>6.8158260000000004</v>
      </c>
      <c r="E17">
        <v>2.035765</v>
      </c>
      <c r="F17">
        <v>0</v>
      </c>
      <c r="H17" t="s">
        <v>47</v>
      </c>
      <c r="I17">
        <v>32.005398999999997</v>
      </c>
      <c r="J17">
        <v>9.5594040000000007</v>
      </c>
      <c r="K17">
        <v>0</v>
      </c>
      <c r="M17" t="s">
        <v>47</v>
      </c>
      <c r="N17">
        <f t="shared" si="1"/>
        <v>-25.189572999999996</v>
      </c>
      <c r="O17">
        <f t="shared" si="2"/>
        <v>-7.5236390000000011</v>
      </c>
      <c r="P17">
        <f t="shared" si="3"/>
        <v>0</v>
      </c>
    </row>
    <row r="18" spans="3:16" x14ac:dyDescent="0.3">
      <c r="C18" t="s">
        <v>48</v>
      </c>
      <c r="D18">
        <v>2.5000000000000001E-5</v>
      </c>
      <c r="E18">
        <v>7.9999999999999996E-6</v>
      </c>
      <c r="F18">
        <v>0</v>
      </c>
      <c r="H18" t="s">
        <v>48</v>
      </c>
      <c r="I18">
        <v>1.5999999999999999E-5</v>
      </c>
      <c r="J18">
        <v>5.0000000000000004E-6</v>
      </c>
      <c r="K18">
        <v>0</v>
      </c>
      <c r="M18" t="s">
        <v>48</v>
      </c>
      <c r="N18">
        <f t="shared" si="1"/>
        <v>9.0000000000000019E-6</v>
      </c>
      <c r="O18">
        <f t="shared" si="2"/>
        <v>2.9999999999999992E-6</v>
      </c>
      <c r="P18">
        <f t="shared" si="3"/>
        <v>0</v>
      </c>
    </row>
    <row r="19" spans="3:16" x14ac:dyDescent="0.3">
      <c r="C19" t="s">
        <v>49</v>
      </c>
      <c r="D19">
        <v>1.5999999999999999E-5</v>
      </c>
      <c r="E19">
        <v>5.0000000000000004E-6</v>
      </c>
      <c r="F19">
        <v>0</v>
      </c>
      <c r="H19" t="s">
        <v>49</v>
      </c>
      <c r="I19">
        <v>2.3E-5</v>
      </c>
      <c r="J19">
        <v>6.9999999999999999E-6</v>
      </c>
      <c r="K19">
        <v>0</v>
      </c>
      <c r="M19" t="s">
        <v>49</v>
      </c>
      <c r="N19">
        <f t="shared" si="1"/>
        <v>-7.0000000000000007E-6</v>
      </c>
      <c r="O19">
        <f t="shared" si="2"/>
        <v>-1.9999999999999995E-6</v>
      </c>
      <c r="P19">
        <f t="shared" si="3"/>
        <v>0</v>
      </c>
    </row>
    <row r="20" spans="3:16" x14ac:dyDescent="0.3">
      <c r="C20" t="s">
        <v>50</v>
      </c>
      <c r="D20">
        <v>1.11E-4</v>
      </c>
      <c r="E20">
        <v>3.3000000000000003E-5</v>
      </c>
      <c r="F20">
        <v>0</v>
      </c>
      <c r="H20" t="s">
        <v>50</v>
      </c>
      <c r="I20">
        <v>1.2999999999999999E-5</v>
      </c>
      <c r="J20">
        <v>3.9999999999999998E-6</v>
      </c>
      <c r="K20">
        <v>0</v>
      </c>
      <c r="M20" t="s">
        <v>50</v>
      </c>
      <c r="N20">
        <f t="shared" si="1"/>
        <v>9.7999999999999997E-5</v>
      </c>
      <c r="O20">
        <f t="shared" si="2"/>
        <v>2.9000000000000004E-5</v>
      </c>
      <c r="P20">
        <f t="shared" si="3"/>
        <v>0</v>
      </c>
    </row>
    <row r="21" spans="3:16" x14ac:dyDescent="0.3">
      <c r="C21" t="s">
        <v>51</v>
      </c>
      <c r="D21">
        <v>21.797495000000001</v>
      </c>
      <c r="E21">
        <v>6.4989600000000003</v>
      </c>
      <c r="F21">
        <v>0</v>
      </c>
      <c r="H21" t="s">
        <v>51</v>
      </c>
      <c r="I21">
        <v>14.720745000000001</v>
      </c>
      <c r="J21">
        <v>4.3890079999999996</v>
      </c>
      <c r="K21">
        <v>0</v>
      </c>
      <c r="M21" t="s">
        <v>51</v>
      </c>
      <c r="N21">
        <f t="shared" si="1"/>
        <v>7.0767500000000005</v>
      </c>
      <c r="O21">
        <f t="shared" si="2"/>
        <v>2.1099520000000007</v>
      </c>
      <c r="P21">
        <f t="shared" si="3"/>
        <v>0</v>
      </c>
    </row>
    <row r="22" spans="3:16" x14ac:dyDescent="0.3">
      <c r="C22" t="s">
        <v>52</v>
      </c>
      <c r="D22">
        <v>228.219908</v>
      </c>
      <c r="E22">
        <v>13.814232000000001</v>
      </c>
      <c r="F22">
        <v>0</v>
      </c>
      <c r="H22" t="s">
        <v>52</v>
      </c>
      <c r="I22">
        <v>238.31945400000001</v>
      </c>
      <c r="J22">
        <v>14.425579000000001</v>
      </c>
      <c r="K22">
        <v>0</v>
      </c>
      <c r="M22" t="s">
        <v>52</v>
      </c>
      <c r="N22">
        <f t="shared" si="1"/>
        <v>-10.099546000000004</v>
      </c>
      <c r="O22">
        <f t="shared" si="2"/>
        <v>-0.61134700000000031</v>
      </c>
      <c r="P22">
        <f t="shared" si="3"/>
        <v>0</v>
      </c>
    </row>
    <row r="23" spans="3:16" x14ac:dyDescent="0.3">
      <c r="C23" t="s">
        <v>53</v>
      </c>
      <c r="D23">
        <v>100.916956</v>
      </c>
      <c r="E23">
        <v>70.902351999999993</v>
      </c>
      <c r="F23">
        <v>0</v>
      </c>
      <c r="H23" t="s">
        <v>53</v>
      </c>
      <c r="I23">
        <v>131.74540099999999</v>
      </c>
      <c r="J23">
        <v>92.562392000000003</v>
      </c>
      <c r="K23">
        <v>0</v>
      </c>
      <c r="M23" t="s">
        <v>53</v>
      </c>
      <c r="N23">
        <f t="shared" si="1"/>
        <v>-30.828444999999988</v>
      </c>
      <c r="O23">
        <f t="shared" si="2"/>
        <v>-21.660040000000009</v>
      </c>
      <c r="P23">
        <f t="shared" si="3"/>
        <v>0</v>
      </c>
    </row>
    <row r="24" spans="3:16" x14ac:dyDescent="0.3">
      <c r="C24" t="s">
        <v>54</v>
      </c>
      <c r="D24">
        <v>55.880087000000003</v>
      </c>
      <c r="E24">
        <v>33.851889999999997</v>
      </c>
      <c r="F24">
        <v>0</v>
      </c>
      <c r="H24" t="s">
        <v>54</v>
      </c>
      <c r="I24">
        <v>2.0999999999999999E-5</v>
      </c>
      <c r="J24">
        <v>1.2999999999999999E-5</v>
      </c>
      <c r="K24">
        <v>0</v>
      </c>
      <c r="M24" t="s">
        <v>54</v>
      </c>
      <c r="N24">
        <f t="shared" si="1"/>
        <v>55.880066000000006</v>
      </c>
      <c r="O24">
        <f t="shared" si="2"/>
        <v>33.851876999999995</v>
      </c>
      <c r="P24">
        <f t="shared" si="3"/>
        <v>0</v>
      </c>
    </row>
    <row r="25" spans="3:16" x14ac:dyDescent="0.3">
      <c r="C25" t="s">
        <v>55</v>
      </c>
      <c r="D25">
        <v>1.4E-5</v>
      </c>
      <c r="E25">
        <v>1.1E-5</v>
      </c>
      <c r="F25">
        <v>0</v>
      </c>
      <c r="H25" t="s">
        <v>55</v>
      </c>
      <c r="I25">
        <v>1.1E-5</v>
      </c>
      <c r="J25">
        <v>7.9999999999999996E-6</v>
      </c>
      <c r="K25">
        <v>0</v>
      </c>
      <c r="M25" t="s">
        <v>55</v>
      </c>
      <c r="N25">
        <f t="shared" si="1"/>
        <v>3.0000000000000001E-6</v>
      </c>
      <c r="O25">
        <f t="shared" si="2"/>
        <v>3.0000000000000001E-6</v>
      </c>
      <c r="P25">
        <f t="shared" si="3"/>
        <v>0</v>
      </c>
    </row>
    <row r="26" spans="3:16" x14ac:dyDescent="0.3">
      <c r="C26" t="s">
        <v>56</v>
      </c>
      <c r="D26">
        <v>1.4E-5</v>
      </c>
      <c r="E26">
        <v>1.0000000000000001E-5</v>
      </c>
      <c r="F26">
        <v>0</v>
      </c>
      <c r="H26" t="s">
        <v>56</v>
      </c>
      <c r="I26">
        <v>1.2E-5</v>
      </c>
      <c r="J26">
        <v>1.0000000000000001E-5</v>
      </c>
      <c r="K26">
        <v>0</v>
      </c>
      <c r="M26" t="s">
        <v>56</v>
      </c>
      <c r="N26">
        <f t="shared" si="1"/>
        <v>1.9999999999999995E-6</v>
      </c>
      <c r="O26">
        <f t="shared" si="2"/>
        <v>0</v>
      </c>
      <c r="P26">
        <f t="shared" si="3"/>
        <v>0</v>
      </c>
    </row>
    <row r="27" spans="3:16" x14ac:dyDescent="0.3">
      <c r="C27" t="s">
        <v>57</v>
      </c>
      <c r="D27">
        <v>9.0000000000000002E-6</v>
      </c>
      <c r="E27">
        <v>1.5E-5</v>
      </c>
      <c r="F27">
        <v>0</v>
      </c>
      <c r="H27" t="s">
        <v>57</v>
      </c>
      <c r="I27">
        <v>6.0000000000000002E-6</v>
      </c>
      <c r="J27">
        <v>1.1E-5</v>
      </c>
      <c r="K27">
        <v>0</v>
      </c>
      <c r="M27" t="s">
        <v>57</v>
      </c>
      <c r="N27">
        <f t="shared" si="1"/>
        <v>3.0000000000000001E-6</v>
      </c>
      <c r="O27">
        <f t="shared" si="2"/>
        <v>4.0000000000000007E-6</v>
      </c>
      <c r="P27">
        <f t="shared" si="3"/>
        <v>0</v>
      </c>
    </row>
    <row r="28" spans="3:16" x14ac:dyDescent="0.3">
      <c r="C28" t="s">
        <v>58</v>
      </c>
      <c r="D28">
        <v>1.5E-5</v>
      </c>
      <c r="E28">
        <v>1.0000000000000001E-5</v>
      </c>
      <c r="F28">
        <v>0</v>
      </c>
      <c r="H28" t="s">
        <v>58</v>
      </c>
      <c r="I28">
        <v>1.4E-5</v>
      </c>
      <c r="J28">
        <v>9.0000000000000002E-6</v>
      </c>
      <c r="K28">
        <v>0</v>
      </c>
      <c r="M28" t="s">
        <v>58</v>
      </c>
      <c r="N28">
        <f t="shared" si="1"/>
        <v>1.0000000000000006E-6</v>
      </c>
      <c r="O28">
        <f t="shared" si="2"/>
        <v>1.0000000000000006E-6</v>
      </c>
      <c r="P28">
        <f t="shared" si="3"/>
        <v>0</v>
      </c>
    </row>
    <row r="29" spans="3:16" x14ac:dyDescent="0.3">
      <c r="C29" t="s">
        <v>59</v>
      </c>
      <c r="D29">
        <v>3.9999999999999998E-6</v>
      </c>
      <c r="E29">
        <v>9.9999999999999995E-7</v>
      </c>
      <c r="F29">
        <v>0</v>
      </c>
      <c r="H29" t="s">
        <v>59</v>
      </c>
      <c r="I29">
        <v>3.9999999999999998E-6</v>
      </c>
      <c r="J29">
        <v>9.9999999999999995E-7</v>
      </c>
      <c r="K29">
        <v>0</v>
      </c>
      <c r="M29" t="s">
        <v>59</v>
      </c>
      <c r="N29">
        <f t="shared" si="1"/>
        <v>0</v>
      </c>
      <c r="O29">
        <f t="shared" si="2"/>
        <v>0</v>
      </c>
      <c r="P29">
        <f t="shared" si="3"/>
        <v>0</v>
      </c>
    </row>
    <row r="30" spans="3:16" x14ac:dyDescent="0.3">
      <c r="C30" t="s">
        <v>60</v>
      </c>
      <c r="D30">
        <v>6.0000000000000002E-6</v>
      </c>
      <c r="E30">
        <v>1.9999999999999999E-6</v>
      </c>
      <c r="F30">
        <v>0</v>
      </c>
      <c r="H30" t="s">
        <v>60</v>
      </c>
      <c r="I30">
        <v>6.0000000000000002E-6</v>
      </c>
      <c r="J30">
        <v>1.9999999999999999E-6</v>
      </c>
      <c r="K30">
        <v>0</v>
      </c>
      <c r="M30" t="s">
        <v>60</v>
      </c>
      <c r="N30">
        <f t="shared" si="1"/>
        <v>0</v>
      </c>
      <c r="O30">
        <f t="shared" si="2"/>
        <v>0</v>
      </c>
      <c r="P30">
        <f t="shared" si="3"/>
        <v>0</v>
      </c>
    </row>
    <row r="31" spans="3:16" x14ac:dyDescent="0.3">
      <c r="C31" t="s">
        <v>61</v>
      </c>
      <c r="D31">
        <v>3.0000000000000001E-6</v>
      </c>
      <c r="E31">
        <v>9.9999999999999995E-7</v>
      </c>
      <c r="F31">
        <v>0</v>
      </c>
      <c r="H31" t="s">
        <v>61</v>
      </c>
      <c r="I31">
        <v>5.0000000000000004E-6</v>
      </c>
      <c r="J31">
        <v>9.9999999999999995E-7</v>
      </c>
      <c r="K31">
        <v>0</v>
      </c>
      <c r="M31" t="s">
        <v>61</v>
      </c>
      <c r="N31">
        <f t="shared" si="1"/>
        <v>-2.0000000000000003E-6</v>
      </c>
      <c r="O31">
        <f t="shared" si="2"/>
        <v>0</v>
      </c>
      <c r="P31">
        <f t="shared" si="3"/>
        <v>0</v>
      </c>
    </row>
    <row r="32" spans="3:16" x14ac:dyDescent="0.3">
      <c r="C32" t="s">
        <v>62</v>
      </c>
      <c r="D32">
        <v>0</v>
      </c>
      <c r="E32">
        <v>0</v>
      </c>
      <c r="F32">
        <v>0</v>
      </c>
      <c r="H32" t="s">
        <v>62</v>
      </c>
      <c r="I32">
        <v>0</v>
      </c>
      <c r="J32">
        <v>0</v>
      </c>
      <c r="K32">
        <v>0</v>
      </c>
      <c r="M32" t="s">
        <v>62</v>
      </c>
      <c r="N32">
        <f t="shared" si="1"/>
        <v>0</v>
      </c>
      <c r="O32">
        <f t="shared" si="2"/>
        <v>0</v>
      </c>
      <c r="P32">
        <f t="shared" si="3"/>
        <v>0</v>
      </c>
    </row>
    <row r="33" spans="3:16" x14ac:dyDescent="0.3">
      <c r="C33" t="s">
        <v>63</v>
      </c>
      <c r="D33">
        <v>5.0000000000000004E-6</v>
      </c>
      <c r="E33">
        <v>0</v>
      </c>
      <c r="F33">
        <v>0</v>
      </c>
      <c r="H33" t="s">
        <v>63</v>
      </c>
      <c r="I33">
        <v>1.9999999999999999E-6</v>
      </c>
      <c r="J33">
        <v>0</v>
      </c>
      <c r="K33">
        <v>0</v>
      </c>
      <c r="M33" t="s">
        <v>63</v>
      </c>
      <c r="N33">
        <f t="shared" si="1"/>
        <v>3.0000000000000005E-6</v>
      </c>
      <c r="O33">
        <f t="shared" si="2"/>
        <v>0</v>
      </c>
      <c r="P33">
        <f t="shared" si="3"/>
        <v>0</v>
      </c>
    </row>
    <row r="34" spans="3:16" x14ac:dyDescent="0.3">
      <c r="C34" t="s">
        <v>64</v>
      </c>
      <c r="D34">
        <v>539.64064900000005</v>
      </c>
      <c r="E34">
        <v>352.63696399999998</v>
      </c>
      <c r="F34">
        <v>0</v>
      </c>
      <c r="H34" t="s">
        <v>64</v>
      </c>
      <c r="I34">
        <v>616.00904300000002</v>
      </c>
      <c r="J34">
        <v>402.53921700000001</v>
      </c>
      <c r="K34">
        <v>0</v>
      </c>
      <c r="M34" t="s">
        <v>64</v>
      </c>
      <c r="N34">
        <f t="shared" si="1"/>
        <v>-76.368393999999967</v>
      </c>
      <c r="O34">
        <f t="shared" si="2"/>
        <v>-49.90225300000003</v>
      </c>
      <c r="P34">
        <f t="shared" si="3"/>
        <v>0</v>
      </c>
    </row>
    <row r="35" spans="3:16" x14ac:dyDescent="0.3">
      <c r="C35" t="s">
        <v>65</v>
      </c>
      <c r="D35">
        <v>1.5100000000000001E-4</v>
      </c>
      <c r="E35">
        <v>7.6000000000000004E-5</v>
      </c>
      <c r="F35">
        <v>0</v>
      </c>
      <c r="H35" t="s">
        <v>65</v>
      </c>
      <c r="I35">
        <v>2.8E-5</v>
      </c>
      <c r="J35">
        <v>1.4E-5</v>
      </c>
      <c r="K35">
        <v>0</v>
      </c>
      <c r="M35" t="s">
        <v>65</v>
      </c>
      <c r="N35">
        <f t="shared" si="1"/>
        <v>1.2300000000000001E-4</v>
      </c>
      <c r="O35">
        <f t="shared" si="2"/>
        <v>6.2000000000000003E-5</v>
      </c>
      <c r="P35">
        <f t="shared" si="3"/>
        <v>0</v>
      </c>
    </row>
    <row r="36" spans="3:16" x14ac:dyDescent="0.3">
      <c r="C36" t="s">
        <v>66</v>
      </c>
      <c r="D36">
        <v>3.1999999999999999E-5</v>
      </c>
      <c r="E36">
        <v>3.6000000000000001E-5</v>
      </c>
      <c r="F36">
        <v>0</v>
      </c>
      <c r="H36" t="s">
        <v>66</v>
      </c>
      <c r="I36">
        <v>2.3E-5</v>
      </c>
      <c r="J36">
        <v>2.5000000000000001E-5</v>
      </c>
      <c r="K36">
        <v>0</v>
      </c>
      <c r="M36" t="s">
        <v>66</v>
      </c>
      <c r="N36">
        <f t="shared" si="1"/>
        <v>8.9999999999999985E-6</v>
      </c>
      <c r="O36">
        <f t="shared" si="2"/>
        <v>1.1E-5</v>
      </c>
      <c r="P36">
        <f t="shared" si="3"/>
        <v>0</v>
      </c>
    </row>
    <row r="37" spans="3:16" x14ac:dyDescent="0.3">
      <c r="C37" t="s">
        <v>67</v>
      </c>
      <c r="D37">
        <v>2.0999999999999999E-5</v>
      </c>
      <c r="E37">
        <v>2.1999999999999999E-5</v>
      </c>
      <c r="F37">
        <v>0</v>
      </c>
      <c r="H37" t="s">
        <v>67</v>
      </c>
      <c r="I37">
        <v>2.0000000000000002E-5</v>
      </c>
      <c r="J37">
        <v>2.1999999999999999E-5</v>
      </c>
      <c r="K37">
        <v>0</v>
      </c>
      <c r="M37" t="s">
        <v>67</v>
      </c>
      <c r="N37">
        <f t="shared" si="1"/>
        <v>9.999999999999972E-7</v>
      </c>
      <c r="O37">
        <f t="shared" si="2"/>
        <v>0</v>
      </c>
      <c r="P37">
        <f t="shared" si="3"/>
        <v>0</v>
      </c>
    </row>
    <row r="38" spans="3:16" x14ac:dyDescent="0.3">
      <c r="C38" t="s">
        <v>68</v>
      </c>
      <c r="D38">
        <v>5.3999999999999998E-5</v>
      </c>
      <c r="E38">
        <v>1.7E-5</v>
      </c>
      <c r="F38">
        <v>0</v>
      </c>
      <c r="H38" t="s">
        <v>68</v>
      </c>
      <c r="I38">
        <v>3.8999999999999999E-5</v>
      </c>
      <c r="J38">
        <v>1.2999999999999999E-5</v>
      </c>
      <c r="K38">
        <v>0</v>
      </c>
      <c r="M38" t="s">
        <v>68</v>
      </c>
      <c r="N38">
        <f t="shared" si="1"/>
        <v>1.4999999999999999E-5</v>
      </c>
      <c r="O38">
        <f t="shared" si="2"/>
        <v>4.0000000000000007E-6</v>
      </c>
      <c r="P38">
        <f t="shared" si="3"/>
        <v>0</v>
      </c>
    </row>
    <row r="39" spans="3:16" x14ac:dyDescent="0.3">
      <c r="C39" t="s">
        <v>69</v>
      </c>
      <c r="D39">
        <v>9.6000000000000002E-5</v>
      </c>
      <c r="E39">
        <v>3.1000000000000001E-5</v>
      </c>
      <c r="F39">
        <v>0</v>
      </c>
      <c r="H39" t="s">
        <v>69</v>
      </c>
      <c r="I39">
        <v>3.8000000000000002E-5</v>
      </c>
      <c r="J39">
        <v>1.2E-5</v>
      </c>
      <c r="K39">
        <v>0</v>
      </c>
      <c r="M39" t="s">
        <v>69</v>
      </c>
      <c r="N39">
        <f t="shared" si="1"/>
        <v>5.8E-5</v>
      </c>
      <c r="O39">
        <f t="shared" si="2"/>
        <v>1.9000000000000001E-5</v>
      </c>
      <c r="P39">
        <f t="shared" si="3"/>
        <v>0</v>
      </c>
    </row>
    <row r="40" spans="3:16" x14ac:dyDescent="0.3">
      <c r="C40" t="s">
        <v>70</v>
      </c>
      <c r="D40">
        <v>2.8E-5</v>
      </c>
      <c r="E40">
        <v>1.2999999999999999E-5</v>
      </c>
      <c r="F40">
        <v>0</v>
      </c>
      <c r="H40" t="s">
        <v>70</v>
      </c>
      <c r="I40">
        <v>2.9E-5</v>
      </c>
      <c r="J40">
        <v>1.2999999999999999E-5</v>
      </c>
      <c r="K40">
        <v>0</v>
      </c>
      <c r="M40" t="s">
        <v>70</v>
      </c>
      <c r="N40">
        <f t="shared" si="1"/>
        <v>-1.0000000000000006E-6</v>
      </c>
      <c r="O40">
        <f t="shared" si="2"/>
        <v>0</v>
      </c>
      <c r="P40">
        <f t="shared" si="3"/>
        <v>0</v>
      </c>
    </row>
    <row r="41" spans="3:16" x14ac:dyDescent="0.3">
      <c r="C41" t="s">
        <v>71</v>
      </c>
      <c r="D41">
        <v>2.9E-5</v>
      </c>
      <c r="E41">
        <v>1.5E-5</v>
      </c>
      <c r="F41">
        <v>0</v>
      </c>
      <c r="H41" t="s">
        <v>71</v>
      </c>
      <c r="I41">
        <v>2.5000000000000001E-5</v>
      </c>
      <c r="J41">
        <v>1.2999999999999999E-5</v>
      </c>
      <c r="K41">
        <v>0</v>
      </c>
      <c r="M41" t="s">
        <v>71</v>
      </c>
      <c r="N41">
        <f t="shared" si="1"/>
        <v>3.999999999999999E-6</v>
      </c>
      <c r="O41">
        <f t="shared" si="2"/>
        <v>2.0000000000000012E-6</v>
      </c>
      <c r="P41">
        <f t="shared" si="3"/>
        <v>0</v>
      </c>
    </row>
    <row r="42" spans="3:16" x14ac:dyDescent="0.3">
      <c r="C42" t="s">
        <v>72</v>
      </c>
      <c r="D42">
        <v>2.0999999999999999E-5</v>
      </c>
      <c r="E42">
        <v>1.9000000000000001E-5</v>
      </c>
      <c r="F42">
        <v>0</v>
      </c>
      <c r="H42" t="s">
        <v>72</v>
      </c>
      <c r="I42">
        <v>2.3E-5</v>
      </c>
      <c r="J42">
        <v>2.0999999999999999E-5</v>
      </c>
      <c r="K42">
        <v>0</v>
      </c>
      <c r="M42" t="s">
        <v>72</v>
      </c>
      <c r="N42">
        <f t="shared" si="1"/>
        <v>-2.0000000000000012E-6</v>
      </c>
      <c r="O42">
        <f t="shared" si="2"/>
        <v>-1.9999999999999978E-6</v>
      </c>
      <c r="P42">
        <f t="shared" si="3"/>
        <v>0</v>
      </c>
    </row>
    <row r="43" spans="3:16" x14ac:dyDescent="0.3">
      <c r="C43" t="s">
        <v>73</v>
      </c>
      <c r="D43">
        <v>1.22E-4</v>
      </c>
      <c r="E43">
        <v>2.3E-5</v>
      </c>
      <c r="F43">
        <v>0</v>
      </c>
      <c r="H43" t="s">
        <v>73</v>
      </c>
      <c r="I43">
        <v>7.2999999999999999E-5</v>
      </c>
      <c r="J43">
        <v>1.4E-5</v>
      </c>
      <c r="K43">
        <v>0</v>
      </c>
      <c r="M43" t="s">
        <v>73</v>
      </c>
      <c r="N43">
        <f t="shared" si="1"/>
        <v>4.8999999999999998E-5</v>
      </c>
      <c r="O43">
        <f t="shared" si="2"/>
        <v>9.0000000000000002E-6</v>
      </c>
      <c r="P43">
        <f t="shared" si="3"/>
        <v>0</v>
      </c>
    </row>
    <row r="44" spans="3:16" x14ac:dyDescent="0.3">
      <c r="C44" t="s">
        <v>74</v>
      </c>
      <c r="D44">
        <v>3.8000000000000002E-5</v>
      </c>
      <c r="E44">
        <v>1.9999999999999999E-6</v>
      </c>
      <c r="F44">
        <v>0</v>
      </c>
      <c r="H44" t="s">
        <v>74</v>
      </c>
      <c r="I44">
        <v>5.1E-5</v>
      </c>
      <c r="J44">
        <v>3.0000000000000001E-6</v>
      </c>
      <c r="K44">
        <v>0</v>
      </c>
      <c r="M44" t="s">
        <v>74</v>
      </c>
      <c r="N44">
        <f t="shared" si="1"/>
        <v>-1.2999999999999998E-5</v>
      </c>
      <c r="O44">
        <f t="shared" si="2"/>
        <v>-1.0000000000000002E-6</v>
      </c>
      <c r="P44">
        <f t="shared" si="3"/>
        <v>0</v>
      </c>
    </row>
    <row r="45" spans="3:16" x14ac:dyDescent="0.3">
      <c r="C45" t="s">
        <v>75</v>
      </c>
      <c r="D45">
        <v>207.24162899999999</v>
      </c>
      <c r="E45">
        <v>99.541628000000003</v>
      </c>
      <c r="F45">
        <v>0</v>
      </c>
      <c r="H45" t="s">
        <v>75</v>
      </c>
      <c r="I45">
        <v>196.74659800000001</v>
      </c>
      <c r="J45">
        <v>94.500687999999997</v>
      </c>
      <c r="K45">
        <v>0</v>
      </c>
      <c r="M45" t="s">
        <v>75</v>
      </c>
      <c r="N45">
        <f t="shared" si="1"/>
        <v>10.495030999999983</v>
      </c>
      <c r="O45">
        <f t="shared" si="2"/>
        <v>5.0409400000000062</v>
      </c>
      <c r="P45">
        <f t="shared" si="3"/>
        <v>0</v>
      </c>
    </row>
    <row r="46" spans="3:16" x14ac:dyDescent="0.3">
      <c r="C46" t="s">
        <v>76</v>
      </c>
      <c r="D46">
        <v>5.0000000000000004E-6</v>
      </c>
      <c r="E46">
        <v>3.0000000000000001E-6</v>
      </c>
      <c r="F46">
        <v>0</v>
      </c>
      <c r="H46" t="s">
        <v>76</v>
      </c>
      <c r="I46">
        <v>3.9999999999999998E-6</v>
      </c>
      <c r="J46">
        <v>3.0000000000000001E-6</v>
      </c>
      <c r="K46">
        <v>0</v>
      </c>
      <c r="M46" t="s">
        <v>76</v>
      </c>
      <c r="N46">
        <f t="shared" si="1"/>
        <v>1.0000000000000006E-6</v>
      </c>
      <c r="O46">
        <f t="shared" si="2"/>
        <v>0</v>
      </c>
      <c r="P46">
        <f t="shared" si="3"/>
        <v>0</v>
      </c>
    </row>
    <row r="47" spans="3:16" x14ac:dyDescent="0.3">
      <c r="C47" t="s">
        <v>77</v>
      </c>
      <c r="D47">
        <v>7.9999999999999996E-6</v>
      </c>
      <c r="E47">
        <v>3.9999999999999998E-6</v>
      </c>
      <c r="F47">
        <v>0</v>
      </c>
      <c r="H47" t="s">
        <v>77</v>
      </c>
      <c r="I47">
        <v>4.0000000000000003E-5</v>
      </c>
      <c r="J47">
        <v>2.0999999999999999E-5</v>
      </c>
      <c r="K47">
        <v>0</v>
      </c>
      <c r="M47" t="s">
        <v>77</v>
      </c>
      <c r="N47">
        <f t="shared" si="1"/>
        <v>-3.2000000000000005E-5</v>
      </c>
      <c r="O47">
        <f t="shared" si="2"/>
        <v>-1.7E-5</v>
      </c>
      <c r="P47">
        <f t="shared" si="3"/>
        <v>0</v>
      </c>
    </row>
    <row r="48" spans="3:16" x14ac:dyDescent="0.3">
      <c r="C48" t="s">
        <v>78</v>
      </c>
      <c r="D48">
        <v>288.29226599999998</v>
      </c>
      <c r="E48">
        <v>187.177178</v>
      </c>
      <c r="F48">
        <v>0</v>
      </c>
      <c r="H48" t="s">
        <v>78</v>
      </c>
      <c r="I48">
        <v>4.1999999999999998E-5</v>
      </c>
      <c r="J48">
        <v>2.8E-5</v>
      </c>
      <c r="K48">
        <v>0</v>
      </c>
      <c r="M48" t="s">
        <v>78</v>
      </c>
      <c r="N48">
        <f t="shared" si="1"/>
        <v>288.29222399999998</v>
      </c>
      <c r="O48">
        <f t="shared" si="2"/>
        <v>187.17715000000001</v>
      </c>
      <c r="P48">
        <f t="shared" si="3"/>
        <v>0</v>
      </c>
    </row>
    <row r="49" spans="3:16" x14ac:dyDescent="0.3">
      <c r="C49" t="s">
        <v>79</v>
      </c>
      <c r="D49">
        <v>6.0000000000000002E-6</v>
      </c>
      <c r="E49">
        <v>1.9999999999999999E-6</v>
      </c>
      <c r="F49">
        <v>0</v>
      </c>
      <c r="H49" t="s">
        <v>79</v>
      </c>
      <c r="I49">
        <v>9.5000000000000005E-5</v>
      </c>
      <c r="J49">
        <v>3.8000000000000002E-5</v>
      </c>
      <c r="K49">
        <v>0</v>
      </c>
      <c r="M49" t="s">
        <v>79</v>
      </c>
      <c r="N49">
        <f t="shared" si="1"/>
        <v>-8.9000000000000008E-5</v>
      </c>
      <c r="O49">
        <f t="shared" si="2"/>
        <v>-3.6000000000000001E-5</v>
      </c>
      <c r="P49">
        <f t="shared" si="3"/>
        <v>0</v>
      </c>
    </row>
    <row r="50" spans="3:16" x14ac:dyDescent="0.3">
      <c r="C50" t="s">
        <v>80</v>
      </c>
      <c r="D50">
        <v>3.9999999999999998E-6</v>
      </c>
      <c r="E50">
        <v>9.9999999999999995E-7</v>
      </c>
      <c r="F50">
        <v>0</v>
      </c>
      <c r="H50" t="s">
        <v>80</v>
      </c>
      <c r="I50">
        <v>454.00559399999997</v>
      </c>
      <c r="J50">
        <v>181.736491</v>
      </c>
      <c r="K50">
        <v>0</v>
      </c>
      <c r="M50" t="s">
        <v>80</v>
      </c>
      <c r="N50">
        <f t="shared" si="1"/>
        <v>-454.00558999999998</v>
      </c>
      <c r="O50">
        <f t="shared" si="2"/>
        <v>-181.73649</v>
      </c>
      <c r="P50">
        <f t="shared" si="3"/>
        <v>0</v>
      </c>
    </row>
    <row r="51" spans="3:16" x14ac:dyDescent="0.3">
      <c r="C51" t="s">
        <v>81</v>
      </c>
      <c r="D51">
        <v>831.86383499999999</v>
      </c>
      <c r="E51">
        <v>898.139723</v>
      </c>
      <c r="F51">
        <v>0</v>
      </c>
      <c r="H51" t="s">
        <v>81</v>
      </c>
      <c r="I51">
        <v>789.736988</v>
      </c>
      <c r="J51">
        <v>852.65733799999998</v>
      </c>
      <c r="K51">
        <v>0</v>
      </c>
      <c r="M51" t="s">
        <v>81</v>
      </c>
      <c r="N51">
        <f t="shared" si="1"/>
        <v>42.126846999999998</v>
      </c>
      <c r="O51">
        <f t="shared" si="2"/>
        <v>45.482385000000022</v>
      </c>
      <c r="P51">
        <f t="shared" si="3"/>
        <v>0</v>
      </c>
    </row>
    <row r="52" spans="3:16" x14ac:dyDescent="0.3">
      <c r="C52" t="s">
        <v>82</v>
      </c>
      <c r="D52">
        <v>5.0000000000000004E-6</v>
      </c>
      <c r="E52">
        <v>1.9999999999999999E-6</v>
      </c>
      <c r="F52">
        <v>0</v>
      </c>
      <c r="H52" t="s">
        <v>82</v>
      </c>
      <c r="I52">
        <v>1367.2140199999999</v>
      </c>
      <c r="J52">
        <v>720.000001</v>
      </c>
      <c r="K52">
        <v>0</v>
      </c>
      <c r="M52" t="s">
        <v>82</v>
      </c>
      <c r="N52">
        <f t="shared" si="1"/>
        <v>-1367.2140149999998</v>
      </c>
      <c r="O52">
        <f t="shared" si="2"/>
        <v>-719.999999</v>
      </c>
      <c r="P52">
        <f t="shared" si="3"/>
        <v>0</v>
      </c>
    </row>
    <row r="53" spans="3:16" x14ac:dyDescent="0.3">
      <c r="C53" t="s">
        <v>83</v>
      </c>
      <c r="D53">
        <v>3.0000000000000001E-6</v>
      </c>
      <c r="E53">
        <v>1.9999999999999999E-6</v>
      </c>
      <c r="F53">
        <v>0</v>
      </c>
      <c r="H53" t="s">
        <v>83</v>
      </c>
      <c r="I53">
        <v>0</v>
      </c>
      <c r="J53">
        <v>0</v>
      </c>
      <c r="K53">
        <v>0</v>
      </c>
      <c r="M53" t="s">
        <v>83</v>
      </c>
      <c r="N53">
        <f t="shared" si="1"/>
        <v>3.0000000000000001E-6</v>
      </c>
      <c r="O53">
        <f t="shared" si="2"/>
        <v>1.9999999999999999E-6</v>
      </c>
      <c r="P53">
        <f t="shared" si="3"/>
        <v>0</v>
      </c>
    </row>
    <row r="54" spans="3:16" x14ac:dyDescent="0.3">
      <c r="C54" t="s">
        <v>84</v>
      </c>
      <c r="D54">
        <v>0</v>
      </c>
      <c r="E54">
        <v>0</v>
      </c>
      <c r="F54">
        <v>0</v>
      </c>
      <c r="H54" t="s">
        <v>84</v>
      </c>
      <c r="I54">
        <v>0</v>
      </c>
      <c r="J54">
        <v>0</v>
      </c>
      <c r="K54">
        <v>0</v>
      </c>
      <c r="M54" t="s">
        <v>84</v>
      </c>
      <c r="N54">
        <f t="shared" si="1"/>
        <v>0</v>
      </c>
      <c r="O54">
        <f t="shared" si="2"/>
        <v>0</v>
      </c>
      <c r="P54">
        <f t="shared" si="3"/>
        <v>0</v>
      </c>
    </row>
    <row r="55" spans="3:16" x14ac:dyDescent="0.3">
      <c r="C55" t="s">
        <v>85</v>
      </c>
      <c r="D55">
        <v>0</v>
      </c>
      <c r="E55">
        <v>0</v>
      </c>
      <c r="F55">
        <v>0</v>
      </c>
      <c r="H55" t="s">
        <v>85</v>
      </c>
      <c r="I55">
        <v>0</v>
      </c>
      <c r="J55">
        <v>0</v>
      </c>
      <c r="K55">
        <v>0</v>
      </c>
      <c r="M55" t="s">
        <v>85</v>
      </c>
      <c r="N55">
        <f t="shared" si="1"/>
        <v>0</v>
      </c>
      <c r="O55">
        <f t="shared" si="2"/>
        <v>0</v>
      </c>
      <c r="P55">
        <f t="shared" si="3"/>
        <v>0</v>
      </c>
    </row>
    <row r="56" spans="3:16" x14ac:dyDescent="0.3">
      <c r="C56" t="s">
        <v>86</v>
      </c>
      <c r="D56">
        <v>3.0000000000000001E-6</v>
      </c>
      <c r="E56">
        <v>1.9999999999999999E-6</v>
      </c>
      <c r="F56">
        <v>0</v>
      </c>
      <c r="H56" t="s">
        <v>86</v>
      </c>
      <c r="I56">
        <v>6.3599999999999996E-4</v>
      </c>
      <c r="J56">
        <v>4.6500000000000003E-4</v>
      </c>
      <c r="K56">
        <v>0</v>
      </c>
      <c r="M56" t="s">
        <v>86</v>
      </c>
      <c r="N56">
        <f t="shared" si="1"/>
        <v>-6.3299999999999999E-4</v>
      </c>
      <c r="O56">
        <f t="shared" si="2"/>
        <v>-4.6300000000000003E-4</v>
      </c>
      <c r="P56">
        <f t="shared" si="3"/>
        <v>0</v>
      </c>
    </row>
    <row r="57" spans="3:16" x14ac:dyDescent="0.3">
      <c r="C57" t="s">
        <v>87</v>
      </c>
      <c r="D57">
        <v>1.2340000000000001E-3</v>
      </c>
      <c r="E57">
        <v>8.3799999999999999E-4</v>
      </c>
      <c r="F57">
        <v>0</v>
      </c>
      <c r="H57" t="s">
        <v>87</v>
      </c>
      <c r="I57">
        <v>1.436E-3</v>
      </c>
      <c r="J57">
        <v>9.8700000000000003E-4</v>
      </c>
      <c r="K57">
        <v>0</v>
      </c>
      <c r="M57" t="s">
        <v>87</v>
      </c>
      <c r="N57">
        <f t="shared" si="1"/>
        <v>-2.0199999999999992E-4</v>
      </c>
      <c r="O57">
        <f t="shared" si="2"/>
        <v>-1.4900000000000004E-4</v>
      </c>
      <c r="P57">
        <f t="shared" si="3"/>
        <v>0</v>
      </c>
    </row>
    <row r="58" spans="3:16" x14ac:dyDescent="0.3">
      <c r="C58" t="s">
        <v>88</v>
      </c>
      <c r="D58">
        <v>7957.1072109999996</v>
      </c>
      <c r="E58">
        <v>1769.6460119999999</v>
      </c>
      <c r="F58">
        <v>0</v>
      </c>
      <c r="H58" t="s">
        <v>88</v>
      </c>
      <c r="I58">
        <v>5071.8444769999996</v>
      </c>
      <c r="J58">
        <v>1078.152405</v>
      </c>
      <c r="K58">
        <v>0</v>
      </c>
      <c r="M58" t="s">
        <v>88</v>
      </c>
      <c r="N58">
        <f t="shared" si="1"/>
        <v>2885.2627339999999</v>
      </c>
      <c r="O58">
        <f t="shared" si="2"/>
        <v>691.49360699999988</v>
      </c>
      <c r="P58">
        <f t="shared" si="3"/>
        <v>0</v>
      </c>
    </row>
    <row r="59" spans="3:16" x14ac:dyDescent="0.3">
      <c r="C59" t="s">
        <v>89</v>
      </c>
      <c r="D59">
        <v>6.9999999999999999E-6</v>
      </c>
      <c r="E59">
        <v>9.9999999999999995E-7</v>
      </c>
      <c r="F59">
        <v>0</v>
      </c>
      <c r="H59" t="s">
        <v>89</v>
      </c>
      <c r="I59">
        <v>2201.0443209999999</v>
      </c>
      <c r="J59">
        <v>301.87589300000002</v>
      </c>
      <c r="K59">
        <v>0</v>
      </c>
      <c r="M59" t="s">
        <v>89</v>
      </c>
      <c r="N59">
        <f t="shared" si="1"/>
        <v>-2201.0443139999998</v>
      </c>
      <c r="O59">
        <f t="shared" si="2"/>
        <v>-301.87589200000002</v>
      </c>
      <c r="P59">
        <f t="shared" si="3"/>
        <v>0</v>
      </c>
    </row>
    <row r="60" spans="3:16" x14ac:dyDescent="0.3">
      <c r="C60" t="s">
        <v>90</v>
      </c>
      <c r="D60">
        <v>26.982707999999999</v>
      </c>
      <c r="E60">
        <v>16.143514</v>
      </c>
      <c r="F60">
        <v>0</v>
      </c>
      <c r="H60" t="s">
        <v>90</v>
      </c>
      <c r="I60">
        <v>24.636892</v>
      </c>
      <c r="J60">
        <v>14.740046</v>
      </c>
      <c r="K60">
        <v>0</v>
      </c>
      <c r="M60" t="s">
        <v>90</v>
      </c>
      <c r="N60">
        <f t="shared" si="1"/>
        <v>2.3458159999999992</v>
      </c>
      <c r="O60">
        <f t="shared" si="2"/>
        <v>1.4034680000000002</v>
      </c>
      <c r="P60">
        <f t="shared" si="3"/>
        <v>0</v>
      </c>
    </row>
    <row r="61" spans="3:16" x14ac:dyDescent="0.3">
      <c r="C61" t="s">
        <v>91</v>
      </c>
      <c r="D61">
        <v>9.2E-5</v>
      </c>
      <c r="E61">
        <v>1.3300000000000001E-4</v>
      </c>
      <c r="F61">
        <v>0</v>
      </c>
      <c r="H61" t="s">
        <v>91</v>
      </c>
      <c r="I61">
        <v>64.882571999999996</v>
      </c>
      <c r="J61">
        <v>97.049436999999998</v>
      </c>
      <c r="K61">
        <v>0</v>
      </c>
      <c r="M61" t="s">
        <v>91</v>
      </c>
      <c r="N61">
        <f t="shared" si="1"/>
        <v>-64.882480000000001</v>
      </c>
      <c r="O61">
        <f t="shared" si="2"/>
        <v>-97.049303999999992</v>
      </c>
      <c r="P61">
        <f t="shared" si="3"/>
        <v>0</v>
      </c>
    </row>
    <row r="62" spans="3:16" x14ac:dyDescent="0.3">
      <c r="C62" t="s">
        <v>92</v>
      </c>
      <c r="D62">
        <v>73.023155000000003</v>
      </c>
      <c r="E62">
        <v>106.289878</v>
      </c>
      <c r="F62">
        <v>0</v>
      </c>
      <c r="H62" t="s">
        <v>92</v>
      </c>
      <c r="I62">
        <v>7.2999999999999999E-5</v>
      </c>
      <c r="J62">
        <v>1.0900000000000001E-4</v>
      </c>
      <c r="K62">
        <v>0</v>
      </c>
      <c r="M62" t="s">
        <v>92</v>
      </c>
      <c r="N62">
        <f t="shared" si="1"/>
        <v>73.023082000000002</v>
      </c>
      <c r="O62">
        <f t="shared" si="2"/>
        <v>106.28976900000001</v>
      </c>
      <c r="P62">
        <f t="shared" si="3"/>
        <v>0</v>
      </c>
    </row>
    <row r="63" spans="3:16" x14ac:dyDescent="0.3">
      <c r="C63" t="s">
        <v>93</v>
      </c>
      <c r="D63">
        <v>3.1999999999999999E-5</v>
      </c>
      <c r="E63">
        <v>4.6E-5</v>
      </c>
      <c r="F63">
        <v>0</v>
      </c>
      <c r="H63" t="s">
        <v>93</v>
      </c>
      <c r="I63">
        <v>6.0000000000000002E-6</v>
      </c>
      <c r="J63">
        <v>9.0000000000000002E-6</v>
      </c>
      <c r="K63">
        <v>0</v>
      </c>
      <c r="M63" t="s">
        <v>93</v>
      </c>
      <c r="N63">
        <f t="shared" si="1"/>
        <v>2.5999999999999998E-5</v>
      </c>
      <c r="O63">
        <f t="shared" si="2"/>
        <v>3.6999999999999998E-5</v>
      </c>
      <c r="P63">
        <f t="shared" si="3"/>
        <v>0</v>
      </c>
    </row>
    <row r="64" spans="3:16" x14ac:dyDescent="0.3">
      <c r="C64" t="s">
        <v>94</v>
      </c>
      <c r="D64">
        <v>6.0000000000000002E-6</v>
      </c>
      <c r="E64">
        <v>3.9999999999999998E-6</v>
      </c>
      <c r="F64">
        <v>0</v>
      </c>
      <c r="H64" t="s">
        <v>94</v>
      </c>
      <c r="I64">
        <v>9.9999999999999995E-7</v>
      </c>
      <c r="J64">
        <v>9.9999999999999995E-7</v>
      </c>
      <c r="K64">
        <v>0</v>
      </c>
      <c r="M64" t="s">
        <v>94</v>
      </c>
      <c r="N64">
        <f t="shared" si="1"/>
        <v>5.0000000000000004E-6</v>
      </c>
      <c r="O64">
        <f t="shared" si="2"/>
        <v>3.0000000000000001E-6</v>
      </c>
      <c r="P64">
        <f t="shared" si="3"/>
        <v>0</v>
      </c>
    </row>
    <row r="65" spans="3:16" x14ac:dyDescent="0.3">
      <c r="C65" t="s">
        <v>95</v>
      </c>
      <c r="D65">
        <v>9.9999999999999995E-7</v>
      </c>
      <c r="E65">
        <v>9.9999999999999995E-7</v>
      </c>
      <c r="F65">
        <v>0</v>
      </c>
      <c r="H65" t="s">
        <v>95</v>
      </c>
      <c r="I65">
        <v>9.9999999999999995E-7</v>
      </c>
      <c r="J65">
        <v>9.9999999999999995E-7</v>
      </c>
      <c r="K65">
        <v>0</v>
      </c>
      <c r="M65" t="s">
        <v>95</v>
      </c>
      <c r="N65">
        <f t="shared" si="1"/>
        <v>0</v>
      </c>
      <c r="O65">
        <f t="shared" si="2"/>
        <v>0</v>
      </c>
      <c r="P65">
        <f t="shared" si="3"/>
        <v>0</v>
      </c>
    </row>
    <row r="66" spans="3:16" x14ac:dyDescent="0.3">
      <c r="C66" t="s">
        <v>96</v>
      </c>
      <c r="D66">
        <v>1561.513297</v>
      </c>
      <c r="E66">
        <v>621.04430500000001</v>
      </c>
      <c r="F66">
        <v>0</v>
      </c>
      <c r="H66" t="s">
        <v>96</v>
      </c>
      <c r="I66">
        <v>1416.5667719999999</v>
      </c>
      <c r="J66">
        <v>567.05054800000005</v>
      </c>
      <c r="K66">
        <v>0</v>
      </c>
      <c r="M66" t="s">
        <v>96</v>
      </c>
      <c r="N66">
        <f t="shared" si="1"/>
        <v>144.94652500000007</v>
      </c>
      <c r="O66">
        <f t="shared" si="2"/>
        <v>53.99375699999996</v>
      </c>
      <c r="P66">
        <f t="shared" si="3"/>
        <v>0</v>
      </c>
    </row>
    <row r="67" spans="3:16" x14ac:dyDescent="0.3">
      <c r="C67" t="s">
        <v>97</v>
      </c>
      <c r="D67">
        <v>9.9999999999999995E-7</v>
      </c>
      <c r="E67">
        <v>0</v>
      </c>
      <c r="F67">
        <v>0</v>
      </c>
      <c r="H67" t="s">
        <v>97</v>
      </c>
      <c r="I67">
        <v>2.8E-5</v>
      </c>
      <c r="J67">
        <v>1.1E-5</v>
      </c>
      <c r="K67">
        <v>0</v>
      </c>
      <c r="M67" t="s">
        <v>97</v>
      </c>
      <c r="N67">
        <f t="shared" si="1"/>
        <v>-2.6999999999999999E-5</v>
      </c>
      <c r="O67">
        <f t="shared" si="2"/>
        <v>-1.1E-5</v>
      </c>
      <c r="P67">
        <f t="shared" si="3"/>
        <v>0</v>
      </c>
    </row>
    <row r="68" spans="3:16" x14ac:dyDescent="0.3">
      <c r="C68" t="s">
        <v>98</v>
      </c>
      <c r="D68">
        <v>0</v>
      </c>
      <c r="E68">
        <v>0</v>
      </c>
      <c r="F68">
        <v>0</v>
      </c>
      <c r="H68" t="s">
        <v>98</v>
      </c>
      <c r="I68">
        <v>0</v>
      </c>
      <c r="J68">
        <v>0</v>
      </c>
      <c r="K68">
        <v>0</v>
      </c>
      <c r="M68" t="s">
        <v>98</v>
      </c>
      <c r="N68">
        <f t="shared" si="1"/>
        <v>0</v>
      </c>
      <c r="O68">
        <f t="shared" si="2"/>
        <v>0</v>
      </c>
      <c r="P68">
        <f t="shared" si="3"/>
        <v>0</v>
      </c>
    </row>
    <row r="69" spans="3:16" x14ac:dyDescent="0.3">
      <c r="C69" t="s">
        <v>99</v>
      </c>
      <c r="D69">
        <v>1.8E-5</v>
      </c>
      <c r="E69">
        <v>6.0000000000000002E-6</v>
      </c>
      <c r="F69">
        <v>0</v>
      </c>
      <c r="H69" t="s">
        <v>99</v>
      </c>
      <c r="I69">
        <v>57.433428999999997</v>
      </c>
      <c r="J69">
        <v>19.278690000000001</v>
      </c>
      <c r="K69">
        <v>0</v>
      </c>
      <c r="M69" t="s">
        <v>99</v>
      </c>
      <c r="N69">
        <f t="shared" ref="N69:N132" si="4">D69-I69</f>
        <v>-57.433411</v>
      </c>
      <c r="O69">
        <f t="shared" ref="O69:O132" si="5">E69-J69</f>
        <v>-19.278684000000002</v>
      </c>
      <c r="P69">
        <f t="shared" ref="P69:P132" si="6">F69-K69</f>
        <v>0</v>
      </c>
    </row>
    <row r="70" spans="3:16" x14ac:dyDescent="0.3">
      <c r="C70" t="s">
        <v>100</v>
      </c>
      <c r="D70">
        <v>1.4200000000000001E-4</v>
      </c>
      <c r="E70">
        <v>6.8999999999999997E-5</v>
      </c>
      <c r="F70">
        <v>0</v>
      </c>
      <c r="H70" t="s">
        <v>100</v>
      </c>
      <c r="I70">
        <v>121.76317</v>
      </c>
      <c r="J70">
        <v>59.324133000000003</v>
      </c>
      <c r="K70">
        <v>0</v>
      </c>
      <c r="M70" t="s">
        <v>100</v>
      </c>
      <c r="N70">
        <f t="shared" si="4"/>
        <v>-121.76302800000001</v>
      </c>
      <c r="O70">
        <f t="shared" si="5"/>
        <v>-59.324064</v>
      </c>
      <c r="P70">
        <f t="shared" si="6"/>
        <v>0</v>
      </c>
    </row>
    <row r="71" spans="3:16" x14ac:dyDescent="0.3">
      <c r="C71" t="s">
        <v>101</v>
      </c>
      <c r="D71">
        <v>53.575066999999997</v>
      </c>
      <c r="E71">
        <v>48.538567999999998</v>
      </c>
      <c r="F71">
        <v>0</v>
      </c>
      <c r="H71" t="s">
        <v>101</v>
      </c>
      <c r="I71">
        <v>232.08889099999999</v>
      </c>
      <c r="J71">
        <v>210.27089799999999</v>
      </c>
      <c r="K71">
        <v>0</v>
      </c>
      <c r="M71" t="s">
        <v>101</v>
      </c>
      <c r="N71">
        <f t="shared" si="4"/>
        <v>-178.513824</v>
      </c>
      <c r="O71">
        <f t="shared" si="5"/>
        <v>-161.73232999999999</v>
      </c>
      <c r="P71">
        <f t="shared" si="6"/>
        <v>0</v>
      </c>
    </row>
    <row r="72" spans="3:16" x14ac:dyDescent="0.3">
      <c r="C72" t="s">
        <v>102</v>
      </c>
      <c r="D72">
        <v>7.6000000000000004E-5</v>
      </c>
      <c r="E72">
        <v>2.0000000000000002E-5</v>
      </c>
      <c r="F72">
        <v>0</v>
      </c>
      <c r="H72" t="s">
        <v>102</v>
      </c>
      <c r="I72">
        <v>1.5E-5</v>
      </c>
      <c r="J72">
        <v>3.9999999999999998E-6</v>
      </c>
      <c r="K72">
        <v>0</v>
      </c>
      <c r="M72" t="s">
        <v>102</v>
      </c>
      <c r="N72">
        <f t="shared" si="4"/>
        <v>6.1000000000000005E-5</v>
      </c>
      <c r="O72">
        <f t="shared" si="5"/>
        <v>1.6000000000000003E-5</v>
      </c>
      <c r="P72">
        <f t="shared" si="6"/>
        <v>0</v>
      </c>
    </row>
    <row r="73" spans="3:16" x14ac:dyDescent="0.3">
      <c r="C73" t="s">
        <v>103</v>
      </c>
      <c r="D73">
        <v>5.0000000000000004E-6</v>
      </c>
      <c r="E73">
        <v>1.2999999999999999E-5</v>
      </c>
      <c r="F73">
        <v>0</v>
      </c>
      <c r="H73" t="s">
        <v>103</v>
      </c>
      <c r="I73">
        <v>6.0000000000000002E-6</v>
      </c>
      <c r="J73">
        <v>1.5E-5</v>
      </c>
      <c r="K73">
        <v>0</v>
      </c>
      <c r="M73" t="s">
        <v>103</v>
      </c>
      <c r="N73">
        <f t="shared" si="4"/>
        <v>-9.9999999999999974E-7</v>
      </c>
      <c r="O73">
        <f t="shared" si="5"/>
        <v>-2.0000000000000012E-6</v>
      </c>
      <c r="P73">
        <f t="shared" si="6"/>
        <v>0</v>
      </c>
    </row>
    <row r="74" spans="3:16" x14ac:dyDescent="0.3">
      <c r="C74" t="s">
        <v>104</v>
      </c>
      <c r="D74">
        <v>2.5999999999999998E-5</v>
      </c>
      <c r="E74">
        <v>1.9999999999999999E-6</v>
      </c>
      <c r="F74">
        <v>0</v>
      </c>
      <c r="H74" t="s">
        <v>104</v>
      </c>
      <c r="I74">
        <v>2.0000000000000002E-5</v>
      </c>
      <c r="J74">
        <v>9.9999999999999995E-7</v>
      </c>
      <c r="K74">
        <v>0</v>
      </c>
      <c r="M74" t="s">
        <v>104</v>
      </c>
      <c r="N74">
        <f t="shared" si="4"/>
        <v>5.9999999999999968E-6</v>
      </c>
      <c r="O74">
        <f t="shared" si="5"/>
        <v>9.9999999999999995E-7</v>
      </c>
      <c r="P74">
        <f t="shared" si="6"/>
        <v>0</v>
      </c>
    </row>
    <row r="75" spans="3:16" x14ac:dyDescent="0.3">
      <c r="C75" t="s">
        <v>105</v>
      </c>
      <c r="D75">
        <v>0</v>
      </c>
      <c r="E75">
        <v>0</v>
      </c>
      <c r="F75">
        <v>0</v>
      </c>
      <c r="H75" t="s">
        <v>105</v>
      </c>
      <c r="I75">
        <v>4.3000000000000002E-5</v>
      </c>
      <c r="J75">
        <v>2.1999999999999999E-5</v>
      </c>
      <c r="K75">
        <v>0</v>
      </c>
      <c r="M75" t="s">
        <v>105</v>
      </c>
      <c r="N75">
        <f t="shared" si="4"/>
        <v>-4.3000000000000002E-5</v>
      </c>
      <c r="O75">
        <f t="shared" si="5"/>
        <v>-2.1999999999999999E-5</v>
      </c>
      <c r="P75">
        <f t="shared" si="6"/>
        <v>0</v>
      </c>
    </row>
    <row r="76" spans="3:16" x14ac:dyDescent="0.3">
      <c r="C76" t="s">
        <v>106</v>
      </c>
      <c r="D76">
        <v>183.78727000000001</v>
      </c>
      <c r="E76">
        <v>283.982485</v>
      </c>
      <c r="F76">
        <v>0</v>
      </c>
      <c r="H76" t="s">
        <v>106</v>
      </c>
      <c r="I76">
        <v>191.81155100000001</v>
      </c>
      <c r="J76">
        <v>296.38289200000003</v>
      </c>
      <c r="K76">
        <v>0</v>
      </c>
      <c r="M76" t="s">
        <v>106</v>
      </c>
      <c r="N76">
        <f t="shared" si="4"/>
        <v>-8.024281000000002</v>
      </c>
      <c r="O76">
        <f t="shared" si="5"/>
        <v>-12.40040700000003</v>
      </c>
      <c r="P76">
        <f t="shared" si="6"/>
        <v>0</v>
      </c>
    </row>
    <row r="77" spans="3:16" x14ac:dyDescent="0.3">
      <c r="C77" t="s">
        <v>107</v>
      </c>
      <c r="D77">
        <v>10.920078999999999</v>
      </c>
      <c r="E77">
        <v>0</v>
      </c>
      <c r="F77">
        <v>0</v>
      </c>
      <c r="H77" t="s">
        <v>107</v>
      </c>
      <c r="I77">
        <v>10.920094000000001</v>
      </c>
      <c r="J77">
        <v>0</v>
      </c>
      <c r="K77">
        <v>0</v>
      </c>
      <c r="M77" t="s">
        <v>107</v>
      </c>
      <c r="N77">
        <f t="shared" si="4"/>
        <v>-1.5000000001208491E-5</v>
      </c>
      <c r="O77">
        <f t="shared" si="5"/>
        <v>0</v>
      </c>
      <c r="P77">
        <f t="shared" si="6"/>
        <v>0</v>
      </c>
    </row>
    <row r="78" spans="3:16" x14ac:dyDescent="0.3">
      <c r="C78" t="s">
        <v>108</v>
      </c>
      <c r="D78">
        <v>242.48047199999999</v>
      </c>
      <c r="E78">
        <v>5.0021170000000001</v>
      </c>
      <c r="F78">
        <v>0</v>
      </c>
      <c r="H78" t="s">
        <v>108</v>
      </c>
      <c r="I78">
        <v>8.4900000000000004E-4</v>
      </c>
      <c r="J78">
        <v>1.8E-5</v>
      </c>
      <c r="K78">
        <v>0</v>
      </c>
      <c r="M78" t="s">
        <v>108</v>
      </c>
      <c r="N78">
        <f t="shared" si="4"/>
        <v>242.479623</v>
      </c>
      <c r="O78">
        <f t="shared" si="5"/>
        <v>5.0020990000000003</v>
      </c>
      <c r="P78">
        <f t="shared" si="6"/>
        <v>0</v>
      </c>
    </row>
    <row r="79" spans="3:16" x14ac:dyDescent="0.3">
      <c r="C79" t="s">
        <v>109</v>
      </c>
      <c r="D79">
        <v>0</v>
      </c>
      <c r="E79">
        <v>0</v>
      </c>
      <c r="F79">
        <v>0</v>
      </c>
      <c r="H79" t="s">
        <v>109</v>
      </c>
      <c r="I79">
        <v>0</v>
      </c>
      <c r="J79">
        <v>0</v>
      </c>
      <c r="K79">
        <v>0</v>
      </c>
      <c r="M79" t="s">
        <v>109</v>
      </c>
      <c r="N79">
        <f t="shared" si="4"/>
        <v>0</v>
      </c>
      <c r="O79">
        <f t="shared" si="5"/>
        <v>0</v>
      </c>
      <c r="P79">
        <f t="shared" si="6"/>
        <v>0</v>
      </c>
    </row>
    <row r="80" spans="3:16" x14ac:dyDescent="0.3">
      <c r="C80" t="s">
        <v>110</v>
      </c>
      <c r="D80">
        <v>0</v>
      </c>
      <c r="E80">
        <v>0</v>
      </c>
      <c r="F80">
        <v>0</v>
      </c>
      <c r="H80" t="s">
        <v>110</v>
      </c>
      <c r="I80">
        <v>0</v>
      </c>
      <c r="J80">
        <v>0</v>
      </c>
      <c r="K80">
        <v>0</v>
      </c>
      <c r="M80" t="s">
        <v>110</v>
      </c>
      <c r="N80">
        <f t="shared" si="4"/>
        <v>0</v>
      </c>
      <c r="O80">
        <f t="shared" si="5"/>
        <v>0</v>
      </c>
      <c r="P80">
        <f t="shared" si="6"/>
        <v>0</v>
      </c>
    </row>
    <row r="81" spans="3:16" x14ac:dyDescent="0.3">
      <c r="C81" t="s">
        <v>111</v>
      </c>
      <c r="D81">
        <v>6.0000000000000002E-5</v>
      </c>
      <c r="E81">
        <v>6.9999999999999999E-6</v>
      </c>
      <c r="F81">
        <v>0</v>
      </c>
      <c r="H81" t="s">
        <v>111</v>
      </c>
      <c r="I81">
        <v>5.3999999999999998E-5</v>
      </c>
      <c r="J81">
        <v>6.0000000000000002E-6</v>
      </c>
      <c r="K81">
        <v>0</v>
      </c>
      <c r="M81" t="s">
        <v>111</v>
      </c>
      <c r="N81">
        <f t="shared" si="4"/>
        <v>6.0000000000000035E-6</v>
      </c>
      <c r="O81">
        <f t="shared" si="5"/>
        <v>9.9999999999999974E-7</v>
      </c>
      <c r="P81">
        <f t="shared" si="6"/>
        <v>0</v>
      </c>
    </row>
    <row r="82" spans="3:16" x14ac:dyDescent="0.3">
      <c r="C82" t="s">
        <v>112</v>
      </c>
      <c r="D82">
        <v>68.686205000000001</v>
      </c>
      <c r="E82">
        <v>8.2553619999999999</v>
      </c>
      <c r="F82">
        <v>0</v>
      </c>
      <c r="H82" t="s">
        <v>112</v>
      </c>
      <c r="I82">
        <v>82.835100999999995</v>
      </c>
      <c r="J82">
        <v>9.9561130000000002</v>
      </c>
      <c r="K82">
        <v>0</v>
      </c>
      <c r="M82" t="s">
        <v>112</v>
      </c>
      <c r="N82">
        <f t="shared" si="4"/>
        <v>-14.148895999999993</v>
      </c>
      <c r="O82">
        <f t="shared" si="5"/>
        <v>-1.7007510000000003</v>
      </c>
      <c r="P82">
        <f t="shared" si="6"/>
        <v>0</v>
      </c>
    </row>
    <row r="83" spans="3:16" x14ac:dyDescent="0.3">
      <c r="C83" t="s">
        <v>113</v>
      </c>
      <c r="D83">
        <v>6.6000000000000005E-5</v>
      </c>
      <c r="E83">
        <v>7.9999999999999996E-6</v>
      </c>
      <c r="F83">
        <v>0</v>
      </c>
      <c r="H83" t="s">
        <v>113</v>
      </c>
      <c r="I83">
        <v>5.3000000000000001E-5</v>
      </c>
      <c r="J83">
        <v>6.0000000000000002E-6</v>
      </c>
      <c r="K83">
        <v>0</v>
      </c>
      <c r="M83" t="s">
        <v>113</v>
      </c>
      <c r="N83">
        <f t="shared" si="4"/>
        <v>1.3000000000000004E-5</v>
      </c>
      <c r="O83">
        <f t="shared" si="5"/>
        <v>1.9999999999999995E-6</v>
      </c>
      <c r="P83">
        <f t="shared" si="6"/>
        <v>0</v>
      </c>
    </row>
    <row r="84" spans="3:16" x14ac:dyDescent="0.3">
      <c r="C84" t="s">
        <v>114</v>
      </c>
      <c r="D84">
        <v>6.0000000000000002E-5</v>
      </c>
      <c r="E84">
        <v>6.9999999999999999E-6</v>
      </c>
      <c r="F84">
        <v>0</v>
      </c>
      <c r="H84" t="s">
        <v>114</v>
      </c>
      <c r="I84">
        <v>5.3999999999999998E-5</v>
      </c>
      <c r="J84">
        <v>6.0000000000000002E-6</v>
      </c>
      <c r="K84">
        <v>0</v>
      </c>
      <c r="M84" t="s">
        <v>114</v>
      </c>
      <c r="N84">
        <f t="shared" si="4"/>
        <v>6.0000000000000035E-6</v>
      </c>
      <c r="O84">
        <f t="shared" si="5"/>
        <v>9.9999999999999974E-7</v>
      </c>
      <c r="P84">
        <f t="shared" si="6"/>
        <v>0</v>
      </c>
    </row>
    <row r="85" spans="3:16" x14ac:dyDescent="0.3">
      <c r="C85" t="s">
        <v>115</v>
      </c>
      <c r="D85">
        <v>6.0000000000000002E-5</v>
      </c>
      <c r="E85">
        <v>6.9999999999999999E-6</v>
      </c>
      <c r="F85">
        <v>0</v>
      </c>
      <c r="H85" t="s">
        <v>115</v>
      </c>
      <c r="I85">
        <v>5.3999999999999998E-5</v>
      </c>
      <c r="J85">
        <v>6.0000000000000002E-6</v>
      </c>
      <c r="K85">
        <v>0</v>
      </c>
      <c r="M85" t="s">
        <v>115</v>
      </c>
      <c r="N85">
        <f t="shared" si="4"/>
        <v>6.0000000000000035E-6</v>
      </c>
      <c r="O85">
        <f t="shared" si="5"/>
        <v>9.9999999999999974E-7</v>
      </c>
      <c r="P85">
        <f t="shared" si="6"/>
        <v>0</v>
      </c>
    </row>
    <row r="86" spans="3:16" x14ac:dyDescent="0.3">
      <c r="C86" t="s">
        <v>116</v>
      </c>
      <c r="D86">
        <v>7.4999999999999993E-5</v>
      </c>
      <c r="E86">
        <v>9.0000000000000002E-6</v>
      </c>
      <c r="F86">
        <v>0</v>
      </c>
      <c r="H86" t="s">
        <v>116</v>
      </c>
      <c r="I86">
        <v>8.0000000000000007E-5</v>
      </c>
      <c r="J86">
        <v>1.0000000000000001E-5</v>
      </c>
      <c r="K86">
        <v>0</v>
      </c>
      <c r="M86" t="s">
        <v>116</v>
      </c>
      <c r="N86">
        <f t="shared" si="4"/>
        <v>-5.0000000000000131E-6</v>
      </c>
      <c r="O86">
        <f t="shared" si="5"/>
        <v>-1.0000000000000006E-6</v>
      </c>
      <c r="P86">
        <f t="shared" si="6"/>
        <v>0</v>
      </c>
    </row>
    <row r="87" spans="3:16" x14ac:dyDescent="0.3">
      <c r="C87" t="s">
        <v>117</v>
      </c>
      <c r="D87">
        <v>6.0000000000000002E-5</v>
      </c>
      <c r="E87">
        <v>6.9999999999999999E-6</v>
      </c>
      <c r="F87">
        <v>0</v>
      </c>
      <c r="H87" t="s">
        <v>117</v>
      </c>
      <c r="I87">
        <v>5.3999999999999998E-5</v>
      </c>
      <c r="J87">
        <v>6.0000000000000002E-6</v>
      </c>
      <c r="K87">
        <v>0</v>
      </c>
      <c r="M87" t="s">
        <v>117</v>
      </c>
      <c r="N87">
        <f t="shared" si="4"/>
        <v>6.0000000000000035E-6</v>
      </c>
      <c r="O87">
        <f t="shared" si="5"/>
        <v>9.9999999999999974E-7</v>
      </c>
      <c r="P87">
        <f t="shared" si="6"/>
        <v>0</v>
      </c>
    </row>
    <row r="88" spans="3:16" x14ac:dyDescent="0.3">
      <c r="C88" t="s">
        <v>118</v>
      </c>
      <c r="D88">
        <v>6.0000000000000002E-5</v>
      </c>
      <c r="E88">
        <v>6.9999999999999999E-6</v>
      </c>
      <c r="F88">
        <v>0</v>
      </c>
      <c r="H88" t="s">
        <v>118</v>
      </c>
      <c r="I88">
        <v>5.3000000000000001E-5</v>
      </c>
      <c r="J88">
        <v>6.0000000000000002E-6</v>
      </c>
      <c r="K88">
        <v>0</v>
      </c>
      <c r="M88" t="s">
        <v>118</v>
      </c>
      <c r="N88">
        <f t="shared" si="4"/>
        <v>7.0000000000000007E-6</v>
      </c>
      <c r="O88">
        <f t="shared" si="5"/>
        <v>9.9999999999999974E-7</v>
      </c>
      <c r="P88">
        <f t="shared" si="6"/>
        <v>0</v>
      </c>
    </row>
    <row r="89" spans="3:16" x14ac:dyDescent="0.3">
      <c r="C89" t="s">
        <v>119</v>
      </c>
      <c r="D89">
        <v>6.0000000000000002E-5</v>
      </c>
      <c r="E89">
        <v>6.9999999999999999E-6</v>
      </c>
      <c r="F89">
        <v>0</v>
      </c>
      <c r="H89" t="s">
        <v>119</v>
      </c>
      <c r="I89">
        <v>5.3999999999999998E-5</v>
      </c>
      <c r="J89">
        <v>6.0000000000000002E-6</v>
      </c>
      <c r="K89">
        <v>0</v>
      </c>
      <c r="M89" t="s">
        <v>119</v>
      </c>
      <c r="N89">
        <f t="shared" si="4"/>
        <v>6.0000000000000035E-6</v>
      </c>
      <c r="O89">
        <f t="shared" si="5"/>
        <v>9.9999999999999974E-7</v>
      </c>
      <c r="P89">
        <f t="shared" si="6"/>
        <v>0</v>
      </c>
    </row>
    <row r="90" spans="3:16" x14ac:dyDescent="0.3">
      <c r="C90" t="s">
        <v>120</v>
      </c>
      <c r="D90">
        <v>6.0000000000000002E-5</v>
      </c>
      <c r="E90">
        <v>6.9999999999999999E-6</v>
      </c>
      <c r="F90">
        <v>0</v>
      </c>
      <c r="H90" t="s">
        <v>120</v>
      </c>
      <c r="I90">
        <v>5.3000000000000001E-5</v>
      </c>
      <c r="J90">
        <v>6.0000000000000002E-6</v>
      </c>
      <c r="K90">
        <v>0</v>
      </c>
      <c r="M90" t="s">
        <v>120</v>
      </c>
      <c r="N90">
        <f t="shared" si="4"/>
        <v>7.0000000000000007E-6</v>
      </c>
      <c r="O90">
        <f t="shared" si="5"/>
        <v>9.9999999999999974E-7</v>
      </c>
      <c r="P90">
        <f t="shared" si="6"/>
        <v>0</v>
      </c>
    </row>
    <row r="91" spans="3:16" x14ac:dyDescent="0.3">
      <c r="C91" t="s">
        <v>121</v>
      </c>
      <c r="D91">
        <v>1.64E-4</v>
      </c>
      <c r="E91">
        <v>1.4E-5</v>
      </c>
      <c r="F91">
        <v>0</v>
      </c>
      <c r="H91" t="s">
        <v>121</v>
      </c>
      <c r="I91">
        <v>6.5383199999999997</v>
      </c>
      <c r="J91">
        <v>0.56071800000000005</v>
      </c>
      <c r="K91">
        <v>0</v>
      </c>
      <c r="M91" t="s">
        <v>121</v>
      </c>
      <c r="N91">
        <f t="shared" si="4"/>
        <v>-6.5381559999999999</v>
      </c>
      <c r="O91">
        <f t="shared" si="5"/>
        <v>-0.56070400000000009</v>
      </c>
      <c r="P91">
        <f t="shared" si="6"/>
        <v>0</v>
      </c>
    </row>
    <row r="92" spans="3:16" x14ac:dyDescent="0.3">
      <c r="C92" t="s">
        <v>122</v>
      </c>
      <c r="D92">
        <v>19.938877000000002</v>
      </c>
      <c r="E92">
        <v>2.2483580000000001</v>
      </c>
      <c r="F92">
        <v>0</v>
      </c>
      <c r="H92" t="s">
        <v>122</v>
      </c>
      <c r="I92">
        <v>21.155555</v>
      </c>
      <c r="J92">
        <v>2.4013710000000001</v>
      </c>
      <c r="K92">
        <v>0</v>
      </c>
      <c r="M92" t="s">
        <v>122</v>
      </c>
      <c r="N92">
        <f t="shared" si="4"/>
        <v>-1.2166779999999981</v>
      </c>
      <c r="O92">
        <f t="shared" si="5"/>
        <v>-0.15301300000000007</v>
      </c>
      <c r="P92">
        <f t="shared" si="6"/>
        <v>0</v>
      </c>
    </row>
    <row r="93" spans="3:16" x14ac:dyDescent="0.3">
      <c r="C93" t="s">
        <v>123</v>
      </c>
      <c r="D93">
        <v>29.751662</v>
      </c>
      <c r="E93">
        <v>6.5976759999999999</v>
      </c>
      <c r="F93">
        <v>0</v>
      </c>
      <c r="H93" t="s">
        <v>123</v>
      </c>
      <c r="I93">
        <v>85.665386999999996</v>
      </c>
      <c r="J93">
        <v>18.997005000000001</v>
      </c>
      <c r="K93">
        <v>0</v>
      </c>
      <c r="M93" t="s">
        <v>123</v>
      </c>
      <c r="N93">
        <f t="shared" si="4"/>
        <v>-55.913724999999999</v>
      </c>
      <c r="O93">
        <f t="shared" si="5"/>
        <v>-12.399329000000002</v>
      </c>
      <c r="P93">
        <f t="shared" si="6"/>
        <v>0</v>
      </c>
    </row>
    <row r="94" spans="3:16" x14ac:dyDescent="0.3">
      <c r="C94" t="s">
        <v>124</v>
      </c>
      <c r="D94">
        <v>2.2330000000000002E-3</v>
      </c>
      <c r="E94">
        <v>2.0479999999999999E-3</v>
      </c>
      <c r="F94">
        <v>0</v>
      </c>
      <c r="H94" t="s">
        <v>124</v>
      </c>
      <c r="I94">
        <v>5.0000000000000004E-6</v>
      </c>
      <c r="J94">
        <v>5.0000000000000004E-6</v>
      </c>
      <c r="K94">
        <v>0</v>
      </c>
      <c r="M94" t="s">
        <v>124</v>
      </c>
      <c r="N94">
        <f t="shared" si="4"/>
        <v>2.2280000000000004E-3</v>
      </c>
      <c r="O94">
        <f t="shared" si="5"/>
        <v>2.0430000000000001E-3</v>
      </c>
      <c r="P94">
        <f t="shared" si="6"/>
        <v>0</v>
      </c>
    </row>
    <row r="95" spans="3:16" x14ac:dyDescent="0.3">
      <c r="C95" t="s">
        <v>125</v>
      </c>
      <c r="D95">
        <v>4.0499999999999998E-4</v>
      </c>
      <c r="E95">
        <v>4.3800000000000002E-4</v>
      </c>
      <c r="F95">
        <v>0</v>
      </c>
      <c r="H95" t="s">
        <v>125</v>
      </c>
      <c r="I95">
        <v>0.11103200000000001</v>
      </c>
      <c r="J95">
        <v>0.120104</v>
      </c>
      <c r="K95">
        <v>0</v>
      </c>
      <c r="M95" t="s">
        <v>125</v>
      </c>
      <c r="N95">
        <f t="shared" si="4"/>
        <v>-0.110627</v>
      </c>
      <c r="O95">
        <f t="shared" si="5"/>
        <v>-0.11966600000000001</v>
      </c>
      <c r="P95">
        <f t="shared" si="6"/>
        <v>0</v>
      </c>
    </row>
    <row r="96" spans="3:16" x14ac:dyDescent="0.3">
      <c r="C96" t="s">
        <v>126</v>
      </c>
      <c r="D96">
        <v>2.9599999999999998E-4</v>
      </c>
      <c r="E96">
        <v>2.03E-4</v>
      </c>
      <c r="F96">
        <v>0</v>
      </c>
      <c r="H96" t="s">
        <v>126</v>
      </c>
      <c r="I96">
        <v>2.5700000000000001E-4</v>
      </c>
      <c r="J96">
        <v>1.75E-4</v>
      </c>
      <c r="K96">
        <v>0</v>
      </c>
      <c r="M96" t="s">
        <v>126</v>
      </c>
      <c r="N96">
        <f t="shared" si="4"/>
        <v>3.8999999999999972E-5</v>
      </c>
      <c r="O96">
        <f t="shared" si="5"/>
        <v>2.8000000000000003E-5</v>
      </c>
      <c r="P96">
        <f t="shared" si="6"/>
        <v>0</v>
      </c>
    </row>
    <row r="97" spans="3:16" x14ac:dyDescent="0.3">
      <c r="C97" t="s">
        <v>127</v>
      </c>
      <c r="D97">
        <v>2.9500000000000001E-4</v>
      </c>
      <c r="E97">
        <v>2.03E-4</v>
      </c>
      <c r="F97">
        <v>0</v>
      </c>
      <c r="H97" t="s">
        <v>127</v>
      </c>
      <c r="I97">
        <v>2.5700000000000001E-4</v>
      </c>
      <c r="J97">
        <v>1.75E-4</v>
      </c>
      <c r="K97">
        <v>0</v>
      </c>
      <c r="M97" t="s">
        <v>127</v>
      </c>
      <c r="N97">
        <f t="shared" si="4"/>
        <v>3.8000000000000002E-5</v>
      </c>
      <c r="O97">
        <f t="shared" si="5"/>
        <v>2.8000000000000003E-5</v>
      </c>
      <c r="P97">
        <f t="shared" si="6"/>
        <v>0</v>
      </c>
    </row>
    <row r="98" spans="3:16" x14ac:dyDescent="0.3">
      <c r="C98" t="s">
        <v>128</v>
      </c>
      <c r="D98">
        <v>2.9999999999999997E-4</v>
      </c>
      <c r="E98">
        <v>2.0599999999999999E-4</v>
      </c>
      <c r="F98">
        <v>0</v>
      </c>
      <c r="H98" t="s">
        <v>128</v>
      </c>
      <c r="I98">
        <v>2.81E-4</v>
      </c>
      <c r="J98">
        <v>1.9100000000000001E-4</v>
      </c>
      <c r="K98">
        <v>0</v>
      </c>
      <c r="M98" t="s">
        <v>128</v>
      </c>
      <c r="N98">
        <f t="shared" si="4"/>
        <v>1.8999999999999974E-5</v>
      </c>
      <c r="O98">
        <f t="shared" si="5"/>
        <v>1.4999999999999985E-5</v>
      </c>
      <c r="P98">
        <f t="shared" si="6"/>
        <v>0</v>
      </c>
    </row>
    <row r="99" spans="3:16" x14ac:dyDescent="0.3">
      <c r="C99" t="s">
        <v>129</v>
      </c>
      <c r="D99">
        <v>9.9999999999999995E-7</v>
      </c>
      <c r="E99">
        <v>9.9999999999999995E-7</v>
      </c>
      <c r="F99">
        <v>0</v>
      </c>
      <c r="H99" t="s">
        <v>129</v>
      </c>
      <c r="I99">
        <v>0</v>
      </c>
      <c r="J99">
        <v>0</v>
      </c>
      <c r="K99">
        <v>0</v>
      </c>
      <c r="M99" t="s">
        <v>129</v>
      </c>
      <c r="N99">
        <f t="shared" si="4"/>
        <v>9.9999999999999995E-7</v>
      </c>
      <c r="O99">
        <f t="shared" si="5"/>
        <v>9.9999999999999995E-7</v>
      </c>
      <c r="P99">
        <f t="shared" si="6"/>
        <v>0</v>
      </c>
    </row>
    <row r="100" spans="3:16" x14ac:dyDescent="0.3">
      <c r="C100" t="s">
        <v>130</v>
      </c>
      <c r="D100">
        <v>9.9999999999999995E-7</v>
      </c>
      <c r="E100">
        <v>9.9999999999999995E-7</v>
      </c>
      <c r="F100">
        <v>0</v>
      </c>
      <c r="H100" t="s">
        <v>130</v>
      </c>
      <c r="I100">
        <v>0</v>
      </c>
      <c r="J100">
        <v>0</v>
      </c>
      <c r="K100">
        <v>0</v>
      </c>
      <c r="M100" t="s">
        <v>130</v>
      </c>
      <c r="N100">
        <f t="shared" si="4"/>
        <v>9.9999999999999995E-7</v>
      </c>
      <c r="O100">
        <f t="shared" si="5"/>
        <v>9.9999999999999995E-7</v>
      </c>
      <c r="P100">
        <f t="shared" si="6"/>
        <v>0</v>
      </c>
    </row>
    <row r="101" spans="3:16" x14ac:dyDescent="0.3">
      <c r="C101" t="s">
        <v>131</v>
      </c>
      <c r="D101">
        <v>1.2400000000000001E-4</v>
      </c>
      <c r="E101">
        <v>3.0000000000000001E-5</v>
      </c>
      <c r="F101">
        <v>0</v>
      </c>
      <c r="H101" t="s">
        <v>131</v>
      </c>
      <c r="I101">
        <v>5.7000000000000003E-5</v>
      </c>
      <c r="J101">
        <v>1.4E-5</v>
      </c>
      <c r="K101">
        <v>0</v>
      </c>
      <c r="M101" t="s">
        <v>131</v>
      </c>
      <c r="N101">
        <f t="shared" si="4"/>
        <v>6.7000000000000002E-5</v>
      </c>
      <c r="O101">
        <f t="shared" si="5"/>
        <v>1.6000000000000003E-5</v>
      </c>
      <c r="P101">
        <f t="shared" si="6"/>
        <v>0</v>
      </c>
    </row>
    <row r="102" spans="3:16" x14ac:dyDescent="0.3">
      <c r="C102" t="s">
        <v>132</v>
      </c>
      <c r="D102">
        <v>1.1E-5</v>
      </c>
      <c r="E102">
        <v>2.0999999999999999E-5</v>
      </c>
      <c r="F102">
        <v>0</v>
      </c>
      <c r="H102" t="s">
        <v>132</v>
      </c>
      <c r="I102">
        <v>6.9999999999999999E-6</v>
      </c>
      <c r="J102">
        <v>1.2999999999999999E-5</v>
      </c>
      <c r="K102">
        <v>0</v>
      </c>
      <c r="M102" t="s">
        <v>132</v>
      </c>
      <c r="N102">
        <f t="shared" si="4"/>
        <v>3.9999999999999998E-6</v>
      </c>
      <c r="O102">
        <f t="shared" si="5"/>
        <v>7.9999999999999996E-6</v>
      </c>
      <c r="P102">
        <f t="shared" si="6"/>
        <v>0</v>
      </c>
    </row>
    <row r="103" spans="3:16" x14ac:dyDescent="0.3">
      <c r="C103" t="s">
        <v>133</v>
      </c>
      <c r="D103">
        <v>3.1999999999999999E-5</v>
      </c>
      <c r="E103">
        <v>2.4000000000000001E-5</v>
      </c>
      <c r="F103">
        <v>0</v>
      </c>
      <c r="H103" t="s">
        <v>133</v>
      </c>
      <c r="I103">
        <v>2.6999999999999999E-5</v>
      </c>
      <c r="J103">
        <v>2.0000000000000002E-5</v>
      </c>
      <c r="K103">
        <v>0</v>
      </c>
      <c r="M103" t="s">
        <v>133</v>
      </c>
      <c r="N103">
        <f t="shared" si="4"/>
        <v>4.9999999999999996E-6</v>
      </c>
      <c r="O103">
        <f t="shared" si="5"/>
        <v>3.999999999999999E-6</v>
      </c>
      <c r="P103">
        <f t="shared" si="6"/>
        <v>0</v>
      </c>
    </row>
    <row r="104" spans="3:16" x14ac:dyDescent="0.3">
      <c r="C104" t="s">
        <v>134</v>
      </c>
      <c r="D104">
        <v>243.90590499999999</v>
      </c>
      <c r="E104">
        <v>221.89496199999999</v>
      </c>
      <c r="F104">
        <v>0</v>
      </c>
      <c r="H104" t="s">
        <v>134</v>
      </c>
      <c r="I104">
        <v>264.723772</v>
      </c>
      <c r="J104">
        <v>240.83251200000001</v>
      </c>
      <c r="K104">
        <v>0</v>
      </c>
      <c r="M104" t="s">
        <v>134</v>
      </c>
      <c r="N104">
        <f t="shared" si="4"/>
        <v>-20.817867000000007</v>
      </c>
      <c r="O104">
        <f t="shared" si="5"/>
        <v>-18.937550000000016</v>
      </c>
      <c r="P104">
        <f t="shared" si="6"/>
        <v>0</v>
      </c>
    </row>
    <row r="105" spans="3:16" x14ac:dyDescent="0.3">
      <c r="C105" t="s">
        <v>135</v>
      </c>
      <c r="D105">
        <v>3.1999999999999999E-5</v>
      </c>
      <c r="E105">
        <v>7.9999999999999996E-6</v>
      </c>
      <c r="F105">
        <v>0</v>
      </c>
      <c r="H105" t="s">
        <v>135</v>
      </c>
      <c r="I105">
        <v>1.8E-5</v>
      </c>
      <c r="J105">
        <v>3.9999999999999998E-6</v>
      </c>
      <c r="K105">
        <v>0</v>
      </c>
      <c r="M105" t="s">
        <v>135</v>
      </c>
      <c r="N105">
        <f t="shared" si="4"/>
        <v>1.3999999999999998E-5</v>
      </c>
      <c r="O105">
        <f t="shared" si="5"/>
        <v>3.9999999999999998E-6</v>
      </c>
      <c r="P105">
        <f t="shared" si="6"/>
        <v>0</v>
      </c>
    </row>
    <row r="106" spans="3:16" x14ac:dyDescent="0.3">
      <c r="C106" t="s">
        <v>136</v>
      </c>
      <c r="D106">
        <v>158.800591</v>
      </c>
      <c r="E106">
        <v>0</v>
      </c>
      <c r="F106">
        <v>0</v>
      </c>
      <c r="H106" t="s">
        <v>136</v>
      </c>
      <c r="I106">
        <v>173.51009999999999</v>
      </c>
      <c r="J106">
        <v>0</v>
      </c>
      <c r="K106">
        <v>0</v>
      </c>
      <c r="M106" t="s">
        <v>136</v>
      </c>
      <c r="N106">
        <f t="shared" si="4"/>
        <v>-14.709508999999997</v>
      </c>
      <c r="O106">
        <f t="shared" si="5"/>
        <v>0</v>
      </c>
      <c r="P106">
        <f t="shared" si="6"/>
        <v>0</v>
      </c>
    </row>
    <row r="107" spans="3:16" x14ac:dyDescent="0.3">
      <c r="C107" t="s">
        <v>137</v>
      </c>
      <c r="D107">
        <v>5600</v>
      </c>
      <c r="E107">
        <v>0</v>
      </c>
      <c r="F107">
        <v>0</v>
      </c>
      <c r="H107" t="s">
        <v>137</v>
      </c>
      <c r="I107">
        <v>5600</v>
      </c>
      <c r="J107">
        <v>0</v>
      </c>
      <c r="K107">
        <v>0</v>
      </c>
      <c r="M107" t="s">
        <v>137</v>
      </c>
      <c r="N107">
        <f t="shared" si="4"/>
        <v>0</v>
      </c>
      <c r="O107">
        <f t="shared" si="5"/>
        <v>0</v>
      </c>
      <c r="P107">
        <f t="shared" si="6"/>
        <v>0</v>
      </c>
    </row>
    <row r="108" spans="3:16" x14ac:dyDescent="0.3">
      <c r="C108" t="s">
        <v>138</v>
      </c>
      <c r="D108">
        <v>1.5999999999999999E-5</v>
      </c>
      <c r="E108">
        <v>2.4000000000000001E-5</v>
      </c>
      <c r="F108">
        <v>0</v>
      </c>
      <c r="H108" t="s">
        <v>138</v>
      </c>
      <c r="I108">
        <v>1.1E-5</v>
      </c>
      <c r="J108">
        <v>1.7E-5</v>
      </c>
      <c r="K108">
        <v>0</v>
      </c>
      <c r="M108" t="s">
        <v>138</v>
      </c>
      <c r="N108">
        <f t="shared" si="4"/>
        <v>4.9999999999999996E-6</v>
      </c>
      <c r="O108">
        <f t="shared" si="5"/>
        <v>7.0000000000000007E-6</v>
      </c>
      <c r="P108">
        <f t="shared" si="6"/>
        <v>0</v>
      </c>
    </row>
    <row r="109" spans="3:16" x14ac:dyDescent="0.3">
      <c r="C109" t="s">
        <v>139</v>
      </c>
      <c r="D109">
        <v>2210.1775349999998</v>
      </c>
      <c r="E109">
        <v>0</v>
      </c>
      <c r="F109">
        <v>0</v>
      </c>
      <c r="H109" t="s">
        <v>139</v>
      </c>
      <c r="I109">
        <v>2210.1775459999999</v>
      </c>
      <c r="J109">
        <v>0</v>
      </c>
      <c r="K109">
        <v>0</v>
      </c>
      <c r="M109" t="s">
        <v>139</v>
      </c>
      <c r="N109">
        <f t="shared" si="4"/>
        <v>-1.1000000085914508E-5</v>
      </c>
      <c r="O109">
        <f t="shared" si="5"/>
        <v>0</v>
      </c>
      <c r="P109">
        <f t="shared" si="6"/>
        <v>0</v>
      </c>
    </row>
    <row r="110" spans="3:16" x14ac:dyDescent="0.3">
      <c r="C110" t="s">
        <v>140</v>
      </c>
      <c r="D110">
        <v>176.36945700000001</v>
      </c>
      <c r="E110">
        <v>257.44301100000001</v>
      </c>
      <c r="F110">
        <v>0</v>
      </c>
      <c r="H110" t="s">
        <v>140</v>
      </c>
      <c r="I110">
        <v>654.95811400000002</v>
      </c>
      <c r="J110">
        <v>956.02424399999995</v>
      </c>
      <c r="K110">
        <v>0</v>
      </c>
      <c r="M110" t="s">
        <v>140</v>
      </c>
      <c r="N110">
        <f t="shared" si="4"/>
        <v>-478.58865700000001</v>
      </c>
      <c r="O110">
        <f t="shared" si="5"/>
        <v>-698.58123299999988</v>
      </c>
      <c r="P110">
        <f t="shared" si="6"/>
        <v>0</v>
      </c>
    </row>
    <row r="111" spans="3:16" x14ac:dyDescent="0.3">
      <c r="C111" t="s">
        <v>141</v>
      </c>
      <c r="D111">
        <v>7.7000000000000001E-5</v>
      </c>
      <c r="E111">
        <v>2.8E-5</v>
      </c>
      <c r="F111">
        <v>0</v>
      </c>
      <c r="H111" t="s">
        <v>141</v>
      </c>
      <c r="I111">
        <v>264.51689699999997</v>
      </c>
      <c r="J111">
        <v>97.061893999999995</v>
      </c>
      <c r="K111">
        <v>0</v>
      </c>
      <c r="M111" t="s">
        <v>141</v>
      </c>
      <c r="N111">
        <f t="shared" si="4"/>
        <v>-264.51682</v>
      </c>
      <c r="O111">
        <f t="shared" si="5"/>
        <v>-97.061865999999995</v>
      </c>
      <c r="P111">
        <f t="shared" si="6"/>
        <v>0</v>
      </c>
    </row>
    <row r="112" spans="3:16" x14ac:dyDescent="0.3">
      <c r="C112" t="s">
        <v>142</v>
      </c>
      <c r="D112">
        <v>6.6000000000000005E-5</v>
      </c>
      <c r="E112">
        <v>4.8999999999999998E-5</v>
      </c>
      <c r="F112">
        <v>0</v>
      </c>
      <c r="H112" t="s">
        <v>142</v>
      </c>
      <c r="I112">
        <v>29.303428</v>
      </c>
      <c r="J112">
        <v>21.76098</v>
      </c>
      <c r="K112">
        <v>0</v>
      </c>
      <c r="M112" t="s">
        <v>142</v>
      </c>
      <c r="N112">
        <f t="shared" si="4"/>
        <v>-29.303362</v>
      </c>
      <c r="O112">
        <f t="shared" si="5"/>
        <v>-21.760930999999999</v>
      </c>
      <c r="P112">
        <f t="shared" si="6"/>
        <v>0</v>
      </c>
    </row>
    <row r="113" spans="3:16" x14ac:dyDescent="0.3">
      <c r="C113" t="s">
        <v>143</v>
      </c>
      <c r="D113">
        <v>1.2E-5</v>
      </c>
      <c r="E113">
        <v>2.1999999999999999E-5</v>
      </c>
      <c r="F113">
        <v>0</v>
      </c>
      <c r="H113" t="s">
        <v>143</v>
      </c>
      <c r="I113">
        <v>2.0999999999999999E-5</v>
      </c>
      <c r="J113">
        <v>4.0000000000000003E-5</v>
      </c>
      <c r="K113">
        <v>0</v>
      </c>
      <c r="M113" t="s">
        <v>143</v>
      </c>
      <c r="N113">
        <f t="shared" si="4"/>
        <v>-8.9999999999999985E-6</v>
      </c>
      <c r="O113">
        <f t="shared" si="5"/>
        <v>-1.8000000000000004E-5</v>
      </c>
      <c r="P113">
        <f t="shared" si="6"/>
        <v>0</v>
      </c>
    </row>
    <row r="114" spans="3:16" x14ac:dyDescent="0.3">
      <c r="C114" t="s">
        <v>144</v>
      </c>
      <c r="D114">
        <v>3.9999999999999998E-6</v>
      </c>
      <c r="E114">
        <v>3.1999999999999999E-5</v>
      </c>
      <c r="F114">
        <v>0</v>
      </c>
      <c r="H114" t="s">
        <v>144</v>
      </c>
      <c r="I114">
        <v>3.9999999999999998E-6</v>
      </c>
      <c r="J114">
        <v>3.0000000000000001E-5</v>
      </c>
      <c r="K114">
        <v>0</v>
      </c>
      <c r="M114" t="s">
        <v>144</v>
      </c>
      <c r="N114">
        <f t="shared" si="4"/>
        <v>0</v>
      </c>
      <c r="O114">
        <f t="shared" si="5"/>
        <v>1.9999999999999978E-6</v>
      </c>
      <c r="P114">
        <f t="shared" si="6"/>
        <v>0</v>
      </c>
    </row>
    <row r="115" spans="3:16" x14ac:dyDescent="0.3">
      <c r="C115" t="s">
        <v>145</v>
      </c>
      <c r="D115">
        <v>129.15300300000001</v>
      </c>
      <c r="E115">
        <v>420.00000299999999</v>
      </c>
      <c r="F115">
        <v>0</v>
      </c>
      <c r="H115" t="s">
        <v>145</v>
      </c>
      <c r="I115">
        <v>129.15300400000001</v>
      </c>
      <c r="J115">
        <v>420.00000499999999</v>
      </c>
      <c r="K115">
        <v>0</v>
      </c>
      <c r="M115" t="s">
        <v>145</v>
      </c>
      <c r="N115">
        <f t="shared" si="4"/>
        <v>-9.9999999747524271E-7</v>
      </c>
      <c r="O115">
        <f t="shared" si="5"/>
        <v>-1.9999999949504854E-6</v>
      </c>
      <c r="P115">
        <f t="shared" si="6"/>
        <v>0</v>
      </c>
    </row>
    <row r="116" spans="3:16" x14ac:dyDescent="0.3">
      <c r="C116" t="s">
        <v>146</v>
      </c>
      <c r="D116">
        <v>1.5E-5</v>
      </c>
      <c r="E116">
        <v>7.9999999999999996E-6</v>
      </c>
      <c r="F116">
        <v>0</v>
      </c>
      <c r="H116" t="s">
        <v>146</v>
      </c>
      <c r="I116">
        <v>2.8E-5</v>
      </c>
      <c r="J116">
        <v>1.5E-5</v>
      </c>
      <c r="K116">
        <v>0</v>
      </c>
      <c r="M116" t="s">
        <v>146</v>
      </c>
      <c r="N116">
        <f t="shared" si="4"/>
        <v>-1.2999999999999999E-5</v>
      </c>
      <c r="O116">
        <f t="shared" si="5"/>
        <v>-7.0000000000000007E-6</v>
      </c>
      <c r="P116">
        <f t="shared" si="6"/>
        <v>0</v>
      </c>
    </row>
    <row r="117" spans="3:16" x14ac:dyDescent="0.3">
      <c r="C117" t="s">
        <v>147</v>
      </c>
      <c r="D117">
        <v>0</v>
      </c>
      <c r="E117">
        <v>0</v>
      </c>
      <c r="F117">
        <v>2892.5828190000002</v>
      </c>
      <c r="H117" t="s">
        <v>147</v>
      </c>
      <c r="I117">
        <v>0</v>
      </c>
      <c r="J117">
        <v>0</v>
      </c>
      <c r="K117">
        <v>2324.7513359999998</v>
      </c>
      <c r="M117" t="s">
        <v>147</v>
      </c>
      <c r="N117">
        <f t="shared" si="4"/>
        <v>0</v>
      </c>
      <c r="O117">
        <f t="shared" si="5"/>
        <v>0</v>
      </c>
      <c r="P117">
        <f t="shared" si="6"/>
        <v>567.83148300000039</v>
      </c>
    </row>
    <row r="118" spans="3:16" x14ac:dyDescent="0.3">
      <c r="C118" t="s">
        <v>148</v>
      </c>
      <c r="D118">
        <v>0</v>
      </c>
      <c r="E118">
        <v>0</v>
      </c>
      <c r="F118">
        <v>2.6999999999999999E-5</v>
      </c>
      <c r="H118" t="s">
        <v>148</v>
      </c>
      <c r="I118">
        <v>0</v>
      </c>
      <c r="J118">
        <v>0</v>
      </c>
      <c r="K118">
        <v>7.8999999999999996E-5</v>
      </c>
      <c r="M118" t="s">
        <v>148</v>
      </c>
      <c r="N118">
        <f t="shared" si="4"/>
        <v>0</v>
      </c>
      <c r="O118">
        <f t="shared" si="5"/>
        <v>0</v>
      </c>
      <c r="P118">
        <f t="shared" si="6"/>
        <v>-5.1999999999999997E-5</v>
      </c>
    </row>
    <row r="119" spans="3:16" x14ac:dyDescent="0.3">
      <c r="C119" t="s">
        <v>149</v>
      </c>
      <c r="D119">
        <v>0</v>
      </c>
      <c r="E119">
        <v>0</v>
      </c>
      <c r="F119">
        <v>1.3799999999999999E-4</v>
      </c>
      <c r="H119" t="s">
        <v>149</v>
      </c>
      <c r="I119">
        <v>0</v>
      </c>
      <c r="J119">
        <v>0</v>
      </c>
      <c r="K119">
        <v>216.81606199999999</v>
      </c>
      <c r="M119" t="s">
        <v>149</v>
      </c>
      <c r="N119">
        <f t="shared" si="4"/>
        <v>0</v>
      </c>
      <c r="O119">
        <f t="shared" si="5"/>
        <v>0</v>
      </c>
      <c r="P119">
        <f t="shared" si="6"/>
        <v>-216.815924</v>
      </c>
    </row>
    <row r="120" spans="3:16" x14ac:dyDescent="0.3">
      <c r="C120" t="s">
        <v>150</v>
      </c>
      <c r="D120">
        <v>0</v>
      </c>
      <c r="E120">
        <v>0</v>
      </c>
      <c r="F120">
        <v>2.9E-5</v>
      </c>
      <c r="H120" t="s">
        <v>150</v>
      </c>
      <c r="I120">
        <v>0</v>
      </c>
      <c r="J120">
        <v>0</v>
      </c>
      <c r="K120">
        <v>746.62962000000005</v>
      </c>
      <c r="M120" t="s">
        <v>150</v>
      </c>
      <c r="N120">
        <f t="shared" si="4"/>
        <v>0</v>
      </c>
      <c r="O120">
        <f t="shared" si="5"/>
        <v>0</v>
      </c>
      <c r="P120">
        <f t="shared" si="6"/>
        <v>-746.629591</v>
      </c>
    </row>
    <row r="121" spans="3:16" x14ac:dyDescent="0.3">
      <c r="C121" t="s">
        <v>151</v>
      </c>
      <c r="D121">
        <v>0</v>
      </c>
      <c r="E121">
        <v>0</v>
      </c>
      <c r="F121">
        <v>1.45E-4</v>
      </c>
      <c r="H121" t="s">
        <v>151</v>
      </c>
      <c r="I121">
        <v>0</v>
      </c>
      <c r="J121">
        <v>0</v>
      </c>
      <c r="K121">
        <v>1.3300000000000001E-4</v>
      </c>
      <c r="M121" t="s">
        <v>151</v>
      </c>
      <c r="N121">
        <f t="shared" si="4"/>
        <v>0</v>
      </c>
      <c r="O121">
        <f t="shared" si="5"/>
        <v>0</v>
      </c>
      <c r="P121">
        <f t="shared" si="6"/>
        <v>1.1999999999999994E-5</v>
      </c>
    </row>
    <row r="122" spans="3:16" x14ac:dyDescent="0.3">
      <c r="C122" t="s">
        <v>152</v>
      </c>
      <c r="D122">
        <v>0</v>
      </c>
      <c r="E122">
        <v>0</v>
      </c>
      <c r="F122">
        <v>7.6000000000000004E-5</v>
      </c>
      <c r="H122" t="s">
        <v>152</v>
      </c>
      <c r="I122">
        <v>0</v>
      </c>
      <c r="J122">
        <v>0</v>
      </c>
      <c r="K122">
        <v>0</v>
      </c>
      <c r="M122" t="s">
        <v>152</v>
      </c>
      <c r="N122">
        <f t="shared" si="4"/>
        <v>0</v>
      </c>
      <c r="O122">
        <f t="shared" si="5"/>
        <v>0</v>
      </c>
      <c r="P122">
        <f t="shared" si="6"/>
        <v>7.6000000000000004E-5</v>
      </c>
    </row>
    <row r="123" spans="3:16" x14ac:dyDescent="0.3">
      <c r="C123" t="s">
        <v>153</v>
      </c>
      <c r="D123">
        <v>0</v>
      </c>
      <c r="E123">
        <v>0</v>
      </c>
      <c r="F123">
        <v>2.8699999999999998E-4</v>
      </c>
      <c r="H123" t="s">
        <v>153</v>
      </c>
      <c r="I123">
        <v>0</v>
      </c>
      <c r="J123">
        <v>0</v>
      </c>
      <c r="K123">
        <v>2.7599999999999999E-4</v>
      </c>
      <c r="M123" t="s">
        <v>153</v>
      </c>
      <c r="N123">
        <f t="shared" si="4"/>
        <v>0</v>
      </c>
      <c r="O123">
        <f t="shared" si="5"/>
        <v>0</v>
      </c>
      <c r="P123">
        <f t="shared" si="6"/>
        <v>1.0999999999999996E-5</v>
      </c>
    </row>
    <row r="124" spans="3:16" x14ac:dyDescent="0.3">
      <c r="C124" t="s">
        <v>154</v>
      </c>
      <c r="D124">
        <v>0</v>
      </c>
      <c r="E124">
        <v>0</v>
      </c>
      <c r="F124">
        <v>1.4E-5</v>
      </c>
      <c r="H124" t="s">
        <v>154</v>
      </c>
      <c r="I124">
        <v>0</v>
      </c>
      <c r="J124">
        <v>0</v>
      </c>
      <c r="K124">
        <v>0</v>
      </c>
      <c r="M124" t="s">
        <v>154</v>
      </c>
      <c r="N124">
        <f t="shared" si="4"/>
        <v>0</v>
      </c>
      <c r="O124">
        <f t="shared" si="5"/>
        <v>0</v>
      </c>
      <c r="P124">
        <f t="shared" si="6"/>
        <v>1.4E-5</v>
      </c>
    </row>
    <row r="125" spans="3:16" x14ac:dyDescent="0.3">
      <c r="C125" t="s">
        <v>155</v>
      </c>
      <c r="D125">
        <v>0</v>
      </c>
      <c r="E125">
        <v>0</v>
      </c>
      <c r="F125">
        <v>2823.129492</v>
      </c>
      <c r="H125" t="s">
        <v>155</v>
      </c>
      <c r="I125">
        <v>0</v>
      </c>
      <c r="J125">
        <v>0</v>
      </c>
      <c r="K125">
        <v>6360.8976469999998</v>
      </c>
      <c r="M125" t="s">
        <v>155</v>
      </c>
      <c r="N125">
        <f t="shared" si="4"/>
        <v>0</v>
      </c>
      <c r="O125">
        <f t="shared" si="5"/>
        <v>0</v>
      </c>
      <c r="P125">
        <f t="shared" si="6"/>
        <v>-3537.7681549999998</v>
      </c>
    </row>
    <row r="126" spans="3:16" x14ac:dyDescent="0.3">
      <c r="C126" t="s">
        <v>156</v>
      </c>
      <c r="D126">
        <v>0</v>
      </c>
      <c r="E126">
        <v>0</v>
      </c>
      <c r="F126">
        <v>0</v>
      </c>
      <c r="H126" t="s">
        <v>156</v>
      </c>
      <c r="I126">
        <v>0</v>
      </c>
      <c r="J126">
        <v>0</v>
      </c>
      <c r="K126">
        <v>1.3200000000000001E-4</v>
      </c>
      <c r="M126" t="s">
        <v>156</v>
      </c>
      <c r="N126">
        <f t="shared" si="4"/>
        <v>0</v>
      </c>
      <c r="O126">
        <f t="shared" si="5"/>
        <v>0</v>
      </c>
      <c r="P126">
        <f t="shared" si="6"/>
        <v>-1.3200000000000001E-4</v>
      </c>
    </row>
    <row r="127" spans="3:16" x14ac:dyDescent="0.3">
      <c r="C127" t="s">
        <v>157</v>
      </c>
      <c r="D127">
        <v>0</v>
      </c>
      <c r="E127">
        <v>0</v>
      </c>
      <c r="F127">
        <v>6.7000000000000002E-5</v>
      </c>
      <c r="H127" t="s">
        <v>157</v>
      </c>
      <c r="I127">
        <v>0</v>
      </c>
      <c r="J127">
        <v>0</v>
      </c>
      <c r="K127">
        <v>0</v>
      </c>
      <c r="M127" t="s">
        <v>157</v>
      </c>
      <c r="N127">
        <f t="shared" si="4"/>
        <v>0</v>
      </c>
      <c r="O127">
        <f t="shared" si="5"/>
        <v>0</v>
      </c>
      <c r="P127">
        <f t="shared" si="6"/>
        <v>6.7000000000000002E-5</v>
      </c>
    </row>
    <row r="128" spans="3:16" x14ac:dyDescent="0.3">
      <c r="C128" t="s">
        <v>158</v>
      </c>
      <c r="D128">
        <v>0</v>
      </c>
      <c r="E128">
        <v>0</v>
      </c>
      <c r="F128">
        <v>830.85163299999999</v>
      </c>
      <c r="H128" t="s">
        <v>158</v>
      </c>
      <c r="I128">
        <v>0</v>
      </c>
      <c r="J128">
        <v>0</v>
      </c>
      <c r="K128">
        <v>767.87301300000001</v>
      </c>
      <c r="M128" t="s">
        <v>158</v>
      </c>
      <c r="N128">
        <f t="shared" si="4"/>
        <v>0</v>
      </c>
      <c r="O128">
        <f t="shared" si="5"/>
        <v>0</v>
      </c>
      <c r="P128">
        <f t="shared" si="6"/>
        <v>62.978619999999978</v>
      </c>
    </row>
    <row r="129" spans="3:16" x14ac:dyDescent="0.3">
      <c r="C129" t="s">
        <v>159</v>
      </c>
      <c r="D129">
        <v>0</v>
      </c>
      <c r="E129">
        <v>0</v>
      </c>
      <c r="F129">
        <v>2492.554897</v>
      </c>
      <c r="H129" t="s">
        <v>159</v>
      </c>
      <c r="I129">
        <v>0</v>
      </c>
      <c r="J129">
        <v>0</v>
      </c>
      <c r="K129">
        <v>5054.3999819999999</v>
      </c>
      <c r="M129" t="s">
        <v>159</v>
      </c>
      <c r="N129">
        <f t="shared" si="4"/>
        <v>0</v>
      </c>
      <c r="O129">
        <f t="shared" si="5"/>
        <v>0</v>
      </c>
      <c r="P129">
        <f t="shared" si="6"/>
        <v>-2561.8450849999999</v>
      </c>
    </row>
    <row r="130" spans="3:16" x14ac:dyDescent="0.3">
      <c r="C130" t="s">
        <v>160</v>
      </c>
      <c r="D130">
        <v>0</v>
      </c>
      <c r="E130">
        <v>0</v>
      </c>
      <c r="F130">
        <v>242.33299600000001</v>
      </c>
      <c r="H130" t="s">
        <v>160</v>
      </c>
      <c r="I130">
        <v>0</v>
      </c>
      <c r="J130">
        <v>0</v>
      </c>
      <c r="K130">
        <v>223.96402699999999</v>
      </c>
      <c r="M130" t="s">
        <v>160</v>
      </c>
      <c r="N130">
        <f t="shared" si="4"/>
        <v>0</v>
      </c>
      <c r="O130">
        <f t="shared" si="5"/>
        <v>0</v>
      </c>
      <c r="P130">
        <f t="shared" si="6"/>
        <v>18.368969000000021</v>
      </c>
    </row>
    <row r="131" spans="3:16" x14ac:dyDescent="0.3">
      <c r="C131" t="s">
        <v>161</v>
      </c>
      <c r="D131">
        <v>0</v>
      </c>
      <c r="E131">
        <v>0</v>
      </c>
      <c r="F131">
        <v>1.0989999999999999E-3</v>
      </c>
      <c r="H131" t="s">
        <v>161</v>
      </c>
      <c r="I131">
        <v>0</v>
      </c>
      <c r="J131">
        <v>0</v>
      </c>
      <c r="K131">
        <v>7.9999999999999996E-6</v>
      </c>
      <c r="M131" t="s">
        <v>161</v>
      </c>
      <c r="N131">
        <f t="shared" si="4"/>
        <v>0</v>
      </c>
      <c r="O131">
        <f t="shared" si="5"/>
        <v>0</v>
      </c>
      <c r="P131">
        <f t="shared" si="6"/>
        <v>1.091E-3</v>
      </c>
    </row>
    <row r="132" spans="3:16" x14ac:dyDescent="0.3">
      <c r="C132" t="s">
        <v>162</v>
      </c>
      <c r="D132">
        <v>0</v>
      </c>
      <c r="E132">
        <v>0</v>
      </c>
      <c r="F132">
        <v>0</v>
      </c>
      <c r="H132" t="s">
        <v>162</v>
      </c>
      <c r="I132">
        <v>0</v>
      </c>
      <c r="J132">
        <v>0</v>
      </c>
      <c r="K132">
        <v>0</v>
      </c>
      <c r="M132" t="s">
        <v>162</v>
      </c>
      <c r="N132">
        <f t="shared" si="4"/>
        <v>0</v>
      </c>
      <c r="O132">
        <f t="shared" si="5"/>
        <v>0</v>
      </c>
      <c r="P132">
        <f t="shared" si="6"/>
        <v>0</v>
      </c>
    </row>
    <row r="133" spans="3:16" x14ac:dyDescent="0.3">
      <c r="C133" t="s">
        <v>163</v>
      </c>
      <c r="D133">
        <v>0</v>
      </c>
      <c r="E133">
        <v>0</v>
      </c>
      <c r="F133">
        <v>444.53480500000001</v>
      </c>
      <c r="H133" t="s">
        <v>163</v>
      </c>
      <c r="I133">
        <v>0</v>
      </c>
      <c r="J133">
        <v>0</v>
      </c>
      <c r="K133">
        <v>242.19693899999999</v>
      </c>
      <c r="M133" t="s">
        <v>163</v>
      </c>
      <c r="N133">
        <f t="shared" ref="N133:N151" si="7">D133-I133</f>
        <v>0</v>
      </c>
      <c r="O133">
        <f t="shared" ref="O133:O151" si="8">E133-J133</f>
        <v>0</v>
      </c>
      <c r="P133">
        <f t="shared" ref="P133:P151" si="9">F133-K133</f>
        <v>202.33786600000002</v>
      </c>
    </row>
    <row r="134" spans="3:16" x14ac:dyDescent="0.3">
      <c r="C134" t="s">
        <v>164</v>
      </c>
      <c r="D134">
        <v>0</v>
      </c>
      <c r="E134">
        <v>0</v>
      </c>
      <c r="F134">
        <v>0</v>
      </c>
      <c r="H134" t="s">
        <v>164</v>
      </c>
      <c r="I134">
        <v>0</v>
      </c>
      <c r="J134">
        <v>0</v>
      </c>
      <c r="K134">
        <v>0</v>
      </c>
      <c r="M134" t="s">
        <v>164</v>
      </c>
      <c r="N134">
        <f t="shared" si="7"/>
        <v>0</v>
      </c>
      <c r="O134">
        <f t="shared" si="8"/>
        <v>0</v>
      </c>
      <c r="P134">
        <f t="shared" si="9"/>
        <v>0</v>
      </c>
    </row>
    <row r="135" spans="3:16" x14ac:dyDescent="0.3">
      <c r="C135" t="s">
        <v>165</v>
      </c>
      <c r="D135">
        <v>0</v>
      </c>
      <c r="E135">
        <v>0</v>
      </c>
      <c r="F135">
        <v>0</v>
      </c>
      <c r="H135" t="s">
        <v>165</v>
      </c>
      <c r="I135">
        <v>0</v>
      </c>
      <c r="J135">
        <v>0</v>
      </c>
      <c r="K135">
        <v>1.25E-4</v>
      </c>
      <c r="M135" t="s">
        <v>165</v>
      </c>
      <c r="N135">
        <f t="shared" si="7"/>
        <v>0</v>
      </c>
      <c r="O135">
        <f t="shared" si="8"/>
        <v>0</v>
      </c>
      <c r="P135">
        <f t="shared" si="9"/>
        <v>-1.25E-4</v>
      </c>
    </row>
    <row r="136" spans="3:16" x14ac:dyDescent="0.3">
      <c r="C136" t="s">
        <v>166</v>
      </c>
      <c r="D136">
        <v>0</v>
      </c>
      <c r="E136">
        <v>0</v>
      </c>
      <c r="F136">
        <v>9.5000000000000005E-5</v>
      </c>
      <c r="H136" t="s">
        <v>166</v>
      </c>
      <c r="I136">
        <v>0</v>
      </c>
      <c r="J136">
        <v>0</v>
      </c>
      <c r="K136">
        <v>0</v>
      </c>
      <c r="M136" t="s">
        <v>166</v>
      </c>
      <c r="N136">
        <f t="shared" si="7"/>
        <v>0</v>
      </c>
      <c r="O136">
        <f t="shared" si="8"/>
        <v>0</v>
      </c>
      <c r="P136">
        <f t="shared" si="9"/>
        <v>9.5000000000000005E-5</v>
      </c>
    </row>
    <row r="137" spans="3:16" x14ac:dyDescent="0.3">
      <c r="C137" t="s">
        <v>167</v>
      </c>
      <c r="D137">
        <v>0</v>
      </c>
      <c r="E137">
        <v>0</v>
      </c>
      <c r="F137">
        <v>2.5000000000000001E-5</v>
      </c>
      <c r="H137" t="s">
        <v>167</v>
      </c>
      <c r="I137">
        <v>0</v>
      </c>
      <c r="J137">
        <v>0</v>
      </c>
      <c r="K137">
        <v>2.0000000000000002E-5</v>
      </c>
      <c r="M137" t="s">
        <v>167</v>
      </c>
      <c r="N137">
        <f t="shared" si="7"/>
        <v>0</v>
      </c>
      <c r="O137">
        <f t="shared" si="8"/>
        <v>0</v>
      </c>
      <c r="P137">
        <f t="shared" si="9"/>
        <v>4.9999999999999996E-6</v>
      </c>
    </row>
    <row r="138" spans="3:16" x14ac:dyDescent="0.3">
      <c r="C138" t="s">
        <v>168</v>
      </c>
      <c r="D138">
        <v>0</v>
      </c>
      <c r="E138">
        <v>0</v>
      </c>
      <c r="F138">
        <v>5.7000000000000003E-5</v>
      </c>
      <c r="H138" t="s">
        <v>168</v>
      </c>
      <c r="I138">
        <v>0</v>
      </c>
      <c r="J138">
        <v>0</v>
      </c>
      <c r="K138">
        <v>1241.275007</v>
      </c>
      <c r="M138" t="s">
        <v>168</v>
      </c>
      <c r="N138">
        <f t="shared" si="7"/>
        <v>0</v>
      </c>
      <c r="O138">
        <f t="shared" si="8"/>
        <v>0</v>
      </c>
      <c r="P138">
        <f t="shared" si="9"/>
        <v>-1241.27495</v>
      </c>
    </row>
    <row r="139" spans="3:16" x14ac:dyDescent="0.3">
      <c r="C139" t="s">
        <v>169</v>
      </c>
      <c r="D139">
        <v>0</v>
      </c>
      <c r="E139">
        <v>0</v>
      </c>
      <c r="F139">
        <v>1.6699999999999999E-4</v>
      </c>
      <c r="H139" t="s">
        <v>169</v>
      </c>
      <c r="I139">
        <v>0</v>
      </c>
      <c r="J139">
        <v>0</v>
      </c>
      <c r="K139">
        <v>1.8900000000000001E-4</v>
      </c>
      <c r="M139" t="s">
        <v>169</v>
      </c>
      <c r="N139">
        <f t="shared" si="7"/>
        <v>0</v>
      </c>
      <c r="O139">
        <f t="shared" si="8"/>
        <v>0</v>
      </c>
      <c r="P139">
        <f t="shared" si="9"/>
        <v>-2.200000000000002E-5</v>
      </c>
    </row>
    <row r="140" spans="3:16" x14ac:dyDescent="0.3">
      <c r="C140" t="s">
        <v>170</v>
      </c>
      <c r="D140">
        <v>0</v>
      </c>
      <c r="E140">
        <v>0</v>
      </c>
      <c r="F140">
        <v>1760.8224459999999</v>
      </c>
      <c r="H140" t="s">
        <v>170</v>
      </c>
      <c r="I140">
        <v>0</v>
      </c>
      <c r="J140">
        <v>0</v>
      </c>
      <c r="K140">
        <v>0</v>
      </c>
      <c r="M140" t="s">
        <v>170</v>
      </c>
      <c r="N140">
        <f t="shared" si="7"/>
        <v>0</v>
      </c>
      <c r="O140">
        <f t="shared" si="8"/>
        <v>0</v>
      </c>
      <c r="P140">
        <f t="shared" si="9"/>
        <v>1760.8224459999999</v>
      </c>
    </row>
    <row r="141" spans="3:16" x14ac:dyDescent="0.3">
      <c r="C141" t="s">
        <v>171</v>
      </c>
      <c r="D141">
        <v>0</v>
      </c>
      <c r="E141">
        <v>0</v>
      </c>
      <c r="F141">
        <v>4762.0485930000004</v>
      </c>
      <c r="H141" t="s">
        <v>171</v>
      </c>
      <c r="I141">
        <v>0</v>
      </c>
      <c r="J141">
        <v>0</v>
      </c>
      <c r="K141">
        <v>1.35E-4</v>
      </c>
      <c r="M141" t="s">
        <v>171</v>
      </c>
      <c r="N141">
        <f t="shared" si="7"/>
        <v>0</v>
      </c>
      <c r="O141">
        <f t="shared" si="8"/>
        <v>0</v>
      </c>
      <c r="P141">
        <f t="shared" si="9"/>
        <v>4762.0484580000002</v>
      </c>
    </row>
    <row r="142" spans="3:16" x14ac:dyDescent="0.3">
      <c r="C142" t="s">
        <v>172</v>
      </c>
      <c r="D142">
        <v>0</v>
      </c>
      <c r="E142">
        <v>0</v>
      </c>
      <c r="F142">
        <v>1.83E-4</v>
      </c>
      <c r="H142" t="s">
        <v>172</v>
      </c>
      <c r="I142">
        <v>0</v>
      </c>
      <c r="J142">
        <v>0</v>
      </c>
      <c r="K142">
        <v>0</v>
      </c>
      <c r="M142" t="s">
        <v>172</v>
      </c>
      <c r="N142">
        <f t="shared" si="7"/>
        <v>0</v>
      </c>
      <c r="O142">
        <f t="shared" si="8"/>
        <v>0</v>
      </c>
      <c r="P142">
        <f t="shared" si="9"/>
        <v>1.83E-4</v>
      </c>
    </row>
    <row r="143" spans="3:16" x14ac:dyDescent="0.3">
      <c r="C143" t="s">
        <v>173</v>
      </c>
      <c r="D143">
        <v>0</v>
      </c>
      <c r="E143">
        <v>0</v>
      </c>
      <c r="F143">
        <v>0</v>
      </c>
      <c r="H143" t="s">
        <v>173</v>
      </c>
      <c r="I143">
        <v>0</v>
      </c>
      <c r="J143">
        <v>0</v>
      </c>
      <c r="K143">
        <v>0</v>
      </c>
      <c r="M143" t="s">
        <v>173</v>
      </c>
      <c r="N143">
        <f t="shared" si="7"/>
        <v>0</v>
      </c>
      <c r="O143">
        <f t="shared" si="8"/>
        <v>0</v>
      </c>
      <c r="P143">
        <f t="shared" si="9"/>
        <v>0</v>
      </c>
    </row>
    <row r="144" spans="3:16" x14ac:dyDescent="0.3">
      <c r="C144" t="s">
        <v>174</v>
      </c>
      <c r="D144">
        <v>0</v>
      </c>
      <c r="E144">
        <v>0</v>
      </c>
      <c r="F144">
        <v>0</v>
      </c>
      <c r="H144" t="s">
        <v>174</v>
      </c>
      <c r="I144">
        <v>0</v>
      </c>
      <c r="J144">
        <v>0</v>
      </c>
      <c r="K144">
        <v>0</v>
      </c>
      <c r="M144" t="s">
        <v>174</v>
      </c>
      <c r="N144">
        <f t="shared" si="7"/>
        <v>0</v>
      </c>
      <c r="O144">
        <f t="shared" si="8"/>
        <v>0</v>
      </c>
      <c r="P144">
        <f t="shared" si="9"/>
        <v>0</v>
      </c>
    </row>
    <row r="145" spans="2:16" x14ac:dyDescent="0.3">
      <c r="C145" t="s">
        <v>175</v>
      </c>
      <c r="D145">
        <v>0</v>
      </c>
      <c r="E145">
        <v>0</v>
      </c>
      <c r="F145">
        <v>0</v>
      </c>
      <c r="H145" t="s">
        <v>175</v>
      </c>
      <c r="I145">
        <v>0</v>
      </c>
      <c r="J145">
        <v>0</v>
      </c>
      <c r="K145">
        <v>0</v>
      </c>
      <c r="M145" t="s">
        <v>175</v>
      </c>
      <c r="N145">
        <f t="shared" si="7"/>
        <v>0</v>
      </c>
      <c r="O145">
        <f t="shared" si="8"/>
        <v>0</v>
      </c>
      <c r="P145">
        <f t="shared" si="9"/>
        <v>0</v>
      </c>
    </row>
    <row r="146" spans="2:16" x14ac:dyDescent="0.3">
      <c r="C146" t="s">
        <v>176</v>
      </c>
      <c r="D146">
        <v>0</v>
      </c>
      <c r="E146">
        <v>0</v>
      </c>
      <c r="F146">
        <v>0</v>
      </c>
      <c r="H146" t="s">
        <v>176</v>
      </c>
      <c r="I146">
        <v>0</v>
      </c>
      <c r="J146">
        <v>0</v>
      </c>
      <c r="K146">
        <v>0</v>
      </c>
      <c r="M146" t="s">
        <v>176</v>
      </c>
      <c r="N146">
        <f t="shared" si="7"/>
        <v>0</v>
      </c>
      <c r="O146">
        <f t="shared" si="8"/>
        <v>0</v>
      </c>
      <c r="P146">
        <f t="shared" si="9"/>
        <v>0</v>
      </c>
    </row>
    <row r="147" spans="2:16" x14ac:dyDescent="0.3">
      <c r="C147" t="s">
        <v>177</v>
      </c>
      <c r="D147">
        <v>0</v>
      </c>
      <c r="E147">
        <v>0</v>
      </c>
      <c r="F147">
        <v>0</v>
      </c>
      <c r="H147" t="s">
        <v>177</v>
      </c>
      <c r="I147">
        <v>0</v>
      </c>
      <c r="J147">
        <v>0</v>
      </c>
      <c r="K147">
        <v>0</v>
      </c>
      <c r="M147" t="s">
        <v>177</v>
      </c>
      <c r="N147">
        <f t="shared" si="7"/>
        <v>0</v>
      </c>
      <c r="O147">
        <f t="shared" si="8"/>
        <v>0</v>
      </c>
      <c r="P147">
        <f t="shared" si="9"/>
        <v>0</v>
      </c>
    </row>
    <row r="148" spans="2:16" x14ac:dyDescent="0.3">
      <c r="C148" t="s">
        <v>178</v>
      </c>
      <c r="D148">
        <v>0</v>
      </c>
      <c r="E148">
        <v>0</v>
      </c>
      <c r="F148">
        <v>0</v>
      </c>
      <c r="H148" t="s">
        <v>178</v>
      </c>
      <c r="I148">
        <v>0</v>
      </c>
      <c r="J148">
        <v>0</v>
      </c>
      <c r="K148">
        <v>0</v>
      </c>
      <c r="M148" t="s">
        <v>178</v>
      </c>
      <c r="N148">
        <f t="shared" si="7"/>
        <v>0</v>
      </c>
      <c r="O148">
        <f t="shared" si="8"/>
        <v>0</v>
      </c>
      <c r="P148">
        <f t="shared" si="9"/>
        <v>0</v>
      </c>
    </row>
    <row r="149" spans="2:16" x14ac:dyDescent="0.3">
      <c r="C149" t="s">
        <v>179</v>
      </c>
      <c r="D149">
        <v>0</v>
      </c>
      <c r="E149">
        <v>0</v>
      </c>
      <c r="F149">
        <v>0</v>
      </c>
      <c r="H149" t="s">
        <v>179</v>
      </c>
      <c r="I149">
        <v>0</v>
      </c>
      <c r="J149">
        <v>0</v>
      </c>
      <c r="K149">
        <v>0</v>
      </c>
      <c r="M149" t="s">
        <v>179</v>
      </c>
      <c r="N149">
        <f t="shared" si="7"/>
        <v>0</v>
      </c>
      <c r="O149">
        <f t="shared" si="8"/>
        <v>0</v>
      </c>
      <c r="P149">
        <f t="shared" si="9"/>
        <v>0</v>
      </c>
    </row>
    <row r="150" spans="2:16" x14ac:dyDescent="0.3">
      <c r="C150" t="s">
        <v>180</v>
      </c>
      <c r="D150">
        <v>0</v>
      </c>
      <c r="E150">
        <v>0</v>
      </c>
      <c r="F150">
        <v>0</v>
      </c>
      <c r="H150" t="s">
        <v>180</v>
      </c>
      <c r="I150">
        <v>0</v>
      </c>
      <c r="J150">
        <v>0</v>
      </c>
      <c r="K150">
        <v>0</v>
      </c>
      <c r="M150" t="s">
        <v>180</v>
      </c>
      <c r="N150">
        <f t="shared" si="7"/>
        <v>0</v>
      </c>
      <c r="O150">
        <f t="shared" si="8"/>
        <v>0</v>
      </c>
      <c r="P150">
        <f t="shared" si="9"/>
        <v>0</v>
      </c>
    </row>
    <row r="151" spans="2:16" x14ac:dyDescent="0.3">
      <c r="C151" t="s">
        <v>181</v>
      </c>
      <c r="D151">
        <v>0</v>
      </c>
      <c r="E151">
        <v>0</v>
      </c>
      <c r="F151">
        <v>0</v>
      </c>
      <c r="H151" t="s">
        <v>181</v>
      </c>
      <c r="I151">
        <v>0</v>
      </c>
      <c r="J151">
        <v>0</v>
      </c>
      <c r="K151">
        <v>0</v>
      </c>
      <c r="M151" t="s">
        <v>181</v>
      </c>
      <c r="N151">
        <f t="shared" si="7"/>
        <v>0</v>
      </c>
      <c r="O151">
        <f t="shared" si="8"/>
        <v>0</v>
      </c>
      <c r="P151">
        <f t="shared" si="9"/>
        <v>0</v>
      </c>
    </row>
    <row r="153" spans="2:16" x14ac:dyDescent="0.3">
      <c r="B153" s="5">
        <f>1-H153/C153</f>
        <v>-0.1099913342655412</v>
      </c>
      <c r="C153">
        <f>SUM(D153:F153)</f>
        <v>47.66542547200001</v>
      </c>
      <c r="D153">
        <f>SUM(D4:D151)/1000</f>
        <v>24.857756813000012</v>
      </c>
      <c r="E153">
        <f t="shared" ref="E153:F153" si="10">SUM(E4:E151)/1000</f>
        <v>6.5588085690000018</v>
      </c>
      <c r="F153">
        <f t="shared" si="10"/>
        <v>16.248860089999994</v>
      </c>
      <c r="H153">
        <f>SUM(I153:K153)</f>
        <v>52.908209218000003</v>
      </c>
      <c r="I153">
        <f>SUM(I4:I151)/1000</f>
        <v>27.402163518000002</v>
      </c>
      <c r="J153">
        <f t="shared" ref="J153:K153" si="11">SUM(J4:J151)/1000</f>
        <v>8.3272409700000036</v>
      </c>
      <c r="K153">
        <f t="shared" si="11"/>
        <v>17.178804729999996</v>
      </c>
      <c r="M153">
        <f>SUM(N153:P153)</f>
        <v>-5.2427837459999989</v>
      </c>
      <c r="N153">
        <f>SUM(N4:N151)/1000</f>
        <v>-2.5444067049999997</v>
      </c>
      <c r="O153">
        <f t="shared" ref="O153:P153" si="12">SUM(O4:O151)/1000</f>
        <v>-1.7684324010000005</v>
      </c>
      <c r="P153">
        <f t="shared" si="12"/>
        <v>-0.92994463999999888</v>
      </c>
    </row>
  </sheetData>
  <mergeCells count="3">
    <mergeCell ref="C2:F2"/>
    <mergeCell ref="H2:K2"/>
    <mergeCell ref="M2:P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2035vs2015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Ghuys</dc:creator>
  <cp:lastModifiedBy>Nicolas Ghuys</cp:lastModifiedBy>
  <dcterms:created xsi:type="dcterms:W3CDTF">2024-06-11T15:11:30Z</dcterms:created>
  <dcterms:modified xsi:type="dcterms:W3CDTF">2024-06-12T14:35:52Z</dcterms:modified>
</cp:coreProperties>
</file>